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blueshiftcombr-my.sharepoint.com/personal/eduardo_lopes_blueshift_com_br/Documents/Cursos/Jenni - Excel/05-01 - Curso Básico de Excel/"/>
    </mc:Choice>
  </mc:AlternateContent>
  <xr:revisionPtr revIDLastSave="130" documentId="13_ncr:1_{4E731CFD-97C5-44B4-8A65-28AAFED720DE}" xr6:coauthVersionLast="47" xr6:coauthVersionMax="47" xr10:uidLastSave="{622460FA-E6D1-46B0-9B7B-D75274BF648D}"/>
  <bookViews>
    <workbookView xWindow="-120" yWindow="-120" windowWidth="21840" windowHeight="13140" tabRatio="537" xr2:uid="{D4775D01-BB80-4115-AECD-6F6DF9A632C8}"/>
  </bookViews>
  <sheets>
    <sheet name="Atalhos" sheetId="1" r:id="rId1"/>
    <sheet name="Funções matemáticas" sheetId="2" r:id="rId2"/>
    <sheet name="SOMASE E MÉDIASE" sheetId="8" r:id="rId3"/>
    <sheet name="PROCV" sheetId="9" r:id="rId4"/>
    <sheet name="Formatação condicional" sheetId="7" r:id="rId5"/>
    <sheet name="Gráficos" sheetId="5" r:id="rId6"/>
    <sheet name="Tabela Dinâmica" sheetId="6" r:id="rId7"/>
  </sheets>
  <definedNames>
    <definedName name="_xlnm._FilterDatabase" localSheetId="1" hidden="1">'Funções matemáticas'!$A$16:$H$563</definedName>
    <definedName name="_xlnm._FilterDatabase" localSheetId="2" hidden="1">'SOMASE E MÉDIASE'!$A$15:$H$562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'Formatação condicional'!$D$7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81029"/>
  <pivotCaches>
    <pivotCache cacheId="2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5" l="1"/>
  <c r="C7" i="5"/>
  <c r="C8" i="5"/>
  <c r="C9" i="5"/>
  <c r="C10" i="5"/>
  <c r="C11" i="5"/>
  <c r="C12" i="5"/>
  <c r="C13" i="5"/>
  <c r="C14" i="5"/>
  <c r="C15" i="5"/>
  <c r="C16" i="5"/>
  <c r="C5" i="5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C8" i="9"/>
  <c r="B8" i="9"/>
  <c r="C10" i="8"/>
  <c r="C9" i="8"/>
  <c r="B9" i="8"/>
  <c r="B10" i="8"/>
  <c r="D14" i="2"/>
  <c r="C14" i="2"/>
  <c r="D13" i="2"/>
  <c r="C13" i="2"/>
  <c r="D12" i="2"/>
  <c r="C12" i="2"/>
  <c r="D11" i="2"/>
  <c r="C11" i="2"/>
  <c r="D10" i="2"/>
  <c r="C10" i="2"/>
  <c r="O14" i="9" a="1"/>
  <c r="O14" i="9" s="1"/>
  <c r="N15" i="8" a="1"/>
  <c r="N15" i="8" s="1"/>
  <c r="M15" i="8" a="1"/>
  <c r="M15" i="8" s="1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N18" i="8"/>
  <c r="N17" i="8"/>
  <c r="N16" i="8"/>
  <c r="M17" i="8"/>
  <c r="M16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<sst xmlns="http://schemas.openxmlformats.org/spreadsheetml/2006/main" count="7991" uniqueCount="382">
  <si>
    <t>CTRL + PAGE UP</t>
  </si>
  <si>
    <t>CTRL + PAGE DOWN</t>
  </si>
  <si>
    <t>CTRL + SHIFT + L</t>
  </si>
  <si>
    <t>CTRL + Z</t>
  </si>
  <si>
    <t>CTRL + T</t>
  </si>
  <si>
    <t>ALT</t>
  </si>
  <si>
    <t>Muda para a aba da direita</t>
  </si>
  <si>
    <t>Muda para a aba da esquerda</t>
  </si>
  <si>
    <t>Habilita e desabilita filtros</t>
  </si>
  <si>
    <t>Desfaz uma ação</t>
  </si>
  <si>
    <t>Seleciona toda a tabela</t>
  </si>
  <si>
    <t>Aciona os comandos do menu</t>
  </si>
  <si>
    <t>Data</t>
  </si>
  <si>
    <t>Vendedor</t>
  </si>
  <si>
    <t>UF</t>
  </si>
  <si>
    <t>Produto</t>
  </si>
  <si>
    <t>Valor Unitario</t>
  </si>
  <si>
    <t>Faturamento</t>
  </si>
  <si>
    <t>Forma de Pagamento</t>
  </si>
  <si>
    <t>Marco Maia</t>
  </si>
  <si>
    <t>SC</t>
  </si>
  <si>
    <t>Tablet</t>
  </si>
  <si>
    <t>Cartão de Crédito</t>
  </si>
  <si>
    <t>AP</t>
  </si>
  <si>
    <t>Notebook</t>
  </si>
  <si>
    <t>Boleto</t>
  </si>
  <si>
    <t>Paula Amorim</t>
  </si>
  <si>
    <t>TO</t>
  </si>
  <si>
    <t>Celular</t>
  </si>
  <si>
    <t>RS</t>
  </si>
  <si>
    <t>Bruna Castro</t>
  </si>
  <si>
    <t>Vanessa Souza</t>
  </si>
  <si>
    <t>AC</t>
  </si>
  <si>
    <t>RJ</t>
  </si>
  <si>
    <t>AM</t>
  </si>
  <si>
    <t>MS</t>
  </si>
  <si>
    <t>RO</t>
  </si>
  <si>
    <t>PB</t>
  </si>
  <si>
    <t>PE</t>
  </si>
  <si>
    <t>MG</t>
  </si>
  <si>
    <t>AL</t>
  </si>
  <si>
    <t>BA</t>
  </si>
  <si>
    <t>MA</t>
  </si>
  <si>
    <t>PI</t>
  </si>
  <si>
    <t>PA</t>
  </si>
  <si>
    <t>MT</t>
  </si>
  <si>
    <t>RR</t>
  </si>
  <si>
    <t>SE</t>
  </si>
  <si>
    <t>RN</t>
  </si>
  <si>
    <t>ES</t>
  </si>
  <si>
    <t>GO</t>
  </si>
  <si>
    <t>DF</t>
  </si>
  <si>
    <t>PR</t>
  </si>
  <si>
    <t>SP</t>
  </si>
  <si>
    <t>CE</t>
  </si>
  <si>
    <t>SOMA</t>
  </si>
  <si>
    <t>MÉDIA</t>
  </si>
  <si>
    <t>MÁXIMO</t>
  </si>
  <si>
    <t>MÍNIMO</t>
  </si>
  <si>
    <t>PROCV</t>
  </si>
  <si>
    <r>
      <t xml:space="preserve">Utilizado para buscar o </t>
    </r>
    <r>
      <rPr>
        <b/>
        <sz val="11"/>
        <color theme="1"/>
        <rFont val="Calibri"/>
        <family val="2"/>
        <scheme val="minor"/>
      </rPr>
      <t xml:space="preserve">valor mínimo </t>
    </r>
    <r>
      <rPr>
        <sz val="11"/>
        <color theme="1"/>
        <rFont val="Calibri"/>
        <family val="2"/>
        <scheme val="minor"/>
      </rPr>
      <t>de um intervalor</t>
    </r>
  </si>
  <si>
    <r>
      <t xml:space="preserve">Utilizado para buscar o </t>
    </r>
    <r>
      <rPr>
        <b/>
        <sz val="11"/>
        <color theme="1"/>
        <rFont val="Calibri"/>
        <family val="2"/>
        <scheme val="minor"/>
      </rPr>
      <t xml:space="preserve">valor máximo </t>
    </r>
    <r>
      <rPr>
        <sz val="11"/>
        <color theme="1"/>
        <rFont val="Calibri"/>
        <family val="2"/>
        <scheme val="minor"/>
      </rPr>
      <t>de um intervalor</t>
    </r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</si>
  <si>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realizar a média </t>
    </r>
    <r>
      <rPr>
        <sz val="11"/>
        <color theme="1"/>
        <rFont val="Calibri"/>
        <family val="2"/>
        <scheme val="minor"/>
      </rPr>
      <t>de um intervalo de células</t>
    </r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</si>
  <si>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somar </t>
    </r>
    <r>
      <rPr>
        <sz val="11"/>
        <color theme="1"/>
        <rFont val="Calibri"/>
        <family val="2"/>
        <scheme val="minor"/>
      </rPr>
      <t>um intervalo de células</t>
    </r>
  </si>
  <si>
    <t>Quantidade</t>
  </si>
  <si>
    <t>Qual foi o total de vendas?</t>
  </si>
  <si>
    <t>Qual a quantidade média por venda?</t>
  </si>
  <si>
    <t>Qual foi o maior faturamento encontrado?</t>
  </si>
  <si>
    <t>E o menor faturamento?</t>
  </si>
  <si>
    <t>Total de vendas</t>
  </si>
  <si>
    <t>Venda média</t>
  </si>
  <si>
    <t>SOMASE</t>
  </si>
  <si>
    <t>MÉDIASE</t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</si>
  <si>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somar </t>
    </r>
    <r>
      <rPr>
        <sz val="11"/>
        <color theme="1"/>
        <rFont val="Calibri"/>
        <family val="2"/>
        <scheme val="minor"/>
      </rPr>
      <t>um intervalos de células, desde que atenda a uma condição</t>
    </r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</si>
  <si>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realizar a média </t>
    </r>
    <r>
      <rPr>
        <sz val="11"/>
        <color theme="1"/>
        <rFont val="Calibri"/>
        <family val="2"/>
        <scheme val="minor"/>
      </rPr>
      <t>de um intervalo de células, desde que atenda a uma condição</t>
    </r>
  </si>
  <si>
    <t>CTRL + SHIFT + SETAS</t>
  </si>
  <si>
    <t>Seleciona até a última célula preenchida na direção da seta selecionada</t>
  </si>
  <si>
    <t>CTRL + 0</t>
  </si>
  <si>
    <t>CTRL + 9</t>
  </si>
  <si>
    <t>Oculta todas as colunas selecionadas</t>
  </si>
  <si>
    <t>Oculta todas as linhas selecionadas</t>
  </si>
  <si>
    <t>ABC - 59498</t>
  </si>
  <si>
    <t>ABC - 34523</t>
  </si>
  <si>
    <t>ABC - 32457</t>
  </si>
  <si>
    <t>ABC - 40632</t>
  </si>
  <si>
    <t>ABC - 26408</t>
  </si>
  <si>
    <t>ABC - 90471</t>
  </si>
  <si>
    <t>ABC - 97060</t>
  </si>
  <si>
    <t>ABC - 42924</t>
  </si>
  <si>
    <t>ABC - 88597</t>
  </si>
  <si>
    <t>ABC - 26943</t>
  </si>
  <si>
    <t>ABC - 95143</t>
  </si>
  <si>
    <t>ABC - 19500</t>
  </si>
  <si>
    <t>ABC - 18764</t>
  </si>
  <si>
    <t>ABC - 30369</t>
  </si>
  <si>
    <t>ABC - 90516</t>
  </si>
  <si>
    <t>ABC - 91246</t>
  </si>
  <si>
    <t>ABC - 88551</t>
  </si>
  <si>
    <t>ABC - 62071</t>
  </si>
  <si>
    <t>ABC - 73876</t>
  </si>
  <si>
    <t>ABC - 54788</t>
  </si>
  <si>
    <t>ABC - 65695</t>
  </si>
  <si>
    <t>ABC - 66506</t>
  </si>
  <si>
    <t>ABC - 78107</t>
  </si>
  <si>
    <t>ABC - 89553</t>
  </si>
  <si>
    <t>ABC - 60231</t>
  </si>
  <si>
    <t>ABC - 30169</t>
  </si>
  <si>
    <t>ABC - 87068</t>
  </si>
  <si>
    <t>ABC - 67423</t>
  </si>
  <si>
    <t>ABC - 82283</t>
  </si>
  <si>
    <t>ABC - 97091</t>
  </si>
  <si>
    <t>ABC - 13014</t>
  </si>
  <si>
    <t>ABC - 56937</t>
  </si>
  <si>
    <t>ABC - 94639</t>
  </si>
  <si>
    <t>ABC - 91441</t>
  </si>
  <si>
    <t>ABC - 77359</t>
  </si>
  <si>
    <t>ABC - 84906</t>
  </si>
  <si>
    <t>ABC - 36761</t>
  </si>
  <si>
    <t>ABC - 52205</t>
  </si>
  <si>
    <t>ABC - 96304</t>
  </si>
  <si>
    <t>ABC - 72846</t>
  </si>
  <si>
    <t>ABC - 97833</t>
  </si>
  <si>
    <t>ABC - 36469</t>
  </si>
  <si>
    <t>ABC - 18810</t>
  </si>
  <si>
    <t>ABC - 61442</t>
  </si>
  <si>
    <t>ABC - 53720</t>
  </si>
  <si>
    <t>ABC - 17267</t>
  </si>
  <si>
    <t>ABC - 88985</t>
  </si>
  <si>
    <t>ABC - 26734</t>
  </si>
  <si>
    <t>ABC - 40617</t>
  </si>
  <si>
    <t>ABC - 84538</t>
  </si>
  <si>
    <t>ABC - 58400</t>
  </si>
  <si>
    <t>ABC - 57896</t>
  </si>
  <si>
    <t>ABC - 32582</t>
  </si>
  <si>
    <t>ABC - 52728</t>
  </si>
  <si>
    <t>ABC - 60218</t>
  </si>
  <si>
    <t>ABC - 91617</t>
  </si>
  <si>
    <t>ABC - 28785</t>
  </si>
  <si>
    <t>ABC - 26479</t>
  </si>
  <si>
    <t>ABC - 37694</t>
  </si>
  <si>
    <t>ABC - 60376</t>
  </si>
  <si>
    <t>ABC - 50232</t>
  </si>
  <si>
    <t>ABC - 81602</t>
  </si>
  <si>
    <t>ABC - 39151</t>
  </si>
  <si>
    <t>ABC - 72336</t>
  </si>
  <si>
    <t>ABC - 23084</t>
  </si>
  <si>
    <t>ABC - 50552</t>
  </si>
  <si>
    <t>ABC - 30523</t>
  </si>
  <si>
    <t>ABC - 91503</t>
  </si>
  <si>
    <t>ABC - 73251</t>
  </si>
  <si>
    <t>ABC - 75240</t>
  </si>
  <si>
    <t>ABC - 74901</t>
  </si>
  <si>
    <t>ABC - 91048</t>
  </si>
  <si>
    <t>ABC - 92814</t>
  </si>
  <si>
    <t>ABC - 14036</t>
  </si>
  <si>
    <t>ABC - 66369</t>
  </si>
  <si>
    <t>ABC - 98434</t>
  </si>
  <si>
    <t>ABC - 27404</t>
  </si>
  <si>
    <t>ABC - 42382</t>
  </si>
  <si>
    <t>ABC - 50251</t>
  </si>
  <si>
    <t>ABC - 70851</t>
  </si>
  <si>
    <t>ABC - 57880</t>
  </si>
  <si>
    <t>ABC - 43579</t>
  </si>
  <si>
    <t>ABC - 32376</t>
  </si>
  <si>
    <t>ABC - 53439</t>
  </si>
  <si>
    <t>ABC - 30097</t>
  </si>
  <si>
    <t>ABC - 71589</t>
  </si>
  <si>
    <t>ABC - 89987</t>
  </si>
  <si>
    <t>ABC - 53894</t>
  </si>
  <si>
    <t>ABC - 87725</t>
  </si>
  <si>
    <t>ABC - 43154</t>
  </si>
  <si>
    <t>ABC - 78559</t>
  </si>
  <si>
    <t>ABC - 62224</t>
  </si>
  <si>
    <t>ABC - 57010</t>
  </si>
  <si>
    <t>ABC - 19316</t>
  </si>
  <si>
    <t>ABC - 46552</t>
  </si>
  <si>
    <t>ABC - 36005</t>
  </si>
  <si>
    <t>ABC - 90736</t>
  </si>
  <si>
    <t>ABC - 81594</t>
  </si>
  <si>
    <t>ABC - 54829</t>
  </si>
  <si>
    <t>ABC - 30397</t>
  </si>
  <si>
    <t>ABC - 30866</t>
  </si>
  <si>
    <t>ABC - 78794</t>
  </si>
  <si>
    <t>ABC - 11524</t>
  </si>
  <si>
    <t>ABC - 37101</t>
  </si>
  <si>
    <t>ABC - 60525</t>
  </si>
  <si>
    <t>ABC - 84027</t>
  </si>
  <si>
    <t>ABC - 67884</t>
  </si>
  <si>
    <t>ABC - 65878</t>
  </si>
  <si>
    <t>ABC - 80157</t>
  </si>
  <si>
    <t>ABC - 87649</t>
  </si>
  <si>
    <t>ABC - 42752</t>
  </si>
  <si>
    <t>ABC - 14596</t>
  </si>
  <si>
    <t>ABC - 45780</t>
  </si>
  <si>
    <t>ABC - 27473</t>
  </si>
  <si>
    <t>ABC - 38161</t>
  </si>
  <si>
    <t>ABC - 70380</t>
  </si>
  <si>
    <t>ABC - 55530</t>
  </si>
  <si>
    <t>ABC - 43939</t>
  </si>
  <si>
    <t>ABC - 83275</t>
  </si>
  <si>
    <t>ABC - 14602</t>
  </si>
  <si>
    <t>ABC - 27254</t>
  </si>
  <si>
    <t>ABC - 83266</t>
  </si>
  <si>
    <t>ABC - 28735</t>
  </si>
  <si>
    <t>ABC - 38044</t>
  </si>
  <si>
    <t>ABC - 21659</t>
  </si>
  <si>
    <t>ABC - 43267</t>
  </si>
  <si>
    <t>ABC - 40600</t>
  </si>
  <si>
    <t>ABC - 57569</t>
  </si>
  <si>
    <t>ABC - 58161</t>
  </si>
  <si>
    <t>ABC - 62362</t>
  </si>
  <si>
    <t>ABC - 74903</t>
  </si>
  <si>
    <t>ABC - 65612</t>
  </si>
  <si>
    <t>ABC - 72339</t>
  </si>
  <si>
    <t>ABC - 65126</t>
  </si>
  <si>
    <t>ABC - 23349</t>
  </si>
  <si>
    <t>ABC - 28994</t>
  </si>
  <si>
    <t>ABC - 16406</t>
  </si>
  <si>
    <t>ABC - 56871</t>
  </si>
  <si>
    <t>ABC - 63408</t>
  </si>
  <si>
    <t>ABC - 82042</t>
  </si>
  <si>
    <t>ABC - 55446</t>
  </si>
  <si>
    <t>ABC - 61052</t>
  </si>
  <si>
    <t>ABC - 40938</t>
  </si>
  <si>
    <t>ABC - 51334</t>
  </si>
  <si>
    <t>ABC - 53681</t>
  </si>
  <si>
    <t>ABC - 95438</t>
  </si>
  <si>
    <t>ABC - 49001</t>
  </si>
  <si>
    <t>ABC - 76473</t>
  </si>
  <si>
    <t>ABC - 15502</t>
  </si>
  <si>
    <t>ABC - 77718</t>
  </si>
  <si>
    <t>ABC - 95580</t>
  </si>
  <si>
    <t>ABC - 93626</t>
  </si>
  <si>
    <t>ABC - 52111</t>
  </si>
  <si>
    <t>ABC - 48603</t>
  </si>
  <si>
    <t>ABC - 36313</t>
  </si>
  <si>
    <t>ABC - 17831</t>
  </si>
  <si>
    <t>ABC - 39756</t>
  </si>
  <si>
    <t>ABC - 73759</t>
  </si>
  <si>
    <t>ABC - 22564</t>
  </si>
  <si>
    <t>ABC - 94539</t>
  </si>
  <si>
    <t>ABC - 77372</t>
  </si>
  <si>
    <t>ABC - 39287</t>
  </si>
  <si>
    <t>ABC - 70075</t>
  </si>
  <si>
    <t>ABC - 93483</t>
  </si>
  <si>
    <t>ABC - 42943</t>
  </si>
  <si>
    <t>ABC - 73066</t>
  </si>
  <si>
    <t>ABC - 92301</t>
  </si>
  <si>
    <t>ABC - 30415</t>
  </si>
  <si>
    <t>ABC - 76565</t>
  </si>
  <si>
    <t>ABC - 75295</t>
  </si>
  <si>
    <t>ABC - 21154</t>
  </si>
  <si>
    <t>ABC - 15709</t>
  </si>
  <si>
    <t>ABC - 62929</t>
  </si>
  <si>
    <t>ABC - 88586</t>
  </si>
  <si>
    <t>ABC - 43742</t>
  </si>
  <si>
    <t>ABC - 76662</t>
  </si>
  <si>
    <t>ABC - 52376</t>
  </si>
  <si>
    <t>ABC - 11594</t>
  </si>
  <si>
    <t>ABC - 94308</t>
  </si>
  <si>
    <t>ABC - 13779</t>
  </si>
  <si>
    <t>ABC - 93415</t>
  </si>
  <si>
    <t>ABC - 22212</t>
  </si>
  <si>
    <t>ABC - 33385</t>
  </si>
  <si>
    <t>ABC - 18357</t>
  </si>
  <si>
    <t>ABC - 31722</t>
  </si>
  <si>
    <t>ABC - 16911</t>
  </si>
  <si>
    <t>ABC - 12537</t>
  </si>
  <si>
    <t>ABC - 75121</t>
  </si>
  <si>
    <t>ABC - 42953</t>
  </si>
  <si>
    <t>ABC - 64785</t>
  </si>
  <si>
    <t>ABC - 49933</t>
  </si>
  <si>
    <t>ABC - 97316</t>
  </si>
  <si>
    <t>ABC - 85525</t>
  </si>
  <si>
    <t>ABC - 28885</t>
  </si>
  <si>
    <t>ABC - 72075</t>
  </si>
  <si>
    <t>ABC - 72117</t>
  </si>
  <si>
    <t>ABC - 80391</t>
  </si>
  <si>
    <t>Demanda</t>
  </si>
  <si>
    <t>Área solicitante</t>
  </si>
  <si>
    <t>Analista responsável</t>
  </si>
  <si>
    <t>Status</t>
  </si>
  <si>
    <t>Utilizada para cruzar dados e retornar informação encontrada</t>
  </si>
  <si>
    <t>Antonio Carlos</t>
  </si>
  <si>
    <t>Patricia Leite</t>
  </si>
  <si>
    <t>Alan Mota</t>
  </si>
  <si>
    <t>Rodrigo Matias</t>
  </si>
  <si>
    <t>Viviane Rodrigues</t>
  </si>
  <si>
    <t>Richard Ferraz</t>
  </si>
  <si>
    <t>Técnica</t>
  </si>
  <si>
    <t>Operações</t>
  </si>
  <si>
    <t>Jurídico</t>
  </si>
  <si>
    <t>TI</t>
  </si>
  <si>
    <t>Governança</t>
  </si>
  <si>
    <t>Comercial</t>
  </si>
  <si>
    <t>Não iniciado</t>
  </si>
  <si>
    <t>Em andamento</t>
  </si>
  <si>
    <t>Atendimento</t>
  </si>
  <si>
    <t>Atrasado</t>
  </si>
  <si>
    <t>SLA - atual</t>
  </si>
  <si>
    <t>Tipo de demanda</t>
  </si>
  <si>
    <t>Documento</t>
  </si>
  <si>
    <t>Relatório</t>
  </si>
  <si>
    <t>Envio de e-mail</t>
  </si>
  <si>
    <t>Apresentação</t>
  </si>
  <si>
    <t>Área</t>
  </si>
  <si>
    <t>Qtd de demandas</t>
  </si>
  <si>
    <t>SLA Média</t>
  </si>
  <si>
    <t>Qtd de vendas</t>
  </si>
  <si>
    <t>Meses</t>
  </si>
  <si>
    <t>Qual foi o total de vendas por produto</t>
  </si>
  <si>
    <t>Qual foi a UF com maior venda?</t>
  </si>
  <si>
    <t>Quais foram os 3 vendores que mais venderam?</t>
  </si>
  <si>
    <r>
      <t xml:space="preserve">FUNÇÕES </t>
    </r>
    <r>
      <rPr>
        <b/>
        <sz val="16"/>
        <color theme="7" tint="0.39997558519241921"/>
        <rFont val="Calibri"/>
        <family val="2"/>
        <scheme val="minor"/>
      </rPr>
      <t>MATEMÁTICAS</t>
    </r>
  </si>
  <si>
    <r>
      <t xml:space="preserve">FUNÇÃO </t>
    </r>
    <r>
      <rPr>
        <b/>
        <sz val="16"/>
        <color theme="7" tint="0.39997558519241921"/>
        <rFont val="Calibri"/>
        <family val="2"/>
        <scheme val="minor"/>
      </rPr>
      <t>PROCV</t>
    </r>
  </si>
  <si>
    <r>
      <t xml:space="preserve">FUNÇÕES </t>
    </r>
    <r>
      <rPr>
        <b/>
        <sz val="16"/>
        <color theme="7" tint="0.39997558519241921"/>
        <rFont val="Calibri"/>
        <family val="2"/>
        <scheme val="minor"/>
      </rPr>
      <t>SOMASE E MÉDIASE</t>
    </r>
  </si>
  <si>
    <t>FORMATAÇÃO CONDICIONAL</t>
  </si>
  <si>
    <t>GRÁFICOS</t>
  </si>
  <si>
    <t>TABELAS DINÂMICAS</t>
  </si>
  <si>
    <t>ALUNOS</t>
  </si>
  <si>
    <t>MATÉRIA PREFERIDA</t>
  </si>
  <si>
    <t>NOTA</t>
  </si>
  <si>
    <t>FREQUÊNCIA</t>
  </si>
  <si>
    <t>ALEXANDRE</t>
  </si>
  <si>
    <t>EDUCAÇÃO FÍSICA</t>
  </si>
  <si>
    <t>BARBARA</t>
  </si>
  <si>
    <t>QUÍMICA</t>
  </si>
  <si>
    <t>BEATRIZ</t>
  </si>
  <si>
    <t>BRUNO</t>
  </si>
  <si>
    <t>CAIO</t>
  </si>
  <si>
    <t>HISTÓRIA</t>
  </si>
  <si>
    <t>CAROLINA</t>
  </si>
  <si>
    <t>FABIANA</t>
  </si>
  <si>
    <t>MATEMÁTICA</t>
  </si>
  <si>
    <t>FERNANDO</t>
  </si>
  <si>
    <t>FÍSICA</t>
  </si>
  <si>
    <t>GUILHERME</t>
  </si>
  <si>
    <t>GUSTAVO</t>
  </si>
  <si>
    <t>JOÃO CARLOS</t>
  </si>
  <si>
    <t>JOÃO FELIPE</t>
  </si>
  <si>
    <t>JOSÉ</t>
  </si>
  <si>
    <t>LUCAS</t>
  </si>
  <si>
    <t>GEOGRAFIA</t>
  </si>
  <si>
    <t>LUIZ FELIPE</t>
  </si>
  <si>
    <t>PAMELA</t>
  </si>
  <si>
    <t>PAOLA</t>
  </si>
  <si>
    <t>PAULA</t>
  </si>
  <si>
    <t>PEDRO</t>
  </si>
  <si>
    <t>RENAN</t>
  </si>
  <si>
    <t>THAIS</t>
  </si>
  <si>
    <t>ITENS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</si>
  <si>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</si>
  <si>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</si>
  <si>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</si>
  <si>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</si>
  <si>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</si>
  <si>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</si>
  <si>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</si>
  <si>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</si>
  <si>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</si>
  <si>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</si>
  <si>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</si>
  <si>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</si>
  <si>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ASPIRADOR DE PÓ</t>
  </si>
  <si>
    <t>CAMA</t>
  </si>
  <si>
    <t>FOGÃO</t>
  </si>
  <si>
    <t>GELADEIRA</t>
  </si>
  <si>
    <t>GUARDA-ROUPA</t>
  </si>
  <si>
    <t>SOFÁ</t>
  </si>
  <si>
    <t>TELEVISÃO</t>
  </si>
  <si>
    <t>Utilizamos para acessar e resumir rapidamente os dados, possibilitando análises, cálculos e tendências</t>
  </si>
  <si>
    <t>Poderosa ferramenta para melhorar e aumentar a visibilidade dos seus dados</t>
  </si>
  <si>
    <t>ATALHOS MAIS UTILIZADOS</t>
  </si>
  <si>
    <t>CTRL + B</t>
  </si>
  <si>
    <t>Atalhos para salvar arquivos</t>
  </si>
  <si>
    <t>Qual foi a mediana ?</t>
  </si>
  <si>
    <t>Qtd</t>
  </si>
  <si>
    <t>Rótulos de Linha</t>
  </si>
  <si>
    <t>Total Geral</t>
  </si>
  <si>
    <t>Soma de Quantidade</t>
  </si>
  <si>
    <t>Soma de Faturamento</t>
  </si>
  <si>
    <t>Quantidade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</si>
</sst>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;;;"/>
    <numFmt numFmtId="166" formatCode="0.0"/>
    <numFmt numFmtId="167" formatCode="_-[$R$-416]\ * #,##0.00_-;\-[$R$-416]\ * #,##0.00_-;_-[$R$-416]\ * &quot;-&quot;??_-;_-@_-"/>
    <numFmt numFmtId="168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6"/>
      <color theme="4" tint="9.9978637043366805E-2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0" xfId="0" applyNumberFormat="1"/>
    <xf numFmtId="164" fontId="0" fillId="0" borderId="0" xfId="1" applyFont="1" applyFill="1"/>
    <xf numFmtId="0" fontId="0" fillId="2" borderId="4" xfId="0" applyFill="1" applyBorder="1" applyAlignment="1">
      <alignment vertical="center"/>
    </xf>
    <xf numFmtId="0" fontId="2" fillId="0" borderId="0" xfId="0" applyFont="1"/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5" xfId="0" applyFont="1" applyBorder="1" applyAlignment="1">
      <alignment horizontal="center"/>
    </xf>
    <xf numFmtId="14" fontId="4" fillId="3" borderId="4" xfId="0" applyNumberFormat="1" applyFont="1" applyFill="1" applyBorder="1" applyAlignment="1">
      <alignment horizontal="center" vertical="center"/>
    </xf>
    <xf numFmtId="14" fontId="0" fillId="2" borderId="7" xfId="0" applyNumberForma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vertical="center"/>
    </xf>
    <xf numFmtId="166" fontId="0" fillId="0" borderId="6" xfId="0" applyNumberFormat="1" applyBorder="1"/>
    <xf numFmtId="14" fontId="0" fillId="0" borderId="0" xfId="0" applyNumberFormat="1" applyAlignment="1">
      <alignment horizontal="center"/>
    </xf>
    <xf numFmtId="0" fontId="5" fillId="0" borderId="0" xfId="0" applyFont="1"/>
    <xf numFmtId="0" fontId="5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10" fontId="0" fillId="0" borderId="6" xfId="0" applyNumberFormat="1" applyBorder="1"/>
    <xf numFmtId="3" fontId="0" fillId="0" borderId="6" xfId="0" applyNumberFormat="1" applyBorder="1"/>
    <xf numFmtId="0" fontId="4" fillId="3" borderId="7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14" fontId="0" fillId="6" borderId="7" xfId="0" applyNumberFormat="1" applyFill="1" applyBorder="1" applyAlignment="1">
      <alignment horizontal="center" vertical="center"/>
    </xf>
    <xf numFmtId="0" fontId="7" fillId="7" borderId="0" xfId="0" applyFont="1" applyFill="1"/>
    <xf numFmtId="0" fontId="0" fillId="7" borderId="0" xfId="0" applyFill="1"/>
    <xf numFmtId="0" fontId="3" fillId="0" borderId="9" xfId="0" applyFont="1" applyBorder="1"/>
    <xf numFmtId="0" fontId="0" fillId="0" borderId="9" xfId="0" applyBorder="1"/>
    <xf numFmtId="164" fontId="3" fillId="0" borderId="9" xfId="0" applyNumberFormat="1" applyFont="1" applyBorder="1"/>
    <xf numFmtId="167" fontId="3" fillId="0" borderId="9" xfId="0" applyNumberFormat="1" applyFont="1" applyBorder="1"/>
    <xf numFmtId="2" fontId="3" fillId="0" borderId="9" xfId="0" applyNumberFormat="1" applyFont="1" applyBorder="1"/>
    <xf numFmtId="168" fontId="3" fillId="0" borderId="9" xfId="2" applyNumberFormat="1" applyFont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left" indent="2"/>
    </xf>
  </cellXfs>
  <cellStyles count="3">
    <cellStyle name="Moeda" xfId="1" builtinId="4"/>
    <cellStyle name="Normal" xfId="0" builtinId="0"/>
    <cellStyle name="Vírgula" xfId="2" builtinId="3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rgb="FF000000"/>
          <bgColor rgb="FFFFFFFF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Gráficos!$D$4</c:f>
              <c:strCache>
                <c:ptCount val="1"/>
                <c:pt idx="0">
                  <c:v>Qtd de vendas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2"/>
              <c:layout>
                <c:manualLayout>
                  <c:x val="-4.2418575263854945E-2"/>
                  <c:y val="9.33523974861787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B72-4478-871E-026E816DA13A}"/>
                </c:ext>
              </c:extLst>
            </c:dLbl>
            <c:dLbl>
              <c:idx val="5"/>
              <c:layout>
                <c:manualLayout>
                  <c:x val="-5.3043960255305896E-2"/>
                  <c:y val="-4.65074433116230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72-4478-871E-026E816DA13A}"/>
                </c:ext>
              </c:extLst>
            </c:dLbl>
            <c:dLbl>
              <c:idx val="6"/>
              <c:layout>
                <c:manualLayout>
                  <c:x val="-5.9215653894777731E-2"/>
                  <c:y val="8.88820366823023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B72-4478-871E-026E816DA13A}"/>
                </c:ext>
              </c:extLst>
            </c:dLbl>
            <c:dLbl>
              <c:idx val="8"/>
              <c:layout>
                <c:manualLayout>
                  <c:x val="-5.3043960255305944E-2"/>
                  <c:y val="-4.65074433116230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72-4478-871E-026E816DA13A}"/>
                </c:ext>
              </c:extLst>
            </c:dLbl>
            <c:dLbl>
              <c:idx val="10"/>
              <c:layout>
                <c:manualLayout>
                  <c:x val="-4.2418575263854896E-2"/>
                  <c:y val="7.10005934667964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B72-4478-871E-026E816DA13A}"/>
                </c:ext>
              </c:extLst>
            </c:dLbl>
            <c:spPr>
              <a:solidFill>
                <a:srgbClr val="05101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Gráficos!$C$5:$C$16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Gráficos!$D$5:$D$16</c:f>
              <c:numCache>
                <c:formatCode>#,##0</c:formatCode>
                <c:ptCount val="12"/>
                <c:pt idx="0">
                  <c:v>1772</c:v>
                </c:pt>
                <c:pt idx="1">
                  <c:v>2006</c:v>
                </c:pt>
                <c:pt idx="2">
                  <c:v>2397</c:v>
                </c:pt>
                <c:pt idx="3">
                  <c:v>1753</c:v>
                </c:pt>
                <c:pt idx="4">
                  <c:v>1867</c:v>
                </c:pt>
                <c:pt idx="5">
                  <c:v>3069</c:v>
                </c:pt>
                <c:pt idx="6">
                  <c:v>2759</c:v>
                </c:pt>
                <c:pt idx="7">
                  <c:v>2073</c:v>
                </c:pt>
                <c:pt idx="8">
                  <c:v>2008</c:v>
                </c:pt>
                <c:pt idx="9">
                  <c:v>2127</c:v>
                </c:pt>
                <c:pt idx="10">
                  <c:v>2541</c:v>
                </c:pt>
                <c:pt idx="11">
                  <c:v>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2-4478-871E-026E816DA13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561118840"/>
        <c:axId val="486754208"/>
      </c:lineChart>
      <c:catAx>
        <c:axId val="56111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754208"/>
        <c:crosses val="autoZero"/>
        <c:auto val="1"/>
        <c:lblAlgn val="ctr"/>
        <c:lblOffset val="100"/>
        <c:noMultiLvlLbl val="0"/>
      </c:catAx>
      <c:valAx>
        <c:axId val="48675420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56111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[Material de apoio.xlsx]Tabela Dinâmica!Tabela dinâmica4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Dinâmica'!$J$11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Dinâmica'!$I$12:$I$39</c:f>
              <c:strCache>
                <c:ptCount val="27"/>
                <c:pt idx="0">
                  <c:v>AC</c:v>
                </c:pt>
                <c:pt idx="1">
                  <c:v>AL</c:v>
                </c:pt>
                <c:pt idx="2">
                  <c:v>AM</c:v>
                </c:pt>
                <c:pt idx="3">
                  <c:v>AP</c:v>
                </c:pt>
                <c:pt idx="4">
                  <c:v>BA</c:v>
                </c:pt>
                <c:pt idx="5">
                  <c:v>CE</c:v>
                </c:pt>
                <c:pt idx="6">
                  <c:v>DF</c:v>
                </c:pt>
                <c:pt idx="7">
                  <c:v>ES</c:v>
                </c:pt>
                <c:pt idx="8">
                  <c:v>GO</c:v>
                </c:pt>
                <c:pt idx="9">
                  <c:v>MA</c:v>
                </c:pt>
                <c:pt idx="10">
                  <c:v>MG</c:v>
                </c:pt>
                <c:pt idx="11">
                  <c:v>MS</c:v>
                </c:pt>
                <c:pt idx="12">
                  <c:v>MT</c:v>
                </c:pt>
                <c:pt idx="13">
                  <c:v>PA</c:v>
                </c:pt>
                <c:pt idx="14">
                  <c:v>PB</c:v>
                </c:pt>
                <c:pt idx="15">
                  <c:v>PE</c:v>
                </c:pt>
                <c:pt idx="16">
                  <c:v>PI</c:v>
                </c:pt>
                <c:pt idx="17">
                  <c:v>PR</c:v>
                </c:pt>
                <c:pt idx="18">
                  <c:v>RJ</c:v>
                </c:pt>
                <c:pt idx="19">
                  <c:v>RN</c:v>
                </c:pt>
                <c:pt idx="20">
                  <c:v>RO</c:v>
                </c:pt>
                <c:pt idx="21">
                  <c:v>RR</c:v>
                </c:pt>
                <c:pt idx="22">
                  <c:v>RS</c:v>
                </c:pt>
                <c:pt idx="23">
                  <c:v>SC</c:v>
                </c:pt>
                <c:pt idx="24">
                  <c:v>SE</c:v>
                </c:pt>
                <c:pt idx="25">
                  <c:v>SP</c:v>
                </c:pt>
                <c:pt idx="26">
                  <c:v>TO</c:v>
                </c:pt>
              </c:strCache>
            </c:strRef>
          </c:cat>
          <c:val>
            <c:numRef>
              <c:f>'Tabela Dinâmica'!$J$12:$J$39</c:f>
              <c:numCache>
                <c:formatCode>#,##0</c:formatCode>
                <c:ptCount val="27"/>
                <c:pt idx="0">
                  <c:v>70</c:v>
                </c:pt>
                <c:pt idx="1">
                  <c:v>177</c:v>
                </c:pt>
                <c:pt idx="2">
                  <c:v>446</c:v>
                </c:pt>
                <c:pt idx="3">
                  <c:v>128</c:v>
                </c:pt>
                <c:pt idx="4">
                  <c:v>285</c:v>
                </c:pt>
                <c:pt idx="5">
                  <c:v>259</c:v>
                </c:pt>
                <c:pt idx="6">
                  <c:v>187</c:v>
                </c:pt>
                <c:pt idx="7">
                  <c:v>218</c:v>
                </c:pt>
                <c:pt idx="8">
                  <c:v>492</c:v>
                </c:pt>
                <c:pt idx="9">
                  <c:v>210</c:v>
                </c:pt>
                <c:pt idx="10">
                  <c:v>368</c:v>
                </c:pt>
                <c:pt idx="11">
                  <c:v>372</c:v>
                </c:pt>
                <c:pt idx="12">
                  <c:v>317</c:v>
                </c:pt>
                <c:pt idx="13">
                  <c:v>393</c:v>
                </c:pt>
                <c:pt idx="14">
                  <c:v>211</c:v>
                </c:pt>
                <c:pt idx="15">
                  <c:v>184</c:v>
                </c:pt>
                <c:pt idx="16">
                  <c:v>138</c:v>
                </c:pt>
                <c:pt idx="17">
                  <c:v>199</c:v>
                </c:pt>
                <c:pt idx="18">
                  <c:v>323</c:v>
                </c:pt>
                <c:pt idx="19">
                  <c:v>263</c:v>
                </c:pt>
                <c:pt idx="20">
                  <c:v>340</c:v>
                </c:pt>
                <c:pt idx="21">
                  <c:v>77</c:v>
                </c:pt>
                <c:pt idx="22">
                  <c:v>357</c:v>
                </c:pt>
                <c:pt idx="23">
                  <c:v>251</c:v>
                </c:pt>
                <c:pt idx="24">
                  <c:v>253</c:v>
                </c:pt>
                <c:pt idx="25">
                  <c:v>340</c:v>
                </c:pt>
                <c:pt idx="26">
                  <c:v>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A-416A-89E6-881F418DA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324440"/>
        <c:axId val="565325424"/>
      </c:barChart>
      <c:catAx>
        <c:axId val="565324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325424"/>
        <c:crosses val="autoZero"/>
        <c:auto val="1"/>
        <c:lblAlgn val="ctr"/>
        <c:lblOffset val="100"/>
        <c:noMultiLvlLbl val="0"/>
      </c:catAx>
      <c:valAx>
        <c:axId val="5653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32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0</xdr:row>
      <xdr:rowOff>157370</xdr:rowOff>
    </xdr:from>
    <xdr:to>
      <xdr:col>13</xdr:col>
      <xdr:colOff>157369</xdr:colOff>
      <xdr:row>14</xdr:row>
      <xdr:rowOff>124239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937359-771F-6901-197D-F00140B9D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1466850</xdr:colOff>
      <xdr:row>1</xdr:row>
      <xdr:rowOff>247650</xdr:rowOff>
    </xdr:from>
    <xdr:to>
      <xdr:col>15</xdr:col>
      <xdr:colOff>200025</xdr:colOff>
      <xdr:row>16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62F6A6-E7AA-3190-4CDB-C145AAA34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o Moreni" refreshedDate="44934.721021296296" createdVersion="8" refreshedVersion="8" minRefreshableVersion="3" recordCount="547" xr:uid="{2822333F-CD65-4E59-8CCF-11C36329CE8A}">
  <cacheSource type="worksheet">
    <worksheetSource name="Tabela135"/>
  </cacheSource>
  <cacheFields count="7">
    <cacheField name="Data" numFmtId="14">
      <sharedItems containsSemiMixedTypes="0" containsNonDate="0" containsDate="1" containsString="0" minDate="2021-01-01T00:00:00" maxDate="2021-12-02T00:00:00" count="12">
        <d v="2021-02-01T00:00:00"/>
        <d v="2021-08-01T00:00:00"/>
        <d v="2021-12-01T00:00:00"/>
        <d v="2021-10-01T00:00:00"/>
        <d v="2021-06-01T00:00:00"/>
        <d v="2021-11-01T00:00:00"/>
        <d v="2021-04-01T00:00:00"/>
        <d v="2021-07-01T00:00:00"/>
        <d v="2021-09-01T00:00:00"/>
        <d v="2021-05-01T00:00:00"/>
        <d v="2021-03-01T00:00:00"/>
        <d v="2021-01-01T00:00:00"/>
      </sharedItems>
    </cacheField>
    <cacheField name="Vendedor" numFmtId="0">
      <sharedItems count="4">
        <s v="Vanessa Souza"/>
        <s v="Bruna Castro"/>
        <s v="Marco Maia"/>
        <s v="Paula Amorim"/>
      </sharedItems>
    </cacheField>
    <cacheField name="UF" numFmtId="0">
      <sharedItems count="27">
        <s v="MG"/>
        <s v="MA"/>
        <s v="AM"/>
        <s v="RO"/>
        <s v="TO"/>
        <s v="PI"/>
        <s v="SC"/>
        <s v="CE"/>
        <s v="AP"/>
        <s v="BA"/>
        <s v="PR"/>
        <s v="ES"/>
        <s v="MS"/>
        <s v="SP"/>
        <s v="RR"/>
        <s v="PE"/>
        <s v="PB"/>
        <s v="RJ"/>
        <s v="RN"/>
        <s v="GO"/>
        <s v="SE"/>
        <s v="AC"/>
        <s v="DF"/>
        <s v="RS"/>
        <s v="AL"/>
        <s v="MT"/>
        <s v="PA"/>
      </sharedItems>
    </cacheField>
    <cacheField name="Produto" numFmtId="0">
      <sharedItems count="3">
        <s v="Tablet"/>
        <s v="Notebook"/>
        <s v="Celular"/>
      </sharedItems>
    </cacheField>
    <cacheField name="Quantidade" numFmtId="0">
      <sharedItems containsSemiMixedTypes="0" containsString="0" containsNumber="1" containsInteger="1" minValue="1" maxValue="99"/>
    </cacheField>
    <cacheField name="Faturamento" numFmtId="164">
      <sharedItems containsSemiMixedTypes="0" containsString="0" containsNumber="1" containsInteger="1" minValue="300" maxValue="69300"/>
    </cacheField>
    <cacheField name="Forma de Pagamento" numFmtId="164">
      <sharedItems count="2">
        <s v="Boleto"/>
        <s v="Cartão de Crédi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7">
  <r>
    <x v="0"/>
    <x v="0"/>
    <x v="0"/>
    <x v="0"/>
    <n v="50"/>
    <n v="15000"/>
    <x v="0"/>
  </r>
  <r>
    <x v="1"/>
    <x v="1"/>
    <x v="1"/>
    <x v="1"/>
    <n v="80"/>
    <n v="40000"/>
    <x v="0"/>
  </r>
  <r>
    <x v="2"/>
    <x v="1"/>
    <x v="2"/>
    <x v="2"/>
    <n v="68"/>
    <n v="47600"/>
    <x v="0"/>
  </r>
  <r>
    <x v="3"/>
    <x v="2"/>
    <x v="3"/>
    <x v="2"/>
    <n v="70"/>
    <n v="49000"/>
    <x v="1"/>
  </r>
  <r>
    <x v="4"/>
    <x v="2"/>
    <x v="4"/>
    <x v="2"/>
    <n v="93"/>
    <n v="46500"/>
    <x v="1"/>
  </r>
  <r>
    <x v="5"/>
    <x v="2"/>
    <x v="5"/>
    <x v="0"/>
    <n v="23"/>
    <n v="16100"/>
    <x v="0"/>
  </r>
  <r>
    <x v="6"/>
    <x v="1"/>
    <x v="6"/>
    <x v="1"/>
    <n v="15"/>
    <n v="7500"/>
    <x v="1"/>
  </r>
  <r>
    <x v="4"/>
    <x v="2"/>
    <x v="7"/>
    <x v="0"/>
    <n v="32"/>
    <n v="22400"/>
    <x v="1"/>
  </r>
  <r>
    <x v="6"/>
    <x v="2"/>
    <x v="7"/>
    <x v="0"/>
    <n v="72"/>
    <n v="21600"/>
    <x v="0"/>
  </r>
  <r>
    <x v="7"/>
    <x v="0"/>
    <x v="8"/>
    <x v="0"/>
    <n v="33"/>
    <n v="23100"/>
    <x v="1"/>
  </r>
  <r>
    <x v="0"/>
    <x v="1"/>
    <x v="3"/>
    <x v="2"/>
    <n v="60"/>
    <n v="30000"/>
    <x v="1"/>
  </r>
  <r>
    <x v="5"/>
    <x v="3"/>
    <x v="0"/>
    <x v="1"/>
    <n v="43"/>
    <n v="30100"/>
    <x v="0"/>
  </r>
  <r>
    <x v="4"/>
    <x v="0"/>
    <x v="9"/>
    <x v="1"/>
    <n v="27"/>
    <n v="13500"/>
    <x v="1"/>
  </r>
  <r>
    <x v="3"/>
    <x v="1"/>
    <x v="10"/>
    <x v="0"/>
    <n v="29"/>
    <n v="14500"/>
    <x v="1"/>
  </r>
  <r>
    <x v="2"/>
    <x v="0"/>
    <x v="11"/>
    <x v="1"/>
    <n v="48"/>
    <n v="33600"/>
    <x v="1"/>
  </r>
  <r>
    <x v="7"/>
    <x v="3"/>
    <x v="12"/>
    <x v="2"/>
    <n v="68"/>
    <n v="20400"/>
    <x v="1"/>
  </r>
  <r>
    <x v="8"/>
    <x v="0"/>
    <x v="13"/>
    <x v="0"/>
    <n v="20"/>
    <n v="6000"/>
    <x v="1"/>
  </r>
  <r>
    <x v="2"/>
    <x v="1"/>
    <x v="3"/>
    <x v="1"/>
    <n v="23"/>
    <n v="6900"/>
    <x v="1"/>
  </r>
  <r>
    <x v="4"/>
    <x v="1"/>
    <x v="5"/>
    <x v="1"/>
    <n v="49"/>
    <n v="34300"/>
    <x v="1"/>
  </r>
  <r>
    <x v="8"/>
    <x v="3"/>
    <x v="14"/>
    <x v="2"/>
    <n v="78"/>
    <n v="39000"/>
    <x v="1"/>
  </r>
  <r>
    <x v="4"/>
    <x v="1"/>
    <x v="15"/>
    <x v="1"/>
    <n v="71"/>
    <n v="21300"/>
    <x v="1"/>
  </r>
  <r>
    <x v="2"/>
    <x v="1"/>
    <x v="12"/>
    <x v="2"/>
    <n v="70"/>
    <n v="35000"/>
    <x v="1"/>
  </r>
  <r>
    <x v="2"/>
    <x v="1"/>
    <x v="2"/>
    <x v="2"/>
    <n v="25"/>
    <n v="12500"/>
    <x v="1"/>
  </r>
  <r>
    <x v="2"/>
    <x v="0"/>
    <x v="4"/>
    <x v="2"/>
    <n v="84"/>
    <n v="42000"/>
    <x v="1"/>
  </r>
  <r>
    <x v="7"/>
    <x v="3"/>
    <x v="16"/>
    <x v="2"/>
    <n v="43"/>
    <n v="12900"/>
    <x v="1"/>
  </r>
  <r>
    <x v="7"/>
    <x v="2"/>
    <x v="6"/>
    <x v="0"/>
    <n v="56"/>
    <n v="16800"/>
    <x v="1"/>
  </r>
  <r>
    <x v="9"/>
    <x v="1"/>
    <x v="0"/>
    <x v="1"/>
    <n v="70"/>
    <n v="21000"/>
    <x v="1"/>
  </r>
  <r>
    <x v="4"/>
    <x v="0"/>
    <x v="17"/>
    <x v="2"/>
    <n v="1"/>
    <n v="500"/>
    <x v="0"/>
  </r>
  <r>
    <x v="3"/>
    <x v="3"/>
    <x v="10"/>
    <x v="2"/>
    <n v="61"/>
    <n v="42700"/>
    <x v="0"/>
  </r>
  <r>
    <x v="10"/>
    <x v="1"/>
    <x v="18"/>
    <x v="0"/>
    <n v="74"/>
    <n v="22200"/>
    <x v="1"/>
  </r>
  <r>
    <x v="2"/>
    <x v="0"/>
    <x v="3"/>
    <x v="0"/>
    <n v="24"/>
    <n v="16800"/>
    <x v="1"/>
  </r>
  <r>
    <x v="10"/>
    <x v="3"/>
    <x v="5"/>
    <x v="2"/>
    <n v="81"/>
    <n v="40500"/>
    <x v="1"/>
  </r>
  <r>
    <x v="4"/>
    <x v="3"/>
    <x v="10"/>
    <x v="2"/>
    <n v="22"/>
    <n v="15400"/>
    <x v="0"/>
  </r>
  <r>
    <x v="5"/>
    <x v="3"/>
    <x v="7"/>
    <x v="1"/>
    <n v="11"/>
    <n v="5500"/>
    <x v="1"/>
  </r>
  <r>
    <x v="0"/>
    <x v="3"/>
    <x v="9"/>
    <x v="2"/>
    <n v="54"/>
    <n v="16200"/>
    <x v="1"/>
  </r>
  <r>
    <x v="7"/>
    <x v="0"/>
    <x v="7"/>
    <x v="2"/>
    <n v="17"/>
    <n v="5100"/>
    <x v="0"/>
  </r>
  <r>
    <x v="3"/>
    <x v="3"/>
    <x v="5"/>
    <x v="2"/>
    <n v="23"/>
    <n v="11500"/>
    <x v="1"/>
  </r>
  <r>
    <x v="3"/>
    <x v="3"/>
    <x v="17"/>
    <x v="0"/>
    <n v="44"/>
    <n v="13200"/>
    <x v="1"/>
  </r>
  <r>
    <x v="8"/>
    <x v="3"/>
    <x v="17"/>
    <x v="2"/>
    <n v="47"/>
    <n v="14100"/>
    <x v="1"/>
  </r>
  <r>
    <x v="9"/>
    <x v="1"/>
    <x v="4"/>
    <x v="1"/>
    <n v="81"/>
    <n v="56700"/>
    <x v="1"/>
  </r>
  <r>
    <x v="8"/>
    <x v="1"/>
    <x v="19"/>
    <x v="0"/>
    <n v="51"/>
    <n v="35700"/>
    <x v="0"/>
  </r>
  <r>
    <x v="3"/>
    <x v="1"/>
    <x v="4"/>
    <x v="0"/>
    <n v="16"/>
    <n v="4800"/>
    <x v="1"/>
  </r>
  <r>
    <x v="5"/>
    <x v="0"/>
    <x v="20"/>
    <x v="0"/>
    <n v="55"/>
    <n v="16500"/>
    <x v="0"/>
  </r>
  <r>
    <x v="6"/>
    <x v="0"/>
    <x v="20"/>
    <x v="0"/>
    <n v="37"/>
    <n v="18500"/>
    <x v="1"/>
  </r>
  <r>
    <x v="0"/>
    <x v="2"/>
    <x v="8"/>
    <x v="2"/>
    <n v="8"/>
    <n v="5600"/>
    <x v="1"/>
  </r>
  <r>
    <x v="4"/>
    <x v="0"/>
    <x v="10"/>
    <x v="1"/>
    <n v="86"/>
    <n v="25800"/>
    <x v="1"/>
  </r>
  <r>
    <x v="1"/>
    <x v="2"/>
    <x v="5"/>
    <x v="1"/>
    <n v="67"/>
    <n v="46900"/>
    <x v="1"/>
  </r>
  <r>
    <x v="7"/>
    <x v="1"/>
    <x v="21"/>
    <x v="1"/>
    <n v="30"/>
    <n v="21000"/>
    <x v="1"/>
  </r>
  <r>
    <x v="0"/>
    <x v="3"/>
    <x v="17"/>
    <x v="0"/>
    <n v="48"/>
    <n v="14400"/>
    <x v="1"/>
  </r>
  <r>
    <x v="10"/>
    <x v="0"/>
    <x v="10"/>
    <x v="0"/>
    <n v="93"/>
    <n v="46500"/>
    <x v="1"/>
  </r>
  <r>
    <x v="1"/>
    <x v="0"/>
    <x v="9"/>
    <x v="1"/>
    <n v="9"/>
    <n v="2700"/>
    <x v="1"/>
  </r>
  <r>
    <x v="8"/>
    <x v="3"/>
    <x v="6"/>
    <x v="0"/>
    <n v="67"/>
    <n v="33500"/>
    <x v="1"/>
  </r>
  <r>
    <x v="3"/>
    <x v="0"/>
    <x v="13"/>
    <x v="1"/>
    <n v="13"/>
    <n v="3900"/>
    <x v="1"/>
  </r>
  <r>
    <x v="7"/>
    <x v="0"/>
    <x v="19"/>
    <x v="2"/>
    <n v="53"/>
    <n v="15900"/>
    <x v="1"/>
  </r>
  <r>
    <x v="10"/>
    <x v="1"/>
    <x v="17"/>
    <x v="2"/>
    <n v="19"/>
    <n v="13300"/>
    <x v="1"/>
  </r>
  <r>
    <x v="4"/>
    <x v="0"/>
    <x v="6"/>
    <x v="2"/>
    <n v="95"/>
    <n v="66500"/>
    <x v="0"/>
  </r>
  <r>
    <x v="7"/>
    <x v="0"/>
    <x v="22"/>
    <x v="0"/>
    <n v="47"/>
    <n v="23500"/>
    <x v="1"/>
  </r>
  <r>
    <x v="0"/>
    <x v="2"/>
    <x v="2"/>
    <x v="2"/>
    <n v="73"/>
    <n v="51100"/>
    <x v="1"/>
  </r>
  <r>
    <x v="3"/>
    <x v="0"/>
    <x v="5"/>
    <x v="2"/>
    <n v="86"/>
    <n v="25800"/>
    <x v="0"/>
  </r>
  <r>
    <x v="0"/>
    <x v="3"/>
    <x v="4"/>
    <x v="1"/>
    <n v="31"/>
    <n v="15500"/>
    <x v="1"/>
  </r>
  <r>
    <x v="2"/>
    <x v="2"/>
    <x v="6"/>
    <x v="1"/>
    <n v="46"/>
    <n v="23000"/>
    <x v="1"/>
  </r>
  <r>
    <x v="11"/>
    <x v="2"/>
    <x v="10"/>
    <x v="2"/>
    <n v="88"/>
    <n v="61600"/>
    <x v="0"/>
  </r>
  <r>
    <x v="5"/>
    <x v="2"/>
    <x v="13"/>
    <x v="2"/>
    <n v="2"/>
    <n v="1000"/>
    <x v="0"/>
  </r>
  <r>
    <x v="2"/>
    <x v="0"/>
    <x v="12"/>
    <x v="1"/>
    <n v="68"/>
    <n v="47600"/>
    <x v="1"/>
  </r>
  <r>
    <x v="5"/>
    <x v="3"/>
    <x v="23"/>
    <x v="0"/>
    <n v="37"/>
    <n v="11100"/>
    <x v="0"/>
  </r>
  <r>
    <x v="10"/>
    <x v="1"/>
    <x v="12"/>
    <x v="0"/>
    <n v="96"/>
    <n v="48000"/>
    <x v="0"/>
  </r>
  <r>
    <x v="6"/>
    <x v="3"/>
    <x v="1"/>
    <x v="1"/>
    <n v="27"/>
    <n v="8100"/>
    <x v="1"/>
  </r>
  <r>
    <x v="1"/>
    <x v="2"/>
    <x v="7"/>
    <x v="1"/>
    <n v="40"/>
    <n v="12000"/>
    <x v="1"/>
  </r>
  <r>
    <x v="11"/>
    <x v="1"/>
    <x v="9"/>
    <x v="0"/>
    <n v="2"/>
    <n v="1000"/>
    <x v="0"/>
  </r>
  <r>
    <x v="11"/>
    <x v="1"/>
    <x v="10"/>
    <x v="2"/>
    <n v="79"/>
    <n v="23700"/>
    <x v="1"/>
  </r>
  <r>
    <x v="6"/>
    <x v="1"/>
    <x v="19"/>
    <x v="2"/>
    <n v="96"/>
    <n v="28800"/>
    <x v="1"/>
  </r>
  <r>
    <x v="11"/>
    <x v="3"/>
    <x v="15"/>
    <x v="0"/>
    <n v="68"/>
    <n v="20400"/>
    <x v="1"/>
  </r>
  <r>
    <x v="8"/>
    <x v="3"/>
    <x v="18"/>
    <x v="0"/>
    <n v="45"/>
    <n v="22500"/>
    <x v="1"/>
  </r>
  <r>
    <x v="7"/>
    <x v="3"/>
    <x v="6"/>
    <x v="1"/>
    <n v="91"/>
    <n v="27300"/>
    <x v="1"/>
  </r>
  <r>
    <x v="3"/>
    <x v="1"/>
    <x v="4"/>
    <x v="0"/>
    <n v="98"/>
    <n v="29400"/>
    <x v="1"/>
  </r>
  <r>
    <x v="10"/>
    <x v="2"/>
    <x v="23"/>
    <x v="1"/>
    <n v="65"/>
    <n v="32500"/>
    <x v="1"/>
  </r>
  <r>
    <x v="10"/>
    <x v="1"/>
    <x v="9"/>
    <x v="1"/>
    <n v="19"/>
    <n v="13300"/>
    <x v="1"/>
  </r>
  <r>
    <x v="3"/>
    <x v="1"/>
    <x v="24"/>
    <x v="1"/>
    <n v="13"/>
    <n v="3900"/>
    <x v="0"/>
  </r>
  <r>
    <x v="6"/>
    <x v="2"/>
    <x v="25"/>
    <x v="0"/>
    <n v="29"/>
    <n v="20300"/>
    <x v="0"/>
  </r>
  <r>
    <x v="10"/>
    <x v="0"/>
    <x v="9"/>
    <x v="0"/>
    <n v="60"/>
    <n v="18000"/>
    <x v="1"/>
  </r>
  <r>
    <x v="0"/>
    <x v="2"/>
    <x v="14"/>
    <x v="0"/>
    <n v="83"/>
    <n v="24900"/>
    <x v="0"/>
  </r>
  <r>
    <x v="2"/>
    <x v="1"/>
    <x v="23"/>
    <x v="2"/>
    <n v="66"/>
    <n v="33000"/>
    <x v="1"/>
  </r>
  <r>
    <x v="3"/>
    <x v="3"/>
    <x v="18"/>
    <x v="1"/>
    <n v="75"/>
    <n v="22500"/>
    <x v="1"/>
  </r>
  <r>
    <x v="8"/>
    <x v="2"/>
    <x v="26"/>
    <x v="2"/>
    <n v="9"/>
    <n v="4500"/>
    <x v="1"/>
  </r>
  <r>
    <x v="6"/>
    <x v="1"/>
    <x v="11"/>
    <x v="1"/>
    <n v="17"/>
    <n v="5100"/>
    <x v="1"/>
  </r>
  <r>
    <x v="2"/>
    <x v="2"/>
    <x v="20"/>
    <x v="0"/>
    <n v="12"/>
    <n v="8400"/>
    <x v="0"/>
  </r>
  <r>
    <x v="3"/>
    <x v="3"/>
    <x v="20"/>
    <x v="0"/>
    <n v="28"/>
    <n v="14000"/>
    <x v="0"/>
  </r>
  <r>
    <x v="7"/>
    <x v="2"/>
    <x v="23"/>
    <x v="1"/>
    <n v="97"/>
    <n v="29100"/>
    <x v="0"/>
  </r>
  <r>
    <x v="1"/>
    <x v="3"/>
    <x v="14"/>
    <x v="2"/>
    <n v="42"/>
    <n v="21000"/>
    <x v="1"/>
  </r>
  <r>
    <x v="9"/>
    <x v="2"/>
    <x v="21"/>
    <x v="2"/>
    <n v="13"/>
    <n v="6500"/>
    <x v="0"/>
  </r>
  <r>
    <x v="4"/>
    <x v="1"/>
    <x v="19"/>
    <x v="2"/>
    <n v="70"/>
    <n v="21000"/>
    <x v="1"/>
  </r>
  <r>
    <x v="0"/>
    <x v="0"/>
    <x v="9"/>
    <x v="1"/>
    <n v="51"/>
    <n v="25500"/>
    <x v="0"/>
  </r>
  <r>
    <x v="9"/>
    <x v="2"/>
    <x v="11"/>
    <x v="1"/>
    <n v="47"/>
    <n v="32900"/>
    <x v="0"/>
  </r>
  <r>
    <x v="0"/>
    <x v="2"/>
    <x v="9"/>
    <x v="1"/>
    <n v="86"/>
    <n v="25800"/>
    <x v="0"/>
  </r>
  <r>
    <x v="5"/>
    <x v="0"/>
    <x v="24"/>
    <x v="0"/>
    <n v="99"/>
    <n v="69300"/>
    <x v="1"/>
  </r>
  <r>
    <x v="1"/>
    <x v="0"/>
    <x v="4"/>
    <x v="2"/>
    <n v="78"/>
    <n v="54600"/>
    <x v="1"/>
  </r>
  <r>
    <x v="6"/>
    <x v="0"/>
    <x v="10"/>
    <x v="0"/>
    <n v="82"/>
    <n v="41000"/>
    <x v="1"/>
  </r>
  <r>
    <x v="9"/>
    <x v="3"/>
    <x v="1"/>
    <x v="2"/>
    <n v="76"/>
    <n v="22800"/>
    <x v="1"/>
  </r>
  <r>
    <x v="3"/>
    <x v="1"/>
    <x v="13"/>
    <x v="2"/>
    <n v="43"/>
    <n v="21500"/>
    <x v="1"/>
  </r>
  <r>
    <x v="7"/>
    <x v="3"/>
    <x v="26"/>
    <x v="0"/>
    <n v="12"/>
    <n v="8400"/>
    <x v="1"/>
  </r>
  <r>
    <x v="5"/>
    <x v="3"/>
    <x v="13"/>
    <x v="2"/>
    <n v="41"/>
    <n v="20500"/>
    <x v="0"/>
  </r>
  <r>
    <x v="11"/>
    <x v="1"/>
    <x v="26"/>
    <x v="0"/>
    <n v="34"/>
    <n v="17000"/>
    <x v="1"/>
  </r>
  <r>
    <x v="3"/>
    <x v="2"/>
    <x v="20"/>
    <x v="0"/>
    <n v="75"/>
    <n v="37500"/>
    <x v="1"/>
  </r>
  <r>
    <x v="2"/>
    <x v="0"/>
    <x v="6"/>
    <x v="2"/>
    <n v="93"/>
    <n v="27900"/>
    <x v="1"/>
  </r>
  <r>
    <x v="8"/>
    <x v="3"/>
    <x v="24"/>
    <x v="2"/>
    <n v="27"/>
    <n v="13500"/>
    <x v="1"/>
  </r>
  <r>
    <x v="10"/>
    <x v="1"/>
    <x v="20"/>
    <x v="0"/>
    <n v="26"/>
    <n v="18200"/>
    <x v="0"/>
  </r>
  <r>
    <x v="0"/>
    <x v="1"/>
    <x v="0"/>
    <x v="0"/>
    <n v="50"/>
    <n v="15000"/>
    <x v="0"/>
  </r>
  <r>
    <x v="11"/>
    <x v="2"/>
    <x v="11"/>
    <x v="1"/>
    <n v="96"/>
    <n v="28800"/>
    <x v="1"/>
  </r>
  <r>
    <x v="4"/>
    <x v="3"/>
    <x v="7"/>
    <x v="0"/>
    <n v="36"/>
    <n v="25200"/>
    <x v="0"/>
  </r>
  <r>
    <x v="9"/>
    <x v="0"/>
    <x v="4"/>
    <x v="0"/>
    <n v="29"/>
    <n v="14500"/>
    <x v="1"/>
  </r>
  <r>
    <x v="5"/>
    <x v="0"/>
    <x v="6"/>
    <x v="0"/>
    <n v="75"/>
    <n v="22500"/>
    <x v="1"/>
  </r>
  <r>
    <x v="9"/>
    <x v="3"/>
    <x v="3"/>
    <x v="0"/>
    <n v="49"/>
    <n v="14700"/>
    <x v="1"/>
  </r>
  <r>
    <x v="8"/>
    <x v="2"/>
    <x v="26"/>
    <x v="0"/>
    <n v="74"/>
    <n v="22200"/>
    <x v="1"/>
  </r>
  <r>
    <x v="1"/>
    <x v="3"/>
    <x v="6"/>
    <x v="2"/>
    <n v="4"/>
    <n v="2000"/>
    <x v="1"/>
  </r>
  <r>
    <x v="4"/>
    <x v="3"/>
    <x v="0"/>
    <x v="0"/>
    <n v="39"/>
    <n v="11700"/>
    <x v="1"/>
  </r>
  <r>
    <x v="9"/>
    <x v="3"/>
    <x v="4"/>
    <x v="2"/>
    <n v="7"/>
    <n v="4900"/>
    <x v="1"/>
  </r>
  <r>
    <x v="7"/>
    <x v="1"/>
    <x v="6"/>
    <x v="2"/>
    <n v="25"/>
    <n v="12500"/>
    <x v="1"/>
  </r>
  <r>
    <x v="9"/>
    <x v="3"/>
    <x v="9"/>
    <x v="0"/>
    <n v="76"/>
    <n v="22800"/>
    <x v="1"/>
  </r>
  <r>
    <x v="1"/>
    <x v="1"/>
    <x v="18"/>
    <x v="0"/>
    <n v="59"/>
    <n v="29500"/>
    <x v="1"/>
  </r>
  <r>
    <x v="1"/>
    <x v="1"/>
    <x v="26"/>
    <x v="1"/>
    <n v="80"/>
    <n v="56000"/>
    <x v="1"/>
  </r>
  <r>
    <x v="8"/>
    <x v="1"/>
    <x v="22"/>
    <x v="0"/>
    <n v="5"/>
    <n v="2500"/>
    <x v="1"/>
  </r>
  <r>
    <x v="8"/>
    <x v="2"/>
    <x v="12"/>
    <x v="1"/>
    <n v="57"/>
    <n v="28500"/>
    <x v="0"/>
  </r>
  <r>
    <x v="5"/>
    <x v="2"/>
    <x v="24"/>
    <x v="2"/>
    <n v="36"/>
    <n v="10800"/>
    <x v="0"/>
  </r>
  <r>
    <x v="7"/>
    <x v="1"/>
    <x v="2"/>
    <x v="1"/>
    <n v="86"/>
    <n v="60200"/>
    <x v="1"/>
  </r>
  <r>
    <x v="11"/>
    <x v="2"/>
    <x v="9"/>
    <x v="0"/>
    <n v="29"/>
    <n v="8700"/>
    <x v="0"/>
  </r>
  <r>
    <x v="6"/>
    <x v="3"/>
    <x v="26"/>
    <x v="1"/>
    <n v="43"/>
    <n v="30100"/>
    <x v="1"/>
  </r>
  <r>
    <x v="2"/>
    <x v="3"/>
    <x v="7"/>
    <x v="1"/>
    <n v="31"/>
    <n v="9300"/>
    <x v="1"/>
  </r>
  <r>
    <x v="10"/>
    <x v="1"/>
    <x v="26"/>
    <x v="2"/>
    <n v="6"/>
    <n v="4200"/>
    <x v="1"/>
  </r>
  <r>
    <x v="5"/>
    <x v="1"/>
    <x v="4"/>
    <x v="0"/>
    <n v="76"/>
    <n v="22800"/>
    <x v="1"/>
  </r>
  <r>
    <x v="4"/>
    <x v="2"/>
    <x v="26"/>
    <x v="2"/>
    <n v="81"/>
    <n v="56700"/>
    <x v="1"/>
  </r>
  <r>
    <x v="2"/>
    <x v="3"/>
    <x v="25"/>
    <x v="1"/>
    <n v="63"/>
    <n v="31500"/>
    <x v="0"/>
  </r>
  <r>
    <x v="3"/>
    <x v="3"/>
    <x v="4"/>
    <x v="0"/>
    <n v="64"/>
    <n v="19200"/>
    <x v="1"/>
  </r>
  <r>
    <x v="7"/>
    <x v="3"/>
    <x v="21"/>
    <x v="2"/>
    <n v="37"/>
    <n v="25900"/>
    <x v="0"/>
  </r>
  <r>
    <x v="0"/>
    <x v="3"/>
    <x v="26"/>
    <x v="2"/>
    <n v="53"/>
    <n v="26500"/>
    <x v="1"/>
  </r>
  <r>
    <x v="4"/>
    <x v="0"/>
    <x v="11"/>
    <x v="0"/>
    <n v="23"/>
    <n v="6900"/>
    <x v="1"/>
  </r>
  <r>
    <x v="2"/>
    <x v="0"/>
    <x v="5"/>
    <x v="1"/>
    <n v="28"/>
    <n v="14000"/>
    <x v="1"/>
  </r>
  <r>
    <x v="3"/>
    <x v="3"/>
    <x v="9"/>
    <x v="2"/>
    <n v="35"/>
    <n v="10500"/>
    <x v="0"/>
  </r>
  <r>
    <x v="0"/>
    <x v="1"/>
    <x v="22"/>
    <x v="2"/>
    <n v="63"/>
    <n v="18900"/>
    <x v="1"/>
  </r>
  <r>
    <x v="5"/>
    <x v="1"/>
    <x v="1"/>
    <x v="1"/>
    <n v="26"/>
    <n v="18200"/>
    <x v="1"/>
  </r>
  <r>
    <x v="10"/>
    <x v="2"/>
    <x v="19"/>
    <x v="1"/>
    <n v="40"/>
    <n v="12000"/>
    <x v="1"/>
  </r>
  <r>
    <x v="10"/>
    <x v="1"/>
    <x v="9"/>
    <x v="2"/>
    <n v="95"/>
    <n v="66500"/>
    <x v="1"/>
  </r>
  <r>
    <x v="1"/>
    <x v="1"/>
    <x v="18"/>
    <x v="2"/>
    <n v="20"/>
    <n v="10000"/>
    <x v="1"/>
  </r>
  <r>
    <x v="3"/>
    <x v="3"/>
    <x v="26"/>
    <x v="2"/>
    <n v="41"/>
    <n v="20500"/>
    <x v="1"/>
  </r>
  <r>
    <x v="10"/>
    <x v="1"/>
    <x v="0"/>
    <x v="0"/>
    <n v="4"/>
    <n v="1200"/>
    <x v="1"/>
  </r>
  <r>
    <x v="1"/>
    <x v="1"/>
    <x v="12"/>
    <x v="0"/>
    <n v="81"/>
    <n v="24300"/>
    <x v="1"/>
  </r>
  <r>
    <x v="0"/>
    <x v="3"/>
    <x v="6"/>
    <x v="1"/>
    <n v="74"/>
    <n v="37000"/>
    <x v="1"/>
  </r>
  <r>
    <x v="4"/>
    <x v="1"/>
    <x v="7"/>
    <x v="0"/>
    <n v="64"/>
    <n v="44800"/>
    <x v="1"/>
  </r>
  <r>
    <x v="4"/>
    <x v="3"/>
    <x v="6"/>
    <x v="2"/>
    <n v="64"/>
    <n v="32000"/>
    <x v="1"/>
  </r>
  <r>
    <x v="7"/>
    <x v="1"/>
    <x v="21"/>
    <x v="0"/>
    <n v="30"/>
    <n v="15000"/>
    <x v="1"/>
  </r>
  <r>
    <x v="0"/>
    <x v="3"/>
    <x v="19"/>
    <x v="2"/>
    <n v="73"/>
    <n v="51100"/>
    <x v="1"/>
  </r>
  <r>
    <x v="10"/>
    <x v="2"/>
    <x v="10"/>
    <x v="0"/>
    <n v="69"/>
    <n v="34500"/>
    <x v="1"/>
  </r>
  <r>
    <x v="9"/>
    <x v="3"/>
    <x v="7"/>
    <x v="2"/>
    <n v="1"/>
    <n v="300"/>
    <x v="1"/>
  </r>
  <r>
    <x v="3"/>
    <x v="2"/>
    <x v="26"/>
    <x v="0"/>
    <n v="98"/>
    <n v="49000"/>
    <x v="1"/>
  </r>
  <r>
    <x v="7"/>
    <x v="0"/>
    <x v="6"/>
    <x v="0"/>
    <n v="10"/>
    <n v="3000"/>
    <x v="1"/>
  </r>
  <r>
    <x v="4"/>
    <x v="1"/>
    <x v="16"/>
    <x v="2"/>
    <n v="85"/>
    <n v="59500"/>
    <x v="0"/>
  </r>
  <r>
    <x v="6"/>
    <x v="0"/>
    <x v="3"/>
    <x v="1"/>
    <n v="93"/>
    <n v="46500"/>
    <x v="1"/>
  </r>
  <r>
    <x v="4"/>
    <x v="0"/>
    <x v="7"/>
    <x v="1"/>
    <n v="5"/>
    <n v="3500"/>
    <x v="1"/>
  </r>
  <r>
    <x v="6"/>
    <x v="3"/>
    <x v="12"/>
    <x v="0"/>
    <n v="54"/>
    <n v="37800"/>
    <x v="1"/>
  </r>
  <r>
    <x v="3"/>
    <x v="0"/>
    <x v="2"/>
    <x v="2"/>
    <n v="85"/>
    <n v="42500"/>
    <x v="1"/>
  </r>
  <r>
    <x v="6"/>
    <x v="2"/>
    <x v="10"/>
    <x v="0"/>
    <n v="61"/>
    <n v="42700"/>
    <x v="1"/>
  </r>
  <r>
    <x v="7"/>
    <x v="3"/>
    <x v="6"/>
    <x v="2"/>
    <n v="84"/>
    <n v="58800"/>
    <x v="0"/>
  </r>
  <r>
    <x v="7"/>
    <x v="3"/>
    <x v="12"/>
    <x v="1"/>
    <n v="4"/>
    <n v="2800"/>
    <x v="1"/>
  </r>
  <r>
    <x v="7"/>
    <x v="1"/>
    <x v="3"/>
    <x v="0"/>
    <n v="10"/>
    <n v="5000"/>
    <x v="0"/>
  </r>
  <r>
    <x v="9"/>
    <x v="1"/>
    <x v="25"/>
    <x v="2"/>
    <n v="68"/>
    <n v="20400"/>
    <x v="1"/>
  </r>
  <r>
    <x v="5"/>
    <x v="3"/>
    <x v="14"/>
    <x v="2"/>
    <n v="1"/>
    <n v="500"/>
    <x v="1"/>
  </r>
  <r>
    <x v="4"/>
    <x v="0"/>
    <x v="25"/>
    <x v="0"/>
    <n v="67"/>
    <n v="33500"/>
    <x v="0"/>
  </r>
  <r>
    <x v="7"/>
    <x v="2"/>
    <x v="26"/>
    <x v="1"/>
    <n v="4"/>
    <n v="2800"/>
    <x v="1"/>
  </r>
  <r>
    <x v="9"/>
    <x v="2"/>
    <x v="23"/>
    <x v="1"/>
    <n v="88"/>
    <n v="44000"/>
    <x v="1"/>
  </r>
  <r>
    <x v="4"/>
    <x v="3"/>
    <x v="10"/>
    <x v="2"/>
    <n v="79"/>
    <n v="55300"/>
    <x v="1"/>
  </r>
  <r>
    <x v="9"/>
    <x v="3"/>
    <x v="6"/>
    <x v="0"/>
    <n v="6"/>
    <n v="1800"/>
    <x v="0"/>
  </r>
  <r>
    <x v="10"/>
    <x v="1"/>
    <x v="6"/>
    <x v="0"/>
    <n v="86"/>
    <n v="25800"/>
    <x v="0"/>
  </r>
  <r>
    <x v="5"/>
    <x v="0"/>
    <x v="11"/>
    <x v="2"/>
    <n v="9"/>
    <n v="4500"/>
    <x v="1"/>
  </r>
  <r>
    <x v="6"/>
    <x v="1"/>
    <x v="0"/>
    <x v="0"/>
    <n v="75"/>
    <n v="52500"/>
    <x v="1"/>
  </r>
  <r>
    <x v="5"/>
    <x v="1"/>
    <x v="11"/>
    <x v="2"/>
    <n v="6"/>
    <n v="3000"/>
    <x v="0"/>
  </r>
  <r>
    <x v="3"/>
    <x v="2"/>
    <x v="19"/>
    <x v="2"/>
    <n v="55"/>
    <n v="38500"/>
    <x v="0"/>
  </r>
  <r>
    <x v="1"/>
    <x v="0"/>
    <x v="12"/>
    <x v="1"/>
    <n v="59"/>
    <n v="17700"/>
    <x v="1"/>
  </r>
  <r>
    <x v="8"/>
    <x v="3"/>
    <x v="9"/>
    <x v="0"/>
    <n v="73"/>
    <n v="36500"/>
    <x v="1"/>
  </r>
  <r>
    <x v="0"/>
    <x v="1"/>
    <x v="7"/>
    <x v="2"/>
    <n v="39"/>
    <n v="27300"/>
    <x v="1"/>
  </r>
  <r>
    <x v="4"/>
    <x v="2"/>
    <x v="21"/>
    <x v="0"/>
    <n v="79"/>
    <n v="23700"/>
    <x v="1"/>
  </r>
  <r>
    <x v="9"/>
    <x v="2"/>
    <x v="21"/>
    <x v="0"/>
    <n v="89"/>
    <n v="44500"/>
    <x v="1"/>
  </r>
  <r>
    <x v="10"/>
    <x v="1"/>
    <x v="0"/>
    <x v="1"/>
    <n v="3"/>
    <n v="900"/>
    <x v="1"/>
  </r>
  <r>
    <x v="4"/>
    <x v="1"/>
    <x v="14"/>
    <x v="1"/>
    <n v="17"/>
    <n v="8500"/>
    <x v="0"/>
  </r>
  <r>
    <x v="1"/>
    <x v="0"/>
    <x v="0"/>
    <x v="2"/>
    <n v="87"/>
    <n v="60900"/>
    <x v="1"/>
  </r>
  <r>
    <x v="4"/>
    <x v="2"/>
    <x v="13"/>
    <x v="1"/>
    <n v="92"/>
    <n v="46000"/>
    <x v="0"/>
  </r>
  <r>
    <x v="7"/>
    <x v="0"/>
    <x v="10"/>
    <x v="1"/>
    <n v="39"/>
    <n v="19500"/>
    <x v="0"/>
  </r>
  <r>
    <x v="9"/>
    <x v="3"/>
    <x v="20"/>
    <x v="2"/>
    <n v="82"/>
    <n v="57400"/>
    <x v="1"/>
  </r>
  <r>
    <x v="5"/>
    <x v="0"/>
    <x v="0"/>
    <x v="1"/>
    <n v="58"/>
    <n v="40600"/>
    <x v="0"/>
  </r>
  <r>
    <x v="2"/>
    <x v="0"/>
    <x v="21"/>
    <x v="0"/>
    <n v="97"/>
    <n v="29100"/>
    <x v="0"/>
  </r>
  <r>
    <x v="5"/>
    <x v="3"/>
    <x v="22"/>
    <x v="2"/>
    <n v="81"/>
    <n v="40500"/>
    <x v="1"/>
  </r>
  <r>
    <x v="4"/>
    <x v="0"/>
    <x v="26"/>
    <x v="2"/>
    <n v="51"/>
    <n v="35700"/>
    <x v="1"/>
  </r>
  <r>
    <x v="3"/>
    <x v="0"/>
    <x v="5"/>
    <x v="0"/>
    <n v="64"/>
    <n v="19200"/>
    <x v="1"/>
  </r>
  <r>
    <x v="2"/>
    <x v="3"/>
    <x v="20"/>
    <x v="0"/>
    <n v="14"/>
    <n v="9800"/>
    <x v="0"/>
  </r>
  <r>
    <x v="1"/>
    <x v="1"/>
    <x v="8"/>
    <x v="2"/>
    <n v="18"/>
    <n v="9000"/>
    <x v="1"/>
  </r>
  <r>
    <x v="3"/>
    <x v="0"/>
    <x v="12"/>
    <x v="0"/>
    <n v="38"/>
    <n v="11400"/>
    <x v="1"/>
  </r>
  <r>
    <x v="1"/>
    <x v="2"/>
    <x v="7"/>
    <x v="2"/>
    <n v="41"/>
    <n v="12300"/>
    <x v="1"/>
  </r>
  <r>
    <x v="8"/>
    <x v="0"/>
    <x v="6"/>
    <x v="2"/>
    <n v="92"/>
    <n v="27600"/>
    <x v="1"/>
  </r>
  <r>
    <x v="2"/>
    <x v="0"/>
    <x v="12"/>
    <x v="2"/>
    <n v="4"/>
    <n v="2800"/>
    <x v="1"/>
  </r>
  <r>
    <x v="9"/>
    <x v="0"/>
    <x v="18"/>
    <x v="2"/>
    <n v="85"/>
    <n v="42500"/>
    <x v="0"/>
  </r>
  <r>
    <x v="11"/>
    <x v="2"/>
    <x v="17"/>
    <x v="2"/>
    <n v="53"/>
    <n v="37100"/>
    <x v="0"/>
  </r>
  <r>
    <x v="7"/>
    <x v="3"/>
    <x v="26"/>
    <x v="0"/>
    <n v="67"/>
    <n v="46900"/>
    <x v="1"/>
  </r>
  <r>
    <x v="6"/>
    <x v="0"/>
    <x v="14"/>
    <x v="0"/>
    <n v="41"/>
    <n v="28700"/>
    <x v="1"/>
  </r>
  <r>
    <x v="4"/>
    <x v="1"/>
    <x v="17"/>
    <x v="2"/>
    <n v="47"/>
    <n v="32900"/>
    <x v="1"/>
  </r>
  <r>
    <x v="7"/>
    <x v="3"/>
    <x v="8"/>
    <x v="1"/>
    <n v="63"/>
    <n v="31500"/>
    <x v="1"/>
  </r>
  <r>
    <x v="9"/>
    <x v="3"/>
    <x v="23"/>
    <x v="0"/>
    <n v="38"/>
    <n v="26600"/>
    <x v="1"/>
  </r>
  <r>
    <x v="8"/>
    <x v="2"/>
    <x v="21"/>
    <x v="1"/>
    <n v="51"/>
    <n v="15300"/>
    <x v="1"/>
  </r>
  <r>
    <x v="3"/>
    <x v="0"/>
    <x v="19"/>
    <x v="0"/>
    <n v="14"/>
    <n v="7000"/>
    <x v="0"/>
  </r>
  <r>
    <x v="10"/>
    <x v="3"/>
    <x v="10"/>
    <x v="2"/>
    <n v="73"/>
    <n v="51100"/>
    <x v="0"/>
  </r>
  <r>
    <x v="2"/>
    <x v="0"/>
    <x v="21"/>
    <x v="2"/>
    <n v="93"/>
    <n v="46500"/>
    <x v="1"/>
  </r>
  <r>
    <x v="5"/>
    <x v="2"/>
    <x v="15"/>
    <x v="0"/>
    <n v="23"/>
    <n v="16100"/>
    <x v="0"/>
  </r>
  <r>
    <x v="1"/>
    <x v="0"/>
    <x v="10"/>
    <x v="1"/>
    <n v="36"/>
    <n v="10800"/>
    <x v="0"/>
  </r>
  <r>
    <x v="4"/>
    <x v="2"/>
    <x v="8"/>
    <x v="1"/>
    <n v="18"/>
    <n v="12600"/>
    <x v="1"/>
  </r>
  <r>
    <x v="0"/>
    <x v="2"/>
    <x v="10"/>
    <x v="1"/>
    <n v="74"/>
    <n v="22200"/>
    <x v="1"/>
  </r>
  <r>
    <x v="7"/>
    <x v="2"/>
    <x v="26"/>
    <x v="1"/>
    <n v="13"/>
    <n v="6500"/>
    <x v="0"/>
  </r>
  <r>
    <x v="5"/>
    <x v="2"/>
    <x v="3"/>
    <x v="2"/>
    <n v="43"/>
    <n v="12900"/>
    <x v="0"/>
  </r>
  <r>
    <x v="8"/>
    <x v="1"/>
    <x v="7"/>
    <x v="2"/>
    <n v="57"/>
    <n v="39900"/>
    <x v="1"/>
  </r>
  <r>
    <x v="3"/>
    <x v="2"/>
    <x v="6"/>
    <x v="2"/>
    <n v="29"/>
    <n v="14500"/>
    <x v="1"/>
  </r>
  <r>
    <x v="5"/>
    <x v="0"/>
    <x v="9"/>
    <x v="2"/>
    <n v="88"/>
    <n v="26400"/>
    <x v="1"/>
  </r>
  <r>
    <x v="9"/>
    <x v="1"/>
    <x v="19"/>
    <x v="1"/>
    <n v="25"/>
    <n v="7500"/>
    <x v="1"/>
  </r>
  <r>
    <x v="11"/>
    <x v="1"/>
    <x v="23"/>
    <x v="1"/>
    <n v="78"/>
    <n v="23400"/>
    <x v="1"/>
  </r>
  <r>
    <x v="11"/>
    <x v="0"/>
    <x v="2"/>
    <x v="1"/>
    <n v="12"/>
    <n v="8400"/>
    <x v="1"/>
  </r>
  <r>
    <x v="4"/>
    <x v="0"/>
    <x v="19"/>
    <x v="2"/>
    <n v="67"/>
    <n v="46900"/>
    <x v="0"/>
  </r>
  <r>
    <x v="4"/>
    <x v="1"/>
    <x v="3"/>
    <x v="2"/>
    <n v="57"/>
    <n v="28500"/>
    <x v="1"/>
  </r>
  <r>
    <x v="9"/>
    <x v="2"/>
    <x v="3"/>
    <x v="2"/>
    <n v="45"/>
    <n v="22500"/>
    <x v="1"/>
  </r>
  <r>
    <x v="11"/>
    <x v="0"/>
    <x v="18"/>
    <x v="1"/>
    <n v="58"/>
    <n v="17400"/>
    <x v="0"/>
  </r>
  <r>
    <x v="9"/>
    <x v="3"/>
    <x v="26"/>
    <x v="1"/>
    <n v="18"/>
    <n v="9000"/>
    <x v="0"/>
  </r>
  <r>
    <x v="6"/>
    <x v="0"/>
    <x v="17"/>
    <x v="0"/>
    <n v="57"/>
    <n v="39900"/>
    <x v="1"/>
  </r>
  <r>
    <x v="1"/>
    <x v="1"/>
    <x v="13"/>
    <x v="1"/>
    <n v="48"/>
    <n v="33600"/>
    <x v="1"/>
  </r>
  <r>
    <x v="2"/>
    <x v="3"/>
    <x v="20"/>
    <x v="1"/>
    <n v="48"/>
    <n v="14400"/>
    <x v="1"/>
  </r>
  <r>
    <x v="9"/>
    <x v="1"/>
    <x v="0"/>
    <x v="1"/>
    <n v="76"/>
    <n v="22800"/>
    <x v="1"/>
  </r>
  <r>
    <x v="7"/>
    <x v="2"/>
    <x v="2"/>
    <x v="2"/>
    <n v="46"/>
    <n v="13800"/>
    <x v="1"/>
  </r>
  <r>
    <x v="1"/>
    <x v="3"/>
    <x v="18"/>
    <x v="0"/>
    <n v="11"/>
    <n v="7700"/>
    <x v="1"/>
  </r>
  <r>
    <x v="2"/>
    <x v="1"/>
    <x v="8"/>
    <x v="0"/>
    <n v="6"/>
    <n v="1800"/>
    <x v="1"/>
  </r>
  <r>
    <x v="3"/>
    <x v="3"/>
    <x v="21"/>
    <x v="1"/>
    <n v="19"/>
    <n v="9500"/>
    <x v="1"/>
  </r>
  <r>
    <x v="8"/>
    <x v="2"/>
    <x v="6"/>
    <x v="2"/>
    <n v="16"/>
    <n v="4800"/>
    <x v="0"/>
  </r>
  <r>
    <x v="2"/>
    <x v="2"/>
    <x v="1"/>
    <x v="2"/>
    <n v="7"/>
    <n v="4900"/>
    <x v="1"/>
  </r>
  <r>
    <x v="9"/>
    <x v="3"/>
    <x v="22"/>
    <x v="0"/>
    <n v="52"/>
    <n v="15600"/>
    <x v="1"/>
  </r>
  <r>
    <x v="1"/>
    <x v="2"/>
    <x v="24"/>
    <x v="0"/>
    <n v="84"/>
    <n v="58800"/>
    <x v="0"/>
  </r>
  <r>
    <x v="8"/>
    <x v="2"/>
    <x v="4"/>
    <x v="2"/>
    <n v="92"/>
    <n v="64400"/>
    <x v="0"/>
  </r>
  <r>
    <x v="7"/>
    <x v="0"/>
    <x v="7"/>
    <x v="1"/>
    <n v="95"/>
    <n v="28500"/>
    <x v="1"/>
  </r>
  <r>
    <x v="2"/>
    <x v="3"/>
    <x v="25"/>
    <x v="1"/>
    <n v="92"/>
    <n v="46000"/>
    <x v="0"/>
  </r>
  <r>
    <x v="0"/>
    <x v="1"/>
    <x v="3"/>
    <x v="0"/>
    <n v="46"/>
    <n v="23000"/>
    <x v="0"/>
  </r>
  <r>
    <x v="5"/>
    <x v="2"/>
    <x v="18"/>
    <x v="1"/>
    <n v="57"/>
    <n v="39900"/>
    <x v="1"/>
  </r>
  <r>
    <x v="10"/>
    <x v="1"/>
    <x v="22"/>
    <x v="1"/>
    <n v="83"/>
    <n v="58100"/>
    <x v="1"/>
  </r>
  <r>
    <x v="0"/>
    <x v="2"/>
    <x v="19"/>
    <x v="0"/>
    <n v="51"/>
    <n v="35700"/>
    <x v="0"/>
  </r>
  <r>
    <x v="2"/>
    <x v="2"/>
    <x v="5"/>
    <x v="1"/>
    <n v="85"/>
    <n v="59500"/>
    <x v="1"/>
  </r>
  <r>
    <x v="0"/>
    <x v="1"/>
    <x v="21"/>
    <x v="0"/>
    <n v="10"/>
    <n v="3000"/>
    <x v="1"/>
  </r>
  <r>
    <x v="5"/>
    <x v="3"/>
    <x v="10"/>
    <x v="2"/>
    <n v="15"/>
    <n v="7500"/>
    <x v="1"/>
  </r>
  <r>
    <x v="7"/>
    <x v="0"/>
    <x v="18"/>
    <x v="2"/>
    <n v="87"/>
    <n v="26100"/>
    <x v="0"/>
  </r>
  <r>
    <x v="7"/>
    <x v="1"/>
    <x v="23"/>
    <x v="0"/>
    <n v="58"/>
    <n v="17400"/>
    <x v="1"/>
  </r>
  <r>
    <x v="2"/>
    <x v="2"/>
    <x v="19"/>
    <x v="1"/>
    <n v="59"/>
    <n v="17700"/>
    <x v="0"/>
  </r>
  <r>
    <x v="1"/>
    <x v="0"/>
    <x v="21"/>
    <x v="1"/>
    <n v="19"/>
    <n v="5700"/>
    <x v="1"/>
  </r>
  <r>
    <x v="5"/>
    <x v="1"/>
    <x v="20"/>
    <x v="1"/>
    <n v="78"/>
    <n v="39000"/>
    <x v="0"/>
  </r>
  <r>
    <x v="1"/>
    <x v="2"/>
    <x v="13"/>
    <x v="0"/>
    <n v="22"/>
    <n v="11000"/>
    <x v="1"/>
  </r>
  <r>
    <x v="10"/>
    <x v="0"/>
    <x v="19"/>
    <x v="2"/>
    <n v="92"/>
    <n v="46000"/>
    <x v="1"/>
  </r>
  <r>
    <x v="8"/>
    <x v="3"/>
    <x v="22"/>
    <x v="1"/>
    <n v="86"/>
    <n v="60200"/>
    <x v="1"/>
  </r>
  <r>
    <x v="4"/>
    <x v="2"/>
    <x v="18"/>
    <x v="2"/>
    <n v="76"/>
    <n v="53200"/>
    <x v="1"/>
  </r>
  <r>
    <x v="3"/>
    <x v="3"/>
    <x v="25"/>
    <x v="2"/>
    <n v="52"/>
    <n v="36400"/>
    <x v="0"/>
  </r>
  <r>
    <x v="7"/>
    <x v="3"/>
    <x v="8"/>
    <x v="1"/>
    <n v="21"/>
    <n v="6300"/>
    <x v="1"/>
  </r>
  <r>
    <x v="7"/>
    <x v="2"/>
    <x v="17"/>
    <x v="1"/>
    <n v="47"/>
    <n v="32900"/>
    <x v="0"/>
  </r>
  <r>
    <x v="0"/>
    <x v="2"/>
    <x v="22"/>
    <x v="2"/>
    <n v="70"/>
    <n v="21000"/>
    <x v="1"/>
  </r>
  <r>
    <x v="8"/>
    <x v="0"/>
    <x v="22"/>
    <x v="1"/>
    <n v="81"/>
    <n v="56700"/>
    <x v="0"/>
  </r>
  <r>
    <x v="0"/>
    <x v="2"/>
    <x v="22"/>
    <x v="0"/>
    <n v="8"/>
    <n v="5600"/>
    <x v="1"/>
  </r>
  <r>
    <x v="10"/>
    <x v="1"/>
    <x v="2"/>
    <x v="1"/>
    <n v="56"/>
    <n v="39200"/>
    <x v="0"/>
  </r>
  <r>
    <x v="4"/>
    <x v="1"/>
    <x v="6"/>
    <x v="1"/>
    <n v="66"/>
    <n v="33000"/>
    <x v="1"/>
  </r>
  <r>
    <x v="6"/>
    <x v="3"/>
    <x v="16"/>
    <x v="2"/>
    <n v="23"/>
    <n v="6900"/>
    <x v="1"/>
  </r>
  <r>
    <x v="11"/>
    <x v="2"/>
    <x v="22"/>
    <x v="2"/>
    <n v="43"/>
    <n v="12900"/>
    <x v="1"/>
  </r>
  <r>
    <x v="9"/>
    <x v="0"/>
    <x v="24"/>
    <x v="1"/>
    <n v="43"/>
    <n v="12900"/>
    <x v="1"/>
  </r>
  <r>
    <x v="6"/>
    <x v="1"/>
    <x v="11"/>
    <x v="2"/>
    <n v="67"/>
    <n v="33500"/>
    <x v="1"/>
  </r>
  <r>
    <x v="7"/>
    <x v="1"/>
    <x v="4"/>
    <x v="0"/>
    <n v="29"/>
    <n v="8700"/>
    <x v="1"/>
  </r>
  <r>
    <x v="4"/>
    <x v="1"/>
    <x v="22"/>
    <x v="1"/>
    <n v="5"/>
    <n v="2500"/>
    <x v="1"/>
  </r>
  <r>
    <x v="0"/>
    <x v="3"/>
    <x v="11"/>
    <x v="0"/>
    <n v="51"/>
    <n v="35700"/>
    <x v="1"/>
  </r>
  <r>
    <x v="8"/>
    <x v="0"/>
    <x v="19"/>
    <x v="0"/>
    <n v="76"/>
    <n v="22800"/>
    <x v="1"/>
  </r>
  <r>
    <x v="3"/>
    <x v="1"/>
    <x v="19"/>
    <x v="1"/>
    <n v="16"/>
    <n v="8000"/>
    <x v="0"/>
  </r>
  <r>
    <x v="11"/>
    <x v="3"/>
    <x v="18"/>
    <x v="0"/>
    <n v="5"/>
    <n v="3500"/>
    <x v="1"/>
  </r>
  <r>
    <x v="11"/>
    <x v="1"/>
    <x v="25"/>
    <x v="1"/>
    <n v="96"/>
    <n v="28800"/>
    <x v="1"/>
  </r>
  <r>
    <x v="0"/>
    <x v="0"/>
    <x v="24"/>
    <x v="0"/>
    <n v="95"/>
    <n v="47500"/>
    <x v="1"/>
  </r>
  <r>
    <x v="5"/>
    <x v="2"/>
    <x v="19"/>
    <x v="1"/>
    <n v="21"/>
    <n v="14700"/>
    <x v="1"/>
  </r>
  <r>
    <x v="5"/>
    <x v="3"/>
    <x v="8"/>
    <x v="0"/>
    <n v="43"/>
    <n v="30100"/>
    <x v="1"/>
  </r>
  <r>
    <x v="3"/>
    <x v="2"/>
    <x v="19"/>
    <x v="0"/>
    <n v="54"/>
    <n v="16200"/>
    <x v="1"/>
  </r>
  <r>
    <x v="0"/>
    <x v="1"/>
    <x v="11"/>
    <x v="0"/>
    <n v="40"/>
    <n v="28000"/>
    <x v="0"/>
  </r>
  <r>
    <x v="0"/>
    <x v="3"/>
    <x v="26"/>
    <x v="1"/>
    <n v="5"/>
    <n v="1500"/>
    <x v="1"/>
  </r>
  <r>
    <x v="8"/>
    <x v="1"/>
    <x v="7"/>
    <x v="2"/>
    <n v="26"/>
    <n v="13000"/>
    <x v="1"/>
  </r>
  <r>
    <x v="0"/>
    <x v="3"/>
    <x v="1"/>
    <x v="1"/>
    <n v="45"/>
    <n v="31500"/>
    <x v="0"/>
  </r>
  <r>
    <x v="0"/>
    <x v="3"/>
    <x v="22"/>
    <x v="2"/>
    <n v="8"/>
    <n v="2400"/>
    <x v="1"/>
  </r>
  <r>
    <x v="7"/>
    <x v="3"/>
    <x v="21"/>
    <x v="2"/>
    <n v="69"/>
    <n v="48300"/>
    <x v="1"/>
  </r>
  <r>
    <x v="11"/>
    <x v="3"/>
    <x v="16"/>
    <x v="0"/>
    <n v="73"/>
    <n v="51100"/>
    <x v="1"/>
  </r>
  <r>
    <x v="3"/>
    <x v="3"/>
    <x v="21"/>
    <x v="0"/>
    <n v="89"/>
    <n v="26700"/>
    <x v="0"/>
  </r>
  <r>
    <x v="10"/>
    <x v="0"/>
    <x v="9"/>
    <x v="2"/>
    <n v="30"/>
    <n v="9000"/>
    <x v="1"/>
  </r>
  <r>
    <x v="5"/>
    <x v="0"/>
    <x v="10"/>
    <x v="2"/>
    <n v="9"/>
    <n v="6300"/>
    <x v="0"/>
  </r>
  <r>
    <x v="10"/>
    <x v="0"/>
    <x v="17"/>
    <x v="0"/>
    <n v="73"/>
    <n v="36500"/>
    <x v="1"/>
  </r>
  <r>
    <x v="7"/>
    <x v="1"/>
    <x v="10"/>
    <x v="1"/>
    <n v="1"/>
    <n v="700"/>
    <x v="1"/>
  </r>
  <r>
    <x v="7"/>
    <x v="2"/>
    <x v="13"/>
    <x v="0"/>
    <n v="53"/>
    <n v="37100"/>
    <x v="0"/>
  </r>
  <r>
    <x v="10"/>
    <x v="3"/>
    <x v="6"/>
    <x v="0"/>
    <n v="35"/>
    <n v="10500"/>
    <x v="1"/>
  </r>
  <r>
    <x v="4"/>
    <x v="1"/>
    <x v="19"/>
    <x v="0"/>
    <n v="75"/>
    <n v="37500"/>
    <x v="1"/>
  </r>
  <r>
    <x v="5"/>
    <x v="1"/>
    <x v="3"/>
    <x v="1"/>
    <n v="65"/>
    <n v="32500"/>
    <x v="0"/>
  </r>
  <r>
    <x v="3"/>
    <x v="1"/>
    <x v="19"/>
    <x v="2"/>
    <n v="78"/>
    <n v="54600"/>
    <x v="0"/>
  </r>
  <r>
    <x v="10"/>
    <x v="3"/>
    <x v="13"/>
    <x v="1"/>
    <n v="76"/>
    <n v="22800"/>
    <x v="0"/>
  </r>
  <r>
    <x v="0"/>
    <x v="1"/>
    <x v="26"/>
    <x v="1"/>
    <n v="46"/>
    <n v="23000"/>
    <x v="1"/>
  </r>
  <r>
    <x v="2"/>
    <x v="0"/>
    <x v="15"/>
    <x v="1"/>
    <n v="50"/>
    <n v="25000"/>
    <x v="1"/>
  </r>
  <r>
    <x v="8"/>
    <x v="1"/>
    <x v="10"/>
    <x v="1"/>
    <n v="5"/>
    <n v="1500"/>
    <x v="1"/>
  </r>
  <r>
    <x v="3"/>
    <x v="0"/>
    <x v="10"/>
    <x v="2"/>
    <n v="25"/>
    <n v="7500"/>
    <x v="1"/>
  </r>
  <r>
    <x v="5"/>
    <x v="0"/>
    <x v="20"/>
    <x v="0"/>
    <n v="47"/>
    <n v="14100"/>
    <x v="0"/>
  </r>
  <r>
    <x v="4"/>
    <x v="0"/>
    <x v="17"/>
    <x v="1"/>
    <n v="39"/>
    <n v="19500"/>
    <x v="0"/>
  </r>
  <r>
    <x v="5"/>
    <x v="0"/>
    <x v="5"/>
    <x v="2"/>
    <n v="88"/>
    <n v="26400"/>
    <x v="1"/>
  </r>
  <r>
    <x v="4"/>
    <x v="1"/>
    <x v="0"/>
    <x v="1"/>
    <n v="38"/>
    <n v="19000"/>
    <x v="1"/>
  </r>
  <r>
    <x v="4"/>
    <x v="3"/>
    <x v="11"/>
    <x v="0"/>
    <n v="4"/>
    <n v="2000"/>
    <x v="1"/>
  </r>
  <r>
    <x v="11"/>
    <x v="1"/>
    <x v="25"/>
    <x v="0"/>
    <n v="27"/>
    <n v="18900"/>
    <x v="1"/>
  </r>
  <r>
    <x v="11"/>
    <x v="3"/>
    <x v="10"/>
    <x v="2"/>
    <n v="26"/>
    <n v="13000"/>
    <x v="1"/>
  </r>
  <r>
    <x v="5"/>
    <x v="3"/>
    <x v="26"/>
    <x v="0"/>
    <n v="63"/>
    <n v="31500"/>
    <x v="1"/>
  </r>
  <r>
    <x v="8"/>
    <x v="0"/>
    <x v="17"/>
    <x v="2"/>
    <n v="23"/>
    <n v="6900"/>
    <x v="1"/>
  </r>
  <r>
    <x v="8"/>
    <x v="2"/>
    <x v="26"/>
    <x v="2"/>
    <n v="9"/>
    <n v="4500"/>
    <x v="1"/>
  </r>
  <r>
    <x v="10"/>
    <x v="1"/>
    <x v="18"/>
    <x v="0"/>
    <n v="70"/>
    <n v="49000"/>
    <x v="1"/>
  </r>
  <r>
    <x v="5"/>
    <x v="2"/>
    <x v="0"/>
    <x v="0"/>
    <n v="92"/>
    <n v="27600"/>
    <x v="0"/>
  </r>
  <r>
    <x v="11"/>
    <x v="1"/>
    <x v="13"/>
    <x v="2"/>
    <n v="84"/>
    <n v="58800"/>
    <x v="1"/>
  </r>
  <r>
    <x v="4"/>
    <x v="3"/>
    <x v="25"/>
    <x v="1"/>
    <n v="24"/>
    <n v="7200"/>
    <x v="0"/>
  </r>
  <r>
    <x v="8"/>
    <x v="1"/>
    <x v="13"/>
    <x v="2"/>
    <n v="23"/>
    <n v="6900"/>
    <x v="1"/>
  </r>
  <r>
    <x v="6"/>
    <x v="2"/>
    <x v="22"/>
    <x v="0"/>
    <n v="53"/>
    <n v="15900"/>
    <x v="1"/>
  </r>
  <r>
    <x v="2"/>
    <x v="2"/>
    <x v="24"/>
    <x v="0"/>
    <n v="1"/>
    <n v="300"/>
    <x v="0"/>
  </r>
  <r>
    <x v="2"/>
    <x v="3"/>
    <x v="19"/>
    <x v="2"/>
    <n v="23"/>
    <n v="6900"/>
    <x v="1"/>
  </r>
  <r>
    <x v="9"/>
    <x v="1"/>
    <x v="2"/>
    <x v="1"/>
    <n v="23"/>
    <n v="11500"/>
    <x v="1"/>
  </r>
  <r>
    <x v="8"/>
    <x v="3"/>
    <x v="13"/>
    <x v="1"/>
    <n v="41"/>
    <n v="12300"/>
    <x v="1"/>
  </r>
  <r>
    <x v="1"/>
    <x v="3"/>
    <x v="23"/>
    <x v="0"/>
    <n v="73"/>
    <n v="51100"/>
    <x v="0"/>
  </r>
  <r>
    <x v="1"/>
    <x v="3"/>
    <x v="1"/>
    <x v="1"/>
    <n v="96"/>
    <n v="48000"/>
    <x v="1"/>
  </r>
  <r>
    <x v="10"/>
    <x v="1"/>
    <x v="20"/>
    <x v="0"/>
    <n v="70"/>
    <n v="49000"/>
    <x v="0"/>
  </r>
  <r>
    <x v="10"/>
    <x v="3"/>
    <x v="15"/>
    <x v="0"/>
    <n v="38"/>
    <n v="11400"/>
    <x v="1"/>
  </r>
  <r>
    <x v="6"/>
    <x v="0"/>
    <x v="26"/>
    <x v="1"/>
    <n v="85"/>
    <n v="25500"/>
    <x v="1"/>
  </r>
  <r>
    <x v="10"/>
    <x v="1"/>
    <x v="17"/>
    <x v="0"/>
    <n v="98"/>
    <n v="49000"/>
    <x v="1"/>
  </r>
  <r>
    <x v="9"/>
    <x v="1"/>
    <x v="26"/>
    <x v="1"/>
    <n v="20"/>
    <n v="10000"/>
    <x v="1"/>
  </r>
  <r>
    <x v="4"/>
    <x v="2"/>
    <x v="14"/>
    <x v="0"/>
    <n v="47"/>
    <n v="23500"/>
    <x v="0"/>
  </r>
  <r>
    <x v="10"/>
    <x v="3"/>
    <x v="6"/>
    <x v="1"/>
    <n v="25"/>
    <n v="17500"/>
    <x v="0"/>
  </r>
  <r>
    <x v="8"/>
    <x v="1"/>
    <x v="25"/>
    <x v="0"/>
    <n v="38"/>
    <n v="11400"/>
    <x v="0"/>
  </r>
  <r>
    <x v="4"/>
    <x v="1"/>
    <x v="26"/>
    <x v="0"/>
    <n v="64"/>
    <n v="44800"/>
    <x v="1"/>
  </r>
  <r>
    <x v="1"/>
    <x v="1"/>
    <x v="1"/>
    <x v="1"/>
    <n v="93"/>
    <n v="65100"/>
    <x v="1"/>
  </r>
  <r>
    <x v="6"/>
    <x v="2"/>
    <x v="25"/>
    <x v="2"/>
    <n v="26"/>
    <n v="7800"/>
    <x v="1"/>
  </r>
  <r>
    <x v="1"/>
    <x v="0"/>
    <x v="25"/>
    <x v="0"/>
    <n v="86"/>
    <n v="43000"/>
    <x v="0"/>
  </r>
  <r>
    <x v="7"/>
    <x v="3"/>
    <x v="22"/>
    <x v="2"/>
    <n v="62"/>
    <n v="31000"/>
    <x v="1"/>
  </r>
  <r>
    <x v="7"/>
    <x v="0"/>
    <x v="11"/>
    <x v="1"/>
    <n v="43"/>
    <n v="21500"/>
    <x v="0"/>
  </r>
  <r>
    <x v="8"/>
    <x v="0"/>
    <x v="17"/>
    <x v="1"/>
    <n v="40"/>
    <n v="12000"/>
    <x v="1"/>
  </r>
  <r>
    <x v="7"/>
    <x v="3"/>
    <x v="26"/>
    <x v="2"/>
    <n v="26"/>
    <n v="7800"/>
    <x v="0"/>
  </r>
  <r>
    <x v="5"/>
    <x v="0"/>
    <x v="23"/>
    <x v="0"/>
    <n v="88"/>
    <n v="26400"/>
    <x v="1"/>
  </r>
  <r>
    <x v="1"/>
    <x v="3"/>
    <x v="8"/>
    <x v="1"/>
    <n v="79"/>
    <n v="39500"/>
    <x v="0"/>
  </r>
  <r>
    <x v="6"/>
    <x v="3"/>
    <x v="8"/>
    <x v="2"/>
    <n v="24"/>
    <n v="16800"/>
    <x v="1"/>
  </r>
  <r>
    <x v="7"/>
    <x v="2"/>
    <x v="23"/>
    <x v="0"/>
    <n v="88"/>
    <n v="44000"/>
    <x v="1"/>
  </r>
  <r>
    <x v="11"/>
    <x v="2"/>
    <x v="16"/>
    <x v="0"/>
    <n v="36"/>
    <n v="25200"/>
    <x v="1"/>
  </r>
  <r>
    <x v="4"/>
    <x v="2"/>
    <x v="9"/>
    <x v="0"/>
    <n v="74"/>
    <n v="22200"/>
    <x v="1"/>
  </r>
  <r>
    <x v="1"/>
    <x v="2"/>
    <x v="16"/>
    <x v="1"/>
    <n v="31"/>
    <n v="15500"/>
    <x v="1"/>
  </r>
  <r>
    <x v="1"/>
    <x v="3"/>
    <x v="24"/>
    <x v="0"/>
    <n v="29"/>
    <n v="8700"/>
    <x v="1"/>
  </r>
  <r>
    <x v="0"/>
    <x v="0"/>
    <x v="15"/>
    <x v="2"/>
    <n v="20"/>
    <n v="14000"/>
    <x v="1"/>
  </r>
  <r>
    <x v="8"/>
    <x v="1"/>
    <x v="11"/>
    <x v="1"/>
    <n v="19"/>
    <n v="5700"/>
    <x v="0"/>
  </r>
  <r>
    <x v="3"/>
    <x v="1"/>
    <x v="6"/>
    <x v="1"/>
    <n v="59"/>
    <n v="41300"/>
    <x v="1"/>
  </r>
  <r>
    <x v="4"/>
    <x v="0"/>
    <x v="24"/>
    <x v="2"/>
    <n v="85"/>
    <n v="59500"/>
    <x v="1"/>
  </r>
  <r>
    <x v="8"/>
    <x v="0"/>
    <x v="13"/>
    <x v="0"/>
    <n v="34"/>
    <n v="23800"/>
    <x v="0"/>
  </r>
  <r>
    <x v="10"/>
    <x v="1"/>
    <x v="7"/>
    <x v="1"/>
    <n v="73"/>
    <n v="21900"/>
    <x v="1"/>
  </r>
  <r>
    <x v="8"/>
    <x v="3"/>
    <x v="1"/>
    <x v="2"/>
    <n v="90"/>
    <n v="27000"/>
    <x v="1"/>
  </r>
  <r>
    <x v="4"/>
    <x v="2"/>
    <x v="9"/>
    <x v="0"/>
    <n v="21"/>
    <n v="6300"/>
    <x v="1"/>
  </r>
  <r>
    <x v="4"/>
    <x v="3"/>
    <x v="16"/>
    <x v="2"/>
    <n v="74"/>
    <n v="37000"/>
    <x v="1"/>
  </r>
  <r>
    <x v="4"/>
    <x v="0"/>
    <x v="7"/>
    <x v="0"/>
    <n v="46"/>
    <n v="13800"/>
    <x v="1"/>
  </r>
  <r>
    <x v="3"/>
    <x v="0"/>
    <x v="9"/>
    <x v="1"/>
    <n v="86"/>
    <n v="43000"/>
    <x v="1"/>
  </r>
  <r>
    <x v="2"/>
    <x v="3"/>
    <x v="25"/>
    <x v="0"/>
    <n v="68"/>
    <n v="47600"/>
    <x v="1"/>
  </r>
  <r>
    <x v="4"/>
    <x v="0"/>
    <x v="3"/>
    <x v="2"/>
    <n v="56"/>
    <n v="28000"/>
    <x v="1"/>
  </r>
  <r>
    <x v="5"/>
    <x v="2"/>
    <x v="21"/>
    <x v="2"/>
    <n v="20"/>
    <n v="10000"/>
    <x v="1"/>
  </r>
  <r>
    <x v="3"/>
    <x v="2"/>
    <x v="3"/>
    <x v="1"/>
    <n v="10"/>
    <n v="3000"/>
    <x v="0"/>
  </r>
  <r>
    <x v="4"/>
    <x v="3"/>
    <x v="26"/>
    <x v="1"/>
    <n v="97"/>
    <n v="67900"/>
    <x v="1"/>
  </r>
  <r>
    <x v="1"/>
    <x v="1"/>
    <x v="2"/>
    <x v="1"/>
    <n v="47"/>
    <n v="32900"/>
    <x v="0"/>
  </r>
  <r>
    <x v="5"/>
    <x v="2"/>
    <x v="16"/>
    <x v="0"/>
    <n v="57"/>
    <n v="39900"/>
    <x v="1"/>
  </r>
  <r>
    <x v="11"/>
    <x v="0"/>
    <x v="16"/>
    <x v="0"/>
    <n v="25"/>
    <n v="7500"/>
    <x v="1"/>
  </r>
  <r>
    <x v="10"/>
    <x v="3"/>
    <x v="1"/>
    <x v="2"/>
    <n v="73"/>
    <n v="21900"/>
    <x v="0"/>
  </r>
  <r>
    <x v="10"/>
    <x v="3"/>
    <x v="26"/>
    <x v="0"/>
    <n v="2"/>
    <n v="1400"/>
    <x v="1"/>
  </r>
  <r>
    <x v="4"/>
    <x v="1"/>
    <x v="17"/>
    <x v="2"/>
    <n v="66"/>
    <n v="33000"/>
    <x v="1"/>
  </r>
  <r>
    <x v="4"/>
    <x v="3"/>
    <x v="23"/>
    <x v="1"/>
    <n v="78"/>
    <n v="23400"/>
    <x v="0"/>
  </r>
  <r>
    <x v="9"/>
    <x v="1"/>
    <x v="9"/>
    <x v="0"/>
    <n v="56"/>
    <n v="39200"/>
    <x v="1"/>
  </r>
  <r>
    <x v="0"/>
    <x v="1"/>
    <x v="23"/>
    <x v="2"/>
    <n v="98"/>
    <n v="49000"/>
    <x v="1"/>
  </r>
  <r>
    <x v="11"/>
    <x v="0"/>
    <x v="7"/>
    <x v="1"/>
    <n v="17"/>
    <n v="8500"/>
    <x v="1"/>
  </r>
  <r>
    <x v="1"/>
    <x v="2"/>
    <x v="18"/>
    <x v="2"/>
    <n v="44"/>
    <n v="30800"/>
    <x v="1"/>
  </r>
  <r>
    <x v="2"/>
    <x v="0"/>
    <x v="25"/>
    <x v="1"/>
    <n v="13"/>
    <n v="3900"/>
    <x v="0"/>
  </r>
  <r>
    <x v="1"/>
    <x v="0"/>
    <x v="18"/>
    <x v="1"/>
    <n v="80"/>
    <n v="40000"/>
    <x v="0"/>
  </r>
  <r>
    <x v="1"/>
    <x v="1"/>
    <x v="16"/>
    <x v="1"/>
    <n v="41"/>
    <n v="28700"/>
    <x v="1"/>
  </r>
  <r>
    <x v="6"/>
    <x v="2"/>
    <x v="15"/>
    <x v="1"/>
    <n v="52"/>
    <n v="26000"/>
    <x v="1"/>
  </r>
  <r>
    <x v="2"/>
    <x v="1"/>
    <x v="2"/>
    <x v="2"/>
    <n v="62"/>
    <n v="31000"/>
    <x v="1"/>
  </r>
  <r>
    <x v="10"/>
    <x v="3"/>
    <x v="7"/>
    <x v="0"/>
    <n v="89"/>
    <n v="44500"/>
    <x v="0"/>
  </r>
  <r>
    <x v="6"/>
    <x v="0"/>
    <x v="6"/>
    <x v="0"/>
    <n v="15"/>
    <n v="10500"/>
    <x v="0"/>
  </r>
  <r>
    <x v="8"/>
    <x v="0"/>
    <x v="8"/>
    <x v="2"/>
    <n v="19"/>
    <n v="9500"/>
    <x v="1"/>
  </r>
  <r>
    <x v="11"/>
    <x v="3"/>
    <x v="0"/>
    <x v="1"/>
    <n v="97"/>
    <n v="67900"/>
    <x v="1"/>
  </r>
  <r>
    <x v="5"/>
    <x v="3"/>
    <x v="0"/>
    <x v="0"/>
    <n v="89"/>
    <n v="44500"/>
    <x v="1"/>
  </r>
  <r>
    <x v="8"/>
    <x v="1"/>
    <x v="13"/>
    <x v="0"/>
    <n v="21"/>
    <n v="14700"/>
    <x v="1"/>
  </r>
  <r>
    <x v="6"/>
    <x v="2"/>
    <x v="18"/>
    <x v="1"/>
    <n v="50"/>
    <n v="35000"/>
    <x v="0"/>
  </r>
  <r>
    <x v="8"/>
    <x v="0"/>
    <x v="7"/>
    <x v="1"/>
    <n v="59"/>
    <n v="41300"/>
    <x v="1"/>
  </r>
  <r>
    <x v="8"/>
    <x v="0"/>
    <x v="13"/>
    <x v="2"/>
    <n v="12"/>
    <n v="6000"/>
    <x v="1"/>
  </r>
  <r>
    <x v="1"/>
    <x v="1"/>
    <x v="4"/>
    <x v="2"/>
    <n v="92"/>
    <n v="64400"/>
    <x v="1"/>
  </r>
  <r>
    <x v="9"/>
    <x v="1"/>
    <x v="13"/>
    <x v="2"/>
    <n v="8"/>
    <n v="2400"/>
    <x v="1"/>
  </r>
  <r>
    <x v="11"/>
    <x v="1"/>
    <x v="1"/>
    <x v="2"/>
    <n v="11"/>
    <n v="3300"/>
    <x v="1"/>
  </r>
  <r>
    <x v="4"/>
    <x v="1"/>
    <x v="2"/>
    <x v="0"/>
    <n v="26"/>
    <n v="13000"/>
    <x v="1"/>
  </r>
  <r>
    <x v="5"/>
    <x v="1"/>
    <x v="11"/>
    <x v="0"/>
    <n v="37"/>
    <n v="18500"/>
    <x v="1"/>
  </r>
  <r>
    <x v="3"/>
    <x v="0"/>
    <x v="0"/>
    <x v="2"/>
    <n v="35"/>
    <n v="24500"/>
    <x v="1"/>
  </r>
  <r>
    <x v="2"/>
    <x v="1"/>
    <x v="15"/>
    <x v="2"/>
    <n v="60"/>
    <n v="18000"/>
    <x v="0"/>
  </r>
  <r>
    <x v="7"/>
    <x v="3"/>
    <x v="20"/>
    <x v="1"/>
    <n v="15"/>
    <n v="4500"/>
    <x v="1"/>
  </r>
  <r>
    <x v="9"/>
    <x v="1"/>
    <x v="12"/>
    <x v="2"/>
    <n v="61"/>
    <n v="30500"/>
    <x v="1"/>
  </r>
  <r>
    <x v="9"/>
    <x v="0"/>
    <x v="18"/>
    <x v="2"/>
    <n v="2"/>
    <n v="1400"/>
    <x v="1"/>
  </r>
  <r>
    <x v="4"/>
    <x v="0"/>
    <x v="17"/>
    <x v="1"/>
    <n v="49"/>
    <n v="24500"/>
    <x v="0"/>
  </r>
  <r>
    <x v="11"/>
    <x v="1"/>
    <x v="25"/>
    <x v="1"/>
    <n v="27"/>
    <n v="13500"/>
    <x v="1"/>
  </r>
  <r>
    <x v="3"/>
    <x v="2"/>
    <x v="5"/>
    <x v="0"/>
    <n v="96"/>
    <n v="28800"/>
    <x v="1"/>
  </r>
  <r>
    <x v="10"/>
    <x v="2"/>
    <x v="4"/>
    <x v="0"/>
    <n v="46"/>
    <n v="23000"/>
    <x v="1"/>
  </r>
  <r>
    <x v="6"/>
    <x v="0"/>
    <x v="2"/>
    <x v="0"/>
    <n v="6"/>
    <n v="3000"/>
    <x v="1"/>
  </r>
  <r>
    <x v="3"/>
    <x v="0"/>
    <x v="22"/>
    <x v="1"/>
    <n v="39"/>
    <n v="19500"/>
    <x v="1"/>
  </r>
  <r>
    <x v="4"/>
    <x v="3"/>
    <x v="18"/>
    <x v="2"/>
    <n v="39"/>
    <n v="27300"/>
    <x v="1"/>
  </r>
  <r>
    <x v="6"/>
    <x v="2"/>
    <x v="2"/>
    <x v="1"/>
    <n v="27"/>
    <n v="8100"/>
    <x v="0"/>
  </r>
  <r>
    <x v="8"/>
    <x v="1"/>
    <x v="0"/>
    <x v="0"/>
    <n v="52"/>
    <n v="26000"/>
    <x v="0"/>
  </r>
  <r>
    <x v="9"/>
    <x v="2"/>
    <x v="0"/>
    <x v="1"/>
    <n v="29"/>
    <n v="20300"/>
    <x v="1"/>
  </r>
  <r>
    <x v="7"/>
    <x v="2"/>
    <x v="5"/>
    <x v="0"/>
    <n v="17"/>
    <n v="5100"/>
    <x v="1"/>
  </r>
  <r>
    <x v="7"/>
    <x v="3"/>
    <x v="18"/>
    <x v="2"/>
    <n v="71"/>
    <n v="21300"/>
    <x v="1"/>
  </r>
  <r>
    <x v="3"/>
    <x v="1"/>
    <x v="24"/>
    <x v="0"/>
    <n v="36"/>
    <n v="25200"/>
    <x v="1"/>
  </r>
  <r>
    <x v="6"/>
    <x v="2"/>
    <x v="9"/>
    <x v="1"/>
    <n v="49"/>
    <n v="34300"/>
    <x v="1"/>
  </r>
  <r>
    <x v="11"/>
    <x v="1"/>
    <x v="18"/>
    <x v="0"/>
    <n v="6"/>
    <n v="1800"/>
    <x v="1"/>
  </r>
  <r>
    <x v="2"/>
    <x v="0"/>
    <x v="12"/>
    <x v="0"/>
    <n v="30"/>
    <n v="15000"/>
    <x v="0"/>
  </r>
  <r>
    <x v="11"/>
    <x v="1"/>
    <x v="11"/>
    <x v="1"/>
    <n v="32"/>
    <n v="22400"/>
    <x v="1"/>
  </r>
  <r>
    <x v="10"/>
    <x v="1"/>
    <x v="17"/>
    <x v="0"/>
    <n v="63"/>
    <n v="31500"/>
    <x v="1"/>
  </r>
  <r>
    <x v="9"/>
    <x v="2"/>
    <x v="14"/>
    <x v="1"/>
    <n v="59"/>
    <n v="41300"/>
    <x v="1"/>
  </r>
  <r>
    <x v="0"/>
    <x v="0"/>
    <x v="22"/>
    <x v="2"/>
    <n v="17"/>
    <n v="5100"/>
    <x v="1"/>
  </r>
  <r>
    <x v="2"/>
    <x v="2"/>
    <x v="11"/>
    <x v="1"/>
    <n v="59"/>
    <n v="29500"/>
    <x v="1"/>
  </r>
  <r>
    <x v="5"/>
    <x v="2"/>
    <x v="8"/>
    <x v="1"/>
    <n v="59"/>
    <n v="17700"/>
    <x v="1"/>
  </r>
  <r>
    <x v="11"/>
    <x v="1"/>
    <x v="9"/>
    <x v="2"/>
    <n v="86"/>
    <n v="43000"/>
    <x v="0"/>
  </r>
  <r>
    <x v="0"/>
    <x v="0"/>
    <x v="25"/>
    <x v="1"/>
    <n v="27"/>
    <n v="18900"/>
    <x v="1"/>
  </r>
  <r>
    <x v="10"/>
    <x v="0"/>
    <x v="20"/>
    <x v="0"/>
    <n v="22"/>
    <n v="11000"/>
    <x v="1"/>
  </r>
  <r>
    <x v="9"/>
    <x v="2"/>
    <x v="17"/>
    <x v="2"/>
    <n v="79"/>
    <n v="23700"/>
    <x v="0"/>
  </r>
  <r>
    <x v="1"/>
    <x v="1"/>
    <x v="3"/>
    <x v="2"/>
    <n v="10"/>
    <n v="5000"/>
    <x v="1"/>
  </r>
  <r>
    <x v="2"/>
    <x v="1"/>
    <x v="4"/>
    <x v="1"/>
    <n v="94"/>
    <n v="65800"/>
    <x v="1"/>
  </r>
  <r>
    <x v="5"/>
    <x v="0"/>
    <x v="20"/>
    <x v="1"/>
    <n v="63"/>
    <n v="44100"/>
    <x v="1"/>
  </r>
  <r>
    <x v="10"/>
    <x v="0"/>
    <x v="26"/>
    <x v="2"/>
    <n v="37"/>
    <n v="11100"/>
    <x v="1"/>
  </r>
  <r>
    <x v="5"/>
    <x v="0"/>
    <x v="21"/>
    <x v="2"/>
    <n v="64"/>
    <n v="19200"/>
    <x v="1"/>
  </r>
  <r>
    <x v="0"/>
    <x v="3"/>
    <x v="6"/>
    <x v="2"/>
    <n v="51"/>
    <n v="35700"/>
    <x v="1"/>
  </r>
  <r>
    <x v="1"/>
    <x v="3"/>
    <x v="22"/>
    <x v="0"/>
    <n v="1"/>
    <n v="500"/>
    <x v="1"/>
  </r>
  <r>
    <x v="0"/>
    <x v="2"/>
    <x v="16"/>
    <x v="1"/>
    <n v="42"/>
    <n v="12600"/>
    <x v="1"/>
  </r>
  <r>
    <x v="7"/>
    <x v="3"/>
    <x v="25"/>
    <x v="1"/>
    <n v="74"/>
    <n v="37000"/>
    <x v="0"/>
  </r>
  <r>
    <x v="0"/>
    <x v="2"/>
    <x v="2"/>
    <x v="0"/>
    <n v="32"/>
    <n v="9600"/>
    <x v="1"/>
  </r>
  <r>
    <x v="7"/>
    <x v="3"/>
    <x v="5"/>
    <x v="1"/>
    <n v="94"/>
    <n v="28200"/>
    <x v="1"/>
  </r>
  <r>
    <x v="10"/>
    <x v="3"/>
    <x v="10"/>
    <x v="1"/>
    <n v="10"/>
    <n v="5000"/>
    <x v="1"/>
  </r>
  <r>
    <x v="2"/>
    <x v="0"/>
    <x v="10"/>
    <x v="1"/>
    <n v="15"/>
    <n v="4500"/>
    <x v="1"/>
  </r>
  <r>
    <x v="7"/>
    <x v="2"/>
    <x v="12"/>
    <x v="0"/>
    <n v="47"/>
    <n v="23500"/>
    <x v="1"/>
  </r>
  <r>
    <x v="9"/>
    <x v="0"/>
    <x v="2"/>
    <x v="0"/>
    <n v="22"/>
    <n v="15400"/>
    <x v="1"/>
  </r>
  <r>
    <x v="6"/>
    <x v="0"/>
    <x v="10"/>
    <x v="0"/>
    <n v="96"/>
    <n v="28800"/>
    <x v="0"/>
  </r>
  <r>
    <x v="7"/>
    <x v="0"/>
    <x v="5"/>
    <x v="1"/>
    <n v="20"/>
    <n v="14000"/>
    <x v="0"/>
  </r>
  <r>
    <x v="1"/>
    <x v="0"/>
    <x v="5"/>
    <x v="2"/>
    <n v="74"/>
    <n v="51800"/>
    <x v="1"/>
  </r>
  <r>
    <x v="6"/>
    <x v="0"/>
    <x v="20"/>
    <x v="0"/>
    <n v="71"/>
    <n v="21300"/>
    <x v="1"/>
  </r>
  <r>
    <x v="1"/>
    <x v="2"/>
    <x v="25"/>
    <x v="0"/>
    <n v="18"/>
    <n v="12600"/>
    <x v="1"/>
  </r>
  <r>
    <x v="10"/>
    <x v="0"/>
    <x v="4"/>
    <x v="2"/>
    <n v="19"/>
    <n v="9500"/>
    <x v="1"/>
  </r>
  <r>
    <x v="10"/>
    <x v="0"/>
    <x v="4"/>
    <x v="2"/>
    <n v="63"/>
    <n v="18900"/>
    <x v="0"/>
  </r>
  <r>
    <x v="7"/>
    <x v="2"/>
    <x v="2"/>
    <x v="0"/>
    <n v="80"/>
    <n v="40000"/>
    <x v="1"/>
  </r>
  <r>
    <x v="8"/>
    <x v="0"/>
    <x v="9"/>
    <x v="1"/>
    <n v="98"/>
    <n v="29400"/>
    <x v="1"/>
  </r>
  <r>
    <x v="6"/>
    <x v="0"/>
    <x v="11"/>
    <x v="1"/>
    <n v="2"/>
    <n v="1000"/>
    <x v="1"/>
  </r>
  <r>
    <x v="9"/>
    <x v="3"/>
    <x v="26"/>
    <x v="2"/>
    <n v="56"/>
    <n v="28000"/>
    <x v="1"/>
  </r>
  <r>
    <x v="7"/>
    <x v="3"/>
    <x v="21"/>
    <x v="0"/>
    <n v="41"/>
    <n v="12300"/>
    <x v="1"/>
  </r>
  <r>
    <x v="5"/>
    <x v="3"/>
    <x v="1"/>
    <x v="1"/>
    <n v="43"/>
    <n v="21500"/>
    <x v="1"/>
  </r>
  <r>
    <x v="3"/>
    <x v="0"/>
    <x v="3"/>
    <x v="1"/>
    <n v="14"/>
    <n v="9800"/>
    <x v="1"/>
  </r>
  <r>
    <x v="8"/>
    <x v="1"/>
    <x v="9"/>
    <x v="0"/>
    <n v="27"/>
    <n v="13500"/>
    <x v="1"/>
  </r>
  <r>
    <x v="6"/>
    <x v="3"/>
    <x v="17"/>
    <x v="1"/>
    <n v="63"/>
    <n v="44100"/>
    <x v="1"/>
  </r>
  <r>
    <x v="3"/>
    <x v="3"/>
    <x v="26"/>
    <x v="1"/>
    <n v="13"/>
    <n v="6500"/>
    <x v="1"/>
  </r>
  <r>
    <x v="10"/>
    <x v="3"/>
    <x v="19"/>
    <x v="2"/>
    <n v="45"/>
    <n v="22500"/>
    <x v="0"/>
  </r>
  <r>
    <x v="0"/>
    <x v="0"/>
    <x v="2"/>
    <x v="1"/>
    <n v="17"/>
    <n v="11900"/>
    <x v="1"/>
  </r>
  <r>
    <x v="4"/>
    <x v="2"/>
    <x v="6"/>
    <x v="2"/>
    <n v="60"/>
    <n v="42000"/>
    <x v="0"/>
  </r>
  <r>
    <x v="2"/>
    <x v="3"/>
    <x v="2"/>
    <x v="1"/>
    <n v="21"/>
    <n v="6300"/>
    <x v="1"/>
  </r>
  <r>
    <x v="5"/>
    <x v="1"/>
    <x v="5"/>
    <x v="2"/>
    <n v="84"/>
    <n v="58800"/>
    <x v="0"/>
  </r>
  <r>
    <x v="9"/>
    <x v="1"/>
    <x v="26"/>
    <x v="0"/>
    <n v="89"/>
    <n v="26700"/>
    <x v="1"/>
  </r>
  <r>
    <x v="4"/>
    <x v="2"/>
    <x v="8"/>
    <x v="1"/>
    <n v="1"/>
    <n v="300"/>
    <x v="1"/>
  </r>
  <r>
    <x v="11"/>
    <x v="1"/>
    <x v="8"/>
    <x v="2"/>
    <n v="61"/>
    <n v="42700"/>
    <x v="1"/>
  </r>
  <r>
    <x v="2"/>
    <x v="3"/>
    <x v="15"/>
    <x v="1"/>
    <n v="86"/>
    <n v="43000"/>
    <x v="1"/>
  </r>
  <r>
    <x v="11"/>
    <x v="1"/>
    <x v="20"/>
    <x v="0"/>
    <n v="30"/>
    <n v="21000"/>
    <x v="1"/>
  </r>
  <r>
    <x v="10"/>
    <x v="1"/>
    <x v="5"/>
    <x v="2"/>
    <n v="5"/>
    <n v="2500"/>
    <x v="0"/>
  </r>
  <r>
    <x v="10"/>
    <x v="3"/>
    <x v="26"/>
    <x v="0"/>
    <n v="29"/>
    <n v="8700"/>
    <x v="1"/>
  </r>
  <r>
    <x v="8"/>
    <x v="0"/>
    <x v="1"/>
    <x v="1"/>
    <n v="15"/>
    <n v="10500"/>
    <x v="1"/>
  </r>
  <r>
    <x v="5"/>
    <x v="0"/>
    <x v="1"/>
    <x v="0"/>
    <n v="50"/>
    <n v="15000"/>
    <x v="0"/>
  </r>
  <r>
    <x v="3"/>
    <x v="3"/>
    <x v="12"/>
    <x v="1"/>
    <n v="85"/>
    <n v="42500"/>
    <x v="1"/>
  </r>
  <r>
    <x v="2"/>
    <x v="3"/>
    <x v="13"/>
    <x v="2"/>
    <n v="31"/>
    <n v="9300"/>
    <x v="1"/>
  </r>
  <r>
    <x v="0"/>
    <x v="3"/>
    <x v="20"/>
    <x v="1"/>
    <n v="9"/>
    <n v="2700"/>
    <x v="1"/>
  </r>
  <r>
    <x v="10"/>
    <x v="0"/>
    <x v="1"/>
    <x v="0"/>
    <n v="72"/>
    <n v="50400"/>
    <x v="1"/>
  </r>
  <r>
    <x v="11"/>
    <x v="2"/>
    <x v="7"/>
    <x v="0"/>
    <n v="74"/>
    <n v="37000"/>
    <x v="0"/>
  </r>
  <r>
    <x v="6"/>
    <x v="1"/>
    <x v="13"/>
    <x v="0"/>
    <n v="45"/>
    <n v="31500"/>
    <x v="0"/>
  </r>
  <r>
    <x v="4"/>
    <x v="1"/>
    <x v="25"/>
    <x v="1"/>
    <n v="61"/>
    <n v="18300"/>
    <x v="1"/>
  </r>
  <r>
    <x v="9"/>
    <x v="0"/>
    <x v="4"/>
    <x v="2"/>
    <n v="61"/>
    <n v="18300"/>
    <x v="1"/>
  </r>
  <r>
    <x v="6"/>
    <x v="1"/>
    <x v="23"/>
    <x v="2"/>
    <n v="36"/>
    <n v="18000"/>
    <x v="1"/>
  </r>
  <r>
    <x v="11"/>
    <x v="0"/>
    <x v="15"/>
    <x v="1"/>
    <n v="75"/>
    <n v="37500"/>
    <x v="1"/>
  </r>
  <r>
    <x v="10"/>
    <x v="3"/>
    <x v="21"/>
    <x v="1"/>
    <n v="64"/>
    <n v="44800"/>
    <x v="1"/>
  </r>
  <r>
    <x v="11"/>
    <x v="1"/>
    <x v="16"/>
    <x v="2"/>
    <n v="11"/>
    <n v="5500"/>
    <x v="1"/>
  </r>
  <r>
    <x v="4"/>
    <x v="3"/>
    <x v="15"/>
    <x v="0"/>
    <n v="12"/>
    <n v="3600"/>
    <x v="1"/>
  </r>
  <r>
    <x v="11"/>
    <x v="3"/>
    <x v="21"/>
    <x v="0"/>
    <n v="73"/>
    <n v="51100"/>
    <x v="0"/>
  </r>
  <r>
    <x v="7"/>
    <x v="0"/>
    <x v="18"/>
    <x v="2"/>
    <n v="14"/>
    <n v="4200"/>
    <x v="0"/>
  </r>
  <r>
    <x v="7"/>
    <x v="1"/>
    <x v="13"/>
    <x v="0"/>
    <n v="68"/>
    <n v="34000"/>
    <x v="1"/>
  </r>
  <r>
    <x v="1"/>
    <x v="1"/>
    <x v="3"/>
    <x v="2"/>
    <n v="69"/>
    <n v="48300"/>
    <x v="1"/>
  </r>
  <r>
    <x v="2"/>
    <x v="1"/>
    <x v="15"/>
    <x v="0"/>
    <n v="53"/>
    <n v="15900"/>
    <x v="0"/>
  </r>
  <r>
    <x v="5"/>
    <x v="2"/>
    <x v="21"/>
    <x v="0"/>
    <n v="82"/>
    <n v="57400"/>
    <x v="0"/>
  </r>
  <r>
    <x v="1"/>
    <x v="1"/>
    <x v="4"/>
    <x v="0"/>
    <n v="78"/>
    <n v="39000"/>
    <x v="1"/>
  </r>
  <r>
    <x v="5"/>
    <x v="0"/>
    <x v="8"/>
    <x v="1"/>
    <n v="98"/>
    <n v="29400"/>
    <x v="1"/>
  </r>
  <r>
    <x v="7"/>
    <x v="3"/>
    <x v="20"/>
    <x v="0"/>
    <n v="62"/>
    <n v="43400"/>
    <x v="1"/>
  </r>
  <r>
    <x v="4"/>
    <x v="1"/>
    <x v="22"/>
    <x v="1"/>
    <n v="31"/>
    <n v="21700"/>
    <x v="1"/>
  </r>
  <r>
    <x v="7"/>
    <x v="1"/>
    <x v="14"/>
    <x v="1"/>
    <n v="60"/>
    <n v="30000"/>
    <x v="1"/>
  </r>
  <r>
    <x v="7"/>
    <x v="1"/>
    <x v="10"/>
    <x v="2"/>
    <n v="85"/>
    <n v="59500"/>
    <x v="1"/>
  </r>
  <r>
    <x v="9"/>
    <x v="1"/>
    <x v="8"/>
    <x v="2"/>
    <n v="43"/>
    <n v="21500"/>
    <x v="1"/>
  </r>
  <r>
    <x v="5"/>
    <x v="3"/>
    <x v="7"/>
    <x v="0"/>
    <n v="31"/>
    <n v="21700"/>
    <x v="0"/>
  </r>
  <r>
    <x v="1"/>
    <x v="2"/>
    <x v="1"/>
    <x v="1"/>
    <n v="29"/>
    <n v="8700"/>
    <x v="1"/>
  </r>
  <r>
    <x v="8"/>
    <x v="1"/>
    <x v="16"/>
    <x v="0"/>
    <n v="74"/>
    <n v="51800"/>
    <x v="1"/>
  </r>
  <r>
    <x v="11"/>
    <x v="1"/>
    <x v="19"/>
    <x v="2"/>
    <n v="81"/>
    <n v="40500"/>
    <x v="1"/>
  </r>
  <r>
    <x v="5"/>
    <x v="0"/>
    <x v="11"/>
    <x v="1"/>
    <n v="26"/>
    <n v="13000"/>
    <x v="1"/>
  </r>
  <r>
    <x v="4"/>
    <x v="0"/>
    <x v="8"/>
    <x v="1"/>
    <n v="34"/>
    <n v="17000"/>
    <x v="0"/>
  </r>
  <r>
    <x v="10"/>
    <x v="2"/>
    <x v="7"/>
    <x v="2"/>
    <n v="30"/>
    <n v="9000"/>
    <x v="1"/>
  </r>
  <r>
    <x v="6"/>
    <x v="3"/>
    <x v="4"/>
    <x v="2"/>
    <n v="73"/>
    <n v="51100"/>
    <x v="1"/>
  </r>
  <r>
    <x v="2"/>
    <x v="3"/>
    <x v="9"/>
    <x v="0"/>
    <n v="78"/>
    <n v="39000"/>
    <x v="0"/>
  </r>
  <r>
    <x v="3"/>
    <x v="3"/>
    <x v="15"/>
    <x v="2"/>
    <n v="68"/>
    <n v="34000"/>
    <x v="1"/>
  </r>
  <r>
    <x v="4"/>
    <x v="2"/>
    <x v="17"/>
    <x v="1"/>
    <n v="47"/>
    <n v="32900"/>
    <x v="1"/>
  </r>
  <r>
    <x v="2"/>
    <x v="3"/>
    <x v="12"/>
    <x v="0"/>
    <n v="19"/>
    <n v="13300"/>
    <x v="1"/>
  </r>
  <r>
    <x v="8"/>
    <x v="1"/>
    <x v="24"/>
    <x v="1"/>
    <n v="30"/>
    <n v="9000"/>
    <x v="1"/>
  </r>
  <r>
    <x v="6"/>
    <x v="0"/>
    <x v="20"/>
    <x v="1"/>
    <n v="91"/>
    <n v="45500"/>
    <x v="1"/>
  </r>
  <r>
    <x v="11"/>
    <x v="3"/>
    <x v="24"/>
    <x v="1"/>
    <n v="54"/>
    <n v="27000"/>
    <x v="1"/>
  </r>
  <r>
    <x v="9"/>
    <x v="1"/>
    <x v="23"/>
    <x v="1"/>
    <n v="21"/>
    <n v="10500"/>
    <x v="1"/>
  </r>
  <r>
    <x v="0"/>
    <x v="1"/>
    <x v="18"/>
    <x v="1"/>
    <n v="25"/>
    <n v="17500"/>
    <x v="0"/>
  </r>
  <r>
    <x v="8"/>
    <x v="1"/>
    <x v="20"/>
    <x v="2"/>
    <n v="20"/>
    <n v="14000"/>
    <x v="0"/>
  </r>
  <r>
    <x v="4"/>
    <x v="2"/>
    <x v="16"/>
    <x v="0"/>
    <n v="7"/>
    <n v="3500"/>
    <x v="1"/>
  </r>
  <r>
    <x v="1"/>
    <x v="1"/>
    <x v="24"/>
    <x v="2"/>
    <n v="10"/>
    <n v="7000"/>
    <x v="1"/>
  </r>
  <r>
    <x v="5"/>
    <x v="1"/>
    <x v="17"/>
    <x v="1"/>
    <n v="30"/>
    <n v="9000"/>
    <x v="0"/>
  </r>
  <r>
    <x v="1"/>
    <x v="0"/>
    <x v="21"/>
    <x v="0"/>
    <n v="8"/>
    <n v="4000"/>
    <x v="1"/>
  </r>
  <r>
    <x v="2"/>
    <x v="1"/>
    <x v="24"/>
    <x v="0"/>
    <n v="88"/>
    <n v="26400"/>
    <x v="1"/>
  </r>
  <r>
    <x v="3"/>
    <x v="0"/>
    <x v="20"/>
    <x v="2"/>
    <n v="56"/>
    <n v="28000"/>
    <x v="1"/>
  </r>
  <r>
    <x v="8"/>
    <x v="2"/>
    <x v="4"/>
    <x v="2"/>
    <n v="43"/>
    <n v="12900"/>
    <x v="1"/>
  </r>
  <r>
    <x v="7"/>
    <x v="3"/>
    <x v="6"/>
    <x v="0"/>
    <n v="64"/>
    <n v="19200"/>
    <x v="1"/>
  </r>
  <r>
    <x v="5"/>
    <x v="3"/>
    <x v="7"/>
    <x v="2"/>
    <n v="66"/>
    <n v="19800"/>
    <x v="0"/>
  </r>
  <r>
    <x v="0"/>
    <x v="2"/>
    <x v="16"/>
    <x v="2"/>
    <n v="69"/>
    <n v="48300"/>
    <x v="0"/>
  </r>
  <r>
    <x v="0"/>
    <x v="2"/>
    <x v="10"/>
    <x v="1"/>
    <n v="76"/>
    <n v="38000"/>
    <x v="0"/>
  </r>
  <r>
    <x v="2"/>
    <x v="3"/>
    <x v="4"/>
    <x v="0"/>
    <n v="50"/>
    <n v="35000"/>
    <x v="1"/>
  </r>
  <r>
    <x v="9"/>
    <x v="0"/>
    <x v="18"/>
    <x v="1"/>
    <n v="45"/>
    <n v="13500"/>
    <x v="1"/>
  </r>
  <r>
    <x v="0"/>
    <x v="0"/>
    <x v="7"/>
    <x v="2"/>
    <n v="23"/>
    <n v="11500"/>
    <x v="1"/>
  </r>
  <r>
    <x v="5"/>
    <x v="1"/>
    <x v="12"/>
    <x v="2"/>
    <n v="64"/>
    <n v="44800"/>
    <x v="0"/>
  </r>
  <r>
    <x v="4"/>
    <x v="3"/>
    <x v="14"/>
    <x v="1"/>
    <n v="66"/>
    <n v="33000"/>
    <x v="1"/>
  </r>
  <r>
    <x v="0"/>
    <x v="2"/>
    <x v="13"/>
    <x v="0"/>
    <n v="2"/>
    <n v="1400"/>
    <x v="1"/>
  </r>
  <r>
    <x v="4"/>
    <x v="1"/>
    <x v="26"/>
    <x v="1"/>
    <n v="54"/>
    <n v="37800"/>
    <x v="1"/>
  </r>
  <r>
    <x v="7"/>
    <x v="0"/>
    <x v="18"/>
    <x v="0"/>
    <n v="64"/>
    <n v="32000"/>
    <x v="1"/>
  </r>
  <r>
    <x v="0"/>
    <x v="1"/>
    <x v="2"/>
    <x v="2"/>
    <n v="53"/>
    <n v="37100"/>
    <x v="1"/>
  </r>
  <r>
    <x v="11"/>
    <x v="0"/>
    <x v="4"/>
    <x v="2"/>
    <n v="25"/>
    <n v="17500"/>
    <x v="0"/>
  </r>
  <r>
    <x v="5"/>
    <x v="2"/>
    <x v="8"/>
    <x v="2"/>
    <n v="8"/>
    <n v="2400"/>
    <x v="1"/>
  </r>
  <r>
    <x v="5"/>
    <x v="0"/>
    <x v="18"/>
    <x v="0"/>
    <n v="71"/>
    <n v="35500"/>
    <x v="1"/>
  </r>
  <r>
    <x v="7"/>
    <x v="3"/>
    <x v="11"/>
    <x v="1"/>
    <n v="34"/>
    <n v="10200"/>
    <x v="1"/>
  </r>
  <r>
    <x v="8"/>
    <x v="3"/>
    <x v="7"/>
    <x v="1"/>
    <n v="86"/>
    <n v="43000"/>
    <x v="1"/>
  </r>
  <r>
    <x v="7"/>
    <x v="2"/>
    <x v="4"/>
    <x v="2"/>
    <n v="32"/>
    <n v="22400"/>
    <x v="1"/>
  </r>
  <r>
    <x v="7"/>
    <x v="2"/>
    <x v="0"/>
    <x v="0"/>
    <n v="64"/>
    <n v="19200"/>
    <x v="1"/>
  </r>
  <r>
    <x v="2"/>
    <x v="2"/>
    <x v="17"/>
    <x v="2"/>
    <n v="70"/>
    <n v="21000"/>
    <x v="1"/>
  </r>
  <r>
    <x v="2"/>
    <x v="3"/>
    <x v="19"/>
    <x v="0"/>
    <n v="6"/>
    <n v="1800"/>
    <x v="1"/>
  </r>
  <r>
    <x v="4"/>
    <x v="3"/>
    <x v="6"/>
    <x v="0"/>
    <n v="30"/>
    <n v="15000"/>
    <x v="1"/>
  </r>
  <r>
    <x v="9"/>
    <x v="1"/>
    <x v="20"/>
    <x v="2"/>
    <n v="29"/>
    <n v="8700"/>
    <x v="1"/>
  </r>
  <r>
    <x v="7"/>
    <x v="1"/>
    <x v="18"/>
    <x v="1"/>
    <n v="9"/>
    <n v="4500"/>
    <x v="1"/>
  </r>
  <r>
    <x v="2"/>
    <x v="2"/>
    <x v="3"/>
    <x v="0"/>
    <n v="36"/>
    <n v="252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AAA922-A58A-44F8-828D-6F6EF60C83AD}" name="Tabela dinâmica8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43:K80" firstHeaderRow="0" firstDataRow="1" firstDataCol="1"/>
  <pivotFields count="7">
    <pivotField numFmtId="14" showAll="0"/>
    <pivotField axis="axisRow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dataField="1" showAll="0"/>
    <pivotField dataField="1" numFmtId="164" showAll="0"/>
    <pivotField axis="axisRow" showAll="0">
      <items count="3">
        <item x="0"/>
        <item x="1"/>
        <item t="default"/>
      </items>
    </pivotField>
  </pivotFields>
  <rowFields count="3">
    <field x="1"/>
    <field x="6"/>
    <field x="3"/>
  </rowFields>
  <rowItems count="37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" fld="4" baseField="0" baseItem="0"/>
    <dataField name="Soma de Faturamento" fld="5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7015D-A8CF-4AF5-ACB9-7D1C796240B8}" name="Tabela dinâmica4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I11:J39" firstHeaderRow="1" firstDataRow="1" firstDataCol="1" rowPageCount="1" colPageCount="1"/>
  <pivotFields count="7">
    <pivotField numFmtId="14" showAll="0">
      <items count="13">
        <item x="11"/>
        <item x="0"/>
        <item x="10"/>
        <item x="6"/>
        <item x="9"/>
        <item x="4"/>
        <item x="7"/>
        <item x="1"/>
        <item x="8"/>
        <item x="3"/>
        <item x="5"/>
        <item x="2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axis="axisRow" showAll="0" sortType="ascending">
      <items count="28">
        <item x="21"/>
        <item x="24"/>
        <item x="2"/>
        <item x="8"/>
        <item x="9"/>
        <item x="7"/>
        <item x="22"/>
        <item x="11"/>
        <item x="19"/>
        <item x="1"/>
        <item x="0"/>
        <item x="12"/>
        <item x="25"/>
        <item x="26"/>
        <item x="16"/>
        <item x="15"/>
        <item x="5"/>
        <item x="10"/>
        <item x="17"/>
        <item x="18"/>
        <item x="3"/>
        <item x="14"/>
        <item x="23"/>
        <item x="6"/>
        <item x="20"/>
        <item x="13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dataField="1" showAll="0"/>
    <pivotField numFmtId="164" showAll="0"/>
    <pivotField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ageFields count="1">
    <pageField fld="1" item="0" hier="-1"/>
  </pageFields>
  <dataFields count="1">
    <dataField name="Quantidade Total" fld="4" baseField="3" baseItem="0" numFmtId="3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66097-1FF1-4F07-AA3B-FD712BC21139}" name="Tabela1" displayName="Tabela1" ref="A16:H563" totalsRowShown="0" headerRowDxfId="44" dataDxfId="42" headerRowBorderDxfId="43" tableBorderDxfId="41">
  <tableColumns count="8">
    <tableColumn id="1" xr3:uid="{C9ADBC00-6C8F-4468-B80B-BED9CB52B0F6}" name="Data" dataDxfId="40"/>
    <tableColumn id="2" xr3:uid="{67E73CE7-38A9-4D9A-A78C-99049640AB70}" name="Vendedor" dataDxfId="39"/>
    <tableColumn id="3" xr3:uid="{AC9578DD-9AC7-4693-9142-3AB2796E69AC}" name="UF" dataDxfId="38"/>
    <tableColumn id="4" xr3:uid="{9DF93628-73F0-44FB-9169-6355B59B7C5E}" name="Produto" dataDxfId="37"/>
    <tableColumn id="5" xr3:uid="{B27E7D10-C150-43A0-9A51-95713D3DF5F2}" name="Valor Unitario" dataDxfId="36"/>
    <tableColumn id="6" xr3:uid="{F9276A09-A139-4541-85C7-20834AF95747}" name="Quantidade" dataDxfId="35"/>
    <tableColumn id="7" xr3:uid="{9CFB8B92-0213-48E9-8833-FFCC34ECDEA6}" name="Faturamento" dataDxfId="34" dataCellStyle="Moeda"/>
    <tableColumn id="9" xr3:uid="{C655519F-1EE3-4ED3-91CF-940A42BC5B29}" name="Forma de Pagamento" dataDxfId="3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4CC10-E5C3-4D24-8A0C-05FCE74F5B7B}" name="Tabela13" displayName="Tabela13" ref="A15:H562" totalsRowShown="0" headerRowDxfId="32" dataDxfId="30" headerRowBorderDxfId="31" tableBorderDxfId="29">
  <tableColumns count="8">
    <tableColumn id="1" xr3:uid="{F8D6F9AC-3131-4F98-A628-45ED91F6EBA5}" name="Data" dataDxfId="28"/>
    <tableColumn id="2" xr3:uid="{194B8712-DFA6-42C1-B043-630EC6D451B2}" name="Vendedor" dataDxfId="27"/>
    <tableColumn id="3" xr3:uid="{A8BFC0E6-89C8-4325-B83F-CC8C80B84E2B}" name="UF" dataDxfId="26"/>
    <tableColumn id="4" xr3:uid="{FE648591-1BE1-4C52-A4D0-C1FE1B68C643}" name="Produto" dataDxfId="25"/>
    <tableColumn id="5" xr3:uid="{97A67CDE-295C-412A-AC36-4DBBCE23B9C8}" name="Valor Unitario" dataDxfId="24"/>
    <tableColumn id="6" xr3:uid="{EF82C8DD-142B-413A-B3B7-FB8C60713CD3}" name="Quantidade" dataDxfId="23"/>
    <tableColumn id="7" xr3:uid="{F621620E-3783-49E3-9CD3-4FE8F81CBC21}" name="Faturamento" dataDxfId="22" dataCellStyle="Moeda"/>
    <tableColumn id="9" xr3:uid="{2B2BBA28-02FD-455A-960E-3D9938545988}" name="Forma de Pagamento" dataDxfId="2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5964B-D67E-4CFF-8134-0D2A30833F78}" name="Tabela134" displayName="Tabela134" ref="A13:F210" totalsRowShown="0" headerRowDxfId="20" dataDxfId="18" headerRowBorderDxfId="19" tableBorderDxfId="17">
  <tableColumns count="6">
    <tableColumn id="1" xr3:uid="{87C5A22D-46CA-4B1C-99BF-B53615FF377D}" name="Demanda" dataDxfId="16"/>
    <tableColumn id="2" xr3:uid="{677C6AA1-FF91-407F-88B6-89AA18A3CB8F}" name="Analista responsável" dataDxfId="15"/>
    <tableColumn id="3" xr3:uid="{717B2B14-C1FD-4622-8DB1-A64CC388BBB6}" name="Área solicitante" dataDxfId="14"/>
    <tableColumn id="4" xr3:uid="{FD208C89-7E1D-4FBA-B121-B77A0A303A80}" name="SLA - atual" dataDxfId="13"/>
    <tableColumn id="5" xr3:uid="{CA09A585-80FA-411B-9568-A022A21C9764}" name="Status" dataDxfId="12"/>
    <tableColumn id="11" xr3:uid="{3185940D-CD6B-4C0C-9CE0-9BA7944746A1}" name="Tipo de demanda" dataDxfId="11">
      <calculatedColumnFormula>VLOOKUP(Tabela134[[#This Row],[Demanda]],$I$13:$J$210,2,0)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F7CC3-FEAB-4827-B033-8EAE3E5D1AE0}" name="Tabela135" displayName="Tabela135" ref="A11:G558" totalsRowShown="0" headerRowDxfId="10" dataDxfId="8" headerRowBorderDxfId="9" tableBorderDxfId="7">
  <tableColumns count="7">
    <tableColumn id="1" xr3:uid="{89B98F40-E8DB-4DAA-A857-ACBDB7967A4B}" name="Data" dataDxfId="6"/>
    <tableColumn id="2" xr3:uid="{200507AA-54B1-404A-B2BD-E688A2FC2FC8}" name="Vendedor" dataDxfId="5"/>
    <tableColumn id="3" xr3:uid="{D2451D32-991C-49BA-85E6-B12F48BD8A74}" name="UF" dataDxfId="4"/>
    <tableColumn id="4" xr3:uid="{6E2ED27B-252D-494D-8B02-4AE354800E52}" name="Produto" dataDxfId="3"/>
    <tableColumn id="5" xr3:uid="{F3FCD6B0-E151-484A-A900-514BACDAAC95}" name="Quantidade" dataDxfId="2"/>
    <tableColumn id="6" xr3:uid="{5AAF9E5B-80B1-41BB-BE02-83C229C8B25E}" name="Faturamento" dataDxfId="1" dataCellStyle="Moeda"/>
    <tableColumn id="7" xr3:uid="{C1955A5E-0CDA-4F9A-A1EF-24C0586C3CE2}" name="Forma de Pagamento" dataDxfId="0" dataCellStyle="Moed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TAN 2.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5101F"/>
      </a:accent1>
      <a:accent2>
        <a:srgbClr val="151E3C"/>
      </a:accent2>
      <a:accent3>
        <a:srgbClr val="089FA2"/>
      </a:accent3>
      <a:accent4>
        <a:srgbClr val="D89A12"/>
      </a:accent4>
      <a:accent5>
        <a:srgbClr val="FFFBE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6DC-776D-4164-BAC7-DD4625AC9099}">
  <dimension ref="A2:I13"/>
  <sheetViews>
    <sheetView showGridLines="0" tabSelected="1" workbookViewId="0">
      <selection activeCell="D12" sqref="D12"/>
    </sheetView>
  </sheetViews>
  <sheetFormatPr defaultRowHeight="15" x14ac:dyDescent="0.25"/>
  <cols>
    <col min="1" max="1" width="27.140625" customWidth="1"/>
    <col min="2" max="2" width="59.28515625" customWidth="1"/>
  </cols>
  <sheetData>
    <row r="2" spans="1:9" ht="31.9" customHeight="1" x14ac:dyDescent="0.25">
      <c r="A2" s="24" t="s">
        <v>372</v>
      </c>
      <c r="B2" s="25"/>
      <c r="C2" s="25"/>
      <c r="D2" s="25"/>
      <c r="E2" s="25"/>
      <c r="F2" s="25"/>
      <c r="G2" s="25"/>
      <c r="H2" s="25"/>
      <c r="I2" s="25"/>
    </row>
    <row r="4" spans="1:9" s="1" customFormat="1" ht="19.899999999999999" customHeight="1" x14ac:dyDescent="0.25">
      <c r="A4" s="31" t="s">
        <v>0</v>
      </c>
      <c r="B4" s="32" t="s">
        <v>6</v>
      </c>
    </row>
    <row r="5" spans="1:9" s="1" customFormat="1" ht="19.899999999999999" customHeight="1" x14ac:dyDescent="0.25">
      <c r="A5" s="31" t="s">
        <v>1</v>
      </c>
      <c r="B5" s="32" t="s">
        <v>7</v>
      </c>
    </row>
    <row r="6" spans="1:9" s="1" customFormat="1" ht="19.899999999999999" customHeight="1" x14ac:dyDescent="0.25">
      <c r="A6" s="31" t="s">
        <v>2</v>
      </c>
      <c r="B6" s="32" t="s">
        <v>8</v>
      </c>
    </row>
    <row r="7" spans="1:9" s="1" customFormat="1" ht="19.899999999999999" customHeight="1" x14ac:dyDescent="0.25">
      <c r="A7" s="31" t="s">
        <v>3</v>
      </c>
      <c r="B7" s="32" t="s">
        <v>9</v>
      </c>
    </row>
    <row r="8" spans="1:9" s="1" customFormat="1" ht="19.899999999999999" customHeight="1" x14ac:dyDescent="0.25">
      <c r="A8" s="31" t="s">
        <v>4</v>
      </c>
      <c r="B8" s="32" t="s">
        <v>10</v>
      </c>
    </row>
    <row r="9" spans="1:9" s="1" customFormat="1" ht="19.899999999999999" customHeight="1" x14ac:dyDescent="0.25">
      <c r="A9" s="31" t="s">
        <v>5</v>
      </c>
      <c r="B9" s="32" t="s">
        <v>11</v>
      </c>
    </row>
    <row r="10" spans="1:9" s="1" customFormat="1" ht="19.899999999999999" customHeight="1" x14ac:dyDescent="0.25">
      <c r="A10" s="31" t="s">
        <v>75</v>
      </c>
      <c r="B10" s="32" t="s">
        <v>76</v>
      </c>
    </row>
    <row r="11" spans="1:9" s="1" customFormat="1" ht="19.899999999999999" customHeight="1" x14ac:dyDescent="0.25">
      <c r="A11" s="31" t="s">
        <v>77</v>
      </c>
      <c r="B11" s="32" t="s">
        <v>79</v>
      </c>
    </row>
    <row r="12" spans="1:9" s="1" customFormat="1" ht="19.899999999999999" customHeight="1" x14ac:dyDescent="0.25">
      <c r="A12" s="31" t="s">
        <v>78</v>
      </c>
      <c r="B12" s="32" t="s">
        <v>80</v>
      </c>
    </row>
    <row r="13" spans="1:9" s="1" customFormat="1" ht="19.899999999999999" customHeight="1" x14ac:dyDescent="0.25">
      <c r="A13" s="31" t="s">
        <v>373</v>
      </c>
      <c r="B13" s="32" t="s">
        <v>374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ACB3-D99E-4C8A-A52E-5DD5636F66D5}">
  <dimension ref="A2:I563"/>
  <sheetViews>
    <sheetView showGridLines="0" zoomScale="115" zoomScaleNormal="115" workbookViewId="0">
      <selection activeCell="C10" sqref="C10"/>
    </sheetView>
  </sheetViews>
  <sheetFormatPr defaultRowHeight="15" x14ac:dyDescent="0.25"/>
  <cols>
    <col min="1" max="1" width="19.5703125" customWidth="1"/>
    <col min="2" max="2" width="18.7109375" customWidth="1"/>
    <col min="3" max="3" width="13.140625" bestFit="1" customWidth="1"/>
    <col min="4" max="4" width="18.140625" customWidth="1"/>
    <col min="5" max="5" width="14.5703125" customWidth="1"/>
    <col min="6" max="6" width="16.140625" customWidth="1"/>
    <col min="7" max="7" width="13.7109375" customWidth="1"/>
    <col min="8" max="8" width="20.85546875" customWidth="1"/>
    <col min="9" max="9" width="7.85546875" customWidth="1"/>
    <col min="10" max="10" width="37" customWidth="1"/>
    <col min="13" max="13" width="10.85546875" bestFit="1" customWidth="1"/>
  </cols>
  <sheetData>
    <row r="2" spans="1:9" ht="31.9" customHeight="1" x14ac:dyDescent="0.25">
      <c r="A2" s="24" t="s">
        <v>313</v>
      </c>
      <c r="B2" s="25"/>
      <c r="C2" s="25"/>
      <c r="D2" s="25"/>
      <c r="E2" s="25"/>
      <c r="F2" s="25"/>
      <c r="G2" s="25"/>
      <c r="H2" s="25"/>
      <c r="I2" s="25"/>
    </row>
    <row r="3" spans="1:9" ht="21.75" thickBot="1" x14ac:dyDescent="0.4">
      <c r="A3" s="23"/>
    </row>
    <row r="4" spans="1:9" s="1" customFormat="1" ht="18.600000000000001" customHeight="1" thickBot="1" x14ac:dyDescent="0.3">
      <c r="A4" s="3" t="s">
        <v>55</v>
      </c>
      <c r="B4" s="2" t="s">
        <v>63</v>
      </c>
      <c r="C4" s="2"/>
      <c r="D4" s="2"/>
      <c r="E4" s="2"/>
      <c r="F4" s="2"/>
      <c r="G4" s="2"/>
    </row>
    <row r="5" spans="1:9" s="1" customFormat="1" ht="18.600000000000001" customHeight="1" thickBot="1" x14ac:dyDescent="0.3">
      <c r="A5" s="3" t="s">
        <v>56</v>
      </c>
      <c r="B5" s="2" t="s">
        <v>62</v>
      </c>
      <c r="C5" s="2"/>
      <c r="D5" s="2"/>
      <c r="E5" s="2"/>
      <c r="F5" s="2"/>
      <c r="G5" s="2"/>
    </row>
    <row r="6" spans="1:9" s="1" customFormat="1" ht="18.600000000000001" customHeight="1" thickBot="1" x14ac:dyDescent="0.3">
      <c r="A6" s="3" t="s">
        <v>57</v>
      </c>
      <c r="B6" s="2" t="s">
        <v>61</v>
      </c>
      <c r="C6" s="2"/>
      <c r="D6" s="2"/>
      <c r="E6" s="2"/>
      <c r="F6" s="2"/>
      <c r="G6" s="2"/>
    </row>
    <row r="7" spans="1:9" s="1" customFormat="1" ht="18.600000000000001" customHeight="1" thickBot="1" x14ac:dyDescent="0.3">
      <c r="A7" s="3" t="s">
        <v>58</v>
      </c>
      <c r="B7" s="2" t="s">
        <v>60</v>
      </c>
      <c r="C7" s="2"/>
      <c r="D7" s="2"/>
      <c r="E7" s="2"/>
      <c r="F7" s="2"/>
      <c r="G7" s="2"/>
    </row>
    <row r="9" spans="1:9" x14ac:dyDescent="0.25">
      <c r="C9" s="34" t="s">
        <v>376</v>
      </c>
      <c r="D9" s="35" t="s">
        <v>17</v>
      </c>
    </row>
    <row r="10" spans="1:9" x14ac:dyDescent="0.25">
      <c r="A10" s="6" t="s">
        <v>65</v>
      </c>
      <c r="B10" s="20"/>
      <c r="C10" s="41">
        <f>SUM(Tabela1[Quantidade])</f>
        <v>26639</v>
      </c>
      <c r="D10" s="38">
        <f>SUM(Tabela1[Faturamento])</f>
        <v>13194700</v>
      </c>
    </row>
    <row r="11" spans="1:9" x14ac:dyDescent="0.25">
      <c r="A11" s="6" t="s">
        <v>66</v>
      </c>
      <c r="B11" s="20"/>
      <c r="C11" s="40">
        <f>AVERAGE(F:F)</f>
        <v>48.700182815356492</v>
      </c>
      <c r="D11" s="39">
        <f>AVERAGE(G:G)</f>
        <v>24121.937842778792</v>
      </c>
    </row>
    <row r="12" spans="1:9" x14ac:dyDescent="0.25">
      <c r="A12" s="6" t="s">
        <v>375</v>
      </c>
      <c r="B12" s="20"/>
      <c r="C12" s="36">
        <f>MEDIAN(F:F)</f>
        <v>48</v>
      </c>
      <c r="D12" s="39">
        <f>MEDIAN(G:G)</f>
        <v>21600</v>
      </c>
    </row>
    <row r="13" spans="1:9" x14ac:dyDescent="0.25">
      <c r="A13" s="6" t="s">
        <v>67</v>
      </c>
      <c r="B13" s="20"/>
      <c r="C13" s="36">
        <f>MAX(F:F)</f>
        <v>99</v>
      </c>
      <c r="D13" s="39">
        <f>MAX(G:G)</f>
        <v>69300</v>
      </c>
    </row>
    <row r="14" spans="1:9" x14ac:dyDescent="0.25">
      <c r="A14" s="6" t="s">
        <v>68</v>
      </c>
      <c r="B14" s="20"/>
      <c r="C14" s="37">
        <f>MIN(F:F)</f>
        <v>1</v>
      </c>
      <c r="D14" s="39">
        <f>MIN(G:G)</f>
        <v>300</v>
      </c>
    </row>
    <row r="16" spans="1:9" ht="15.75" thickBot="1" x14ac:dyDescent="0.3">
      <c r="A16" s="8" t="s">
        <v>12</v>
      </c>
      <c r="B16" s="9" t="s">
        <v>13</v>
      </c>
      <c r="C16" s="9" t="s">
        <v>14</v>
      </c>
      <c r="D16" s="9" t="s">
        <v>15</v>
      </c>
      <c r="E16" s="9" t="s">
        <v>16</v>
      </c>
      <c r="F16" s="9" t="s">
        <v>64</v>
      </c>
      <c r="G16" s="9" t="s">
        <v>17</v>
      </c>
      <c r="H16" s="9" t="s">
        <v>18</v>
      </c>
      <c r="I16" s="7"/>
    </row>
    <row r="17" spans="1:8" x14ac:dyDescent="0.25">
      <c r="A17" s="4">
        <v>44593</v>
      </c>
      <c r="B17" t="s">
        <v>31</v>
      </c>
      <c r="C17" t="s">
        <v>39</v>
      </c>
      <c r="D17" t="s">
        <v>21</v>
      </c>
      <c r="E17">
        <v>300</v>
      </c>
      <c r="F17">
        <v>50</v>
      </c>
      <c r="G17" s="5">
        <v>15000</v>
      </c>
      <c r="H17" t="s">
        <v>25</v>
      </c>
    </row>
    <row r="18" spans="1:8" x14ac:dyDescent="0.25">
      <c r="A18" s="4">
        <v>44774</v>
      </c>
      <c r="B18" t="s">
        <v>30</v>
      </c>
      <c r="C18" t="s">
        <v>42</v>
      </c>
      <c r="D18" t="s">
        <v>24</v>
      </c>
      <c r="E18">
        <v>500</v>
      </c>
      <c r="F18">
        <v>80</v>
      </c>
      <c r="G18" s="5">
        <v>40000</v>
      </c>
      <c r="H18" t="s">
        <v>25</v>
      </c>
    </row>
    <row r="19" spans="1:8" x14ac:dyDescent="0.25">
      <c r="A19" s="4">
        <v>44896</v>
      </c>
      <c r="B19" t="s">
        <v>30</v>
      </c>
      <c r="C19" t="s">
        <v>34</v>
      </c>
      <c r="D19" t="s">
        <v>28</v>
      </c>
      <c r="E19">
        <v>700</v>
      </c>
      <c r="F19">
        <v>68</v>
      </c>
      <c r="G19" s="5">
        <v>47600</v>
      </c>
      <c r="H19" t="s">
        <v>25</v>
      </c>
    </row>
    <row r="20" spans="1:8" x14ac:dyDescent="0.25">
      <c r="A20" s="4">
        <v>44835</v>
      </c>
      <c r="B20" t="s">
        <v>19</v>
      </c>
      <c r="C20" t="s">
        <v>36</v>
      </c>
      <c r="D20" t="s">
        <v>28</v>
      </c>
      <c r="E20">
        <v>700</v>
      </c>
      <c r="F20">
        <v>70</v>
      </c>
      <c r="G20" s="5">
        <v>49000</v>
      </c>
      <c r="H20" t="s">
        <v>22</v>
      </c>
    </row>
    <row r="21" spans="1:8" x14ac:dyDescent="0.25">
      <c r="A21" s="4">
        <v>44713</v>
      </c>
      <c r="B21" t="s">
        <v>19</v>
      </c>
      <c r="C21" t="s">
        <v>27</v>
      </c>
      <c r="D21" t="s">
        <v>28</v>
      </c>
      <c r="E21">
        <v>500</v>
      </c>
      <c r="F21">
        <v>93</v>
      </c>
      <c r="G21" s="5">
        <v>46500</v>
      </c>
      <c r="H21" t="s">
        <v>22</v>
      </c>
    </row>
    <row r="22" spans="1:8" x14ac:dyDescent="0.25">
      <c r="A22" s="4">
        <v>44866</v>
      </c>
      <c r="B22" t="s">
        <v>19</v>
      </c>
      <c r="C22" t="s">
        <v>43</v>
      </c>
      <c r="D22" t="s">
        <v>21</v>
      </c>
      <c r="E22">
        <v>700</v>
      </c>
      <c r="F22">
        <v>23</v>
      </c>
      <c r="G22" s="5">
        <v>16100</v>
      </c>
      <c r="H22" t="s">
        <v>25</v>
      </c>
    </row>
    <row r="23" spans="1:8" x14ac:dyDescent="0.25">
      <c r="A23" s="4">
        <v>44652</v>
      </c>
      <c r="B23" t="s">
        <v>30</v>
      </c>
      <c r="C23" t="s">
        <v>20</v>
      </c>
      <c r="D23" t="s">
        <v>24</v>
      </c>
      <c r="E23">
        <v>500</v>
      </c>
      <c r="F23">
        <v>15</v>
      </c>
      <c r="G23" s="5">
        <v>7500</v>
      </c>
      <c r="H23" t="s">
        <v>22</v>
      </c>
    </row>
    <row r="24" spans="1:8" x14ac:dyDescent="0.25">
      <c r="A24" s="4">
        <v>44713</v>
      </c>
      <c r="B24" t="s">
        <v>19</v>
      </c>
      <c r="C24" t="s">
        <v>54</v>
      </c>
      <c r="D24" t="s">
        <v>21</v>
      </c>
      <c r="E24">
        <v>700</v>
      </c>
      <c r="F24">
        <v>32</v>
      </c>
      <c r="G24" s="5">
        <v>22400</v>
      </c>
      <c r="H24" t="s">
        <v>22</v>
      </c>
    </row>
    <row r="25" spans="1:8" x14ac:dyDescent="0.25">
      <c r="A25" s="4">
        <v>44652</v>
      </c>
      <c r="B25" t="s">
        <v>19</v>
      </c>
      <c r="C25" t="s">
        <v>54</v>
      </c>
      <c r="D25" t="s">
        <v>21</v>
      </c>
      <c r="E25">
        <v>300</v>
      </c>
      <c r="F25">
        <v>72</v>
      </c>
      <c r="G25" s="5">
        <v>21600</v>
      </c>
      <c r="H25" t="s">
        <v>25</v>
      </c>
    </row>
    <row r="26" spans="1:8" x14ac:dyDescent="0.25">
      <c r="A26" s="4">
        <v>44743</v>
      </c>
      <c r="B26" t="s">
        <v>31</v>
      </c>
      <c r="C26" t="s">
        <v>23</v>
      </c>
      <c r="D26" t="s">
        <v>21</v>
      </c>
      <c r="E26">
        <v>700</v>
      </c>
      <c r="F26">
        <v>33</v>
      </c>
      <c r="G26" s="5">
        <v>23100</v>
      </c>
      <c r="H26" t="s">
        <v>22</v>
      </c>
    </row>
    <row r="27" spans="1:8" x14ac:dyDescent="0.25">
      <c r="A27" s="4">
        <v>44593</v>
      </c>
      <c r="B27" t="s">
        <v>30</v>
      </c>
      <c r="C27" t="s">
        <v>36</v>
      </c>
      <c r="D27" t="s">
        <v>28</v>
      </c>
      <c r="E27">
        <v>500</v>
      </c>
      <c r="F27">
        <v>60</v>
      </c>
      <c r="G27" s="5">
        <v>30000</v>
      </c>
      <c r="H27" t="s">
        <v>22</v>
      </c>
    </row>
    <row r="28" spans="1:8" x14ac:dyDescent="0.25">
      <c r="A28" s="4">
        <v>44866</v>
      </c>
      <c r="B28" t="s">
        <v>26</v>
      </c>
      <c r="C28" t="s">
        <v>39</v>
      </c>
      <c r="D28" t="s">
        <v>24</v>
      </c>
      <c r="E28">
        <v>700</v>
      </c>
      <c r="F28">
        <v>43</v>
      </c>
      <c r="G28" s="5">
        <v>30100</v>
      </c>
      <c r="H28" t="s">
        <v>25</v>
      </c>
    </row>
    <row r="29" spans="1:8" x14ac:dyDescent="0.25">
      <c r="A29" s="4">
        <v>44713</v>
      </c>
      <c r="B29" t="s">
        <v>31</v>
      </c>
      <c r="C29" t="s">
        <v>41</v>
      </c>
      <c r="D29" t="s">
        <v>24</v>
      </c>
      <c r="E29">
        <v>500</v>
      </c>
      <c r="F29">
        <v>27</v>
      </c>
      <c r="G29" s="5">
        <v>13500</v>
      </c>
      <c r="H29" t="s">
        <v>22</v>
      </c>
    </row>
    <row r="30" spans="1:8" x14ac:dyDescent="0.25">
      <c r="A30" s="4">
        <v>44835</v>
      </c>
      <c r="B30" t="s">
        <v>30</v>
      </c>
      <c r="C30" t="s">
        <v>52</v>
      </c>
      <c r="D30" t="s">
        <v>21</v>
      </c>
      <c r="E30">
        <v>500</v>
      </c>
      <c r="F30">
        <v>29</v>
      </c>
      <c r="G30" s="5">
        <v>14500</v>
      </c>
      <c r="H30" t="s">
        <v>22</v>
      </c>
    </row>
    <row r="31" spans="1:8" x14ac:dyDescent="0.25">
      <c r="A31" s="4">
        <v>44896</v>
      </c>
      <c r="B31" t="s">
        <v>31</v>
      </c>
      <c r="C31" t="s">
        <v>49</v>
      </c>
      <c r="D31" t="s">
        <v>24</v>
      </c>
      <c r="E31">
        <v>700</v>
      </c>
      <c r="F31">
        <v>48</v>
      </c>
      <c r="G31" s="5">
        <v>33600</v>
      </c>
      <c r="H31" t="s">
        <v>22</v>
      </c>
    </row>
    <row r="32" spans="1:8" x14ac:dyDescent="0.25">
      <c r="A32" s="4">
        <v>44743</v>
      </c>
      <c r="B32" t="s">
        <v>26</v>
      </c>
      <c r="C32" t="s">
        <v>35</v>
      </c>
      <c r="D32" t="s">
        <v>28</v>
      </c>
      <c r="E32">
        <v>300</v>
      </c>
      <c r="F32">
        <v>68</v>
      </c>
      <c r="G32" s="5">
        <v>20400</v>
      </c>
      <c r="H32" t="s">
        <v>22</v>
      </c>
    </row>
    <row r="33" spans="1:8" x14ac:dyDescent="0.25">
      <c r="A33" s="4">
        <v>44805</v>
      </c>
      <c r="B33" t="s">
        <v>31</v>
      </c>
      <c r="C33" t="s">
        <v>53</v>
      </c>
      <c r="D33" t="s">
        <v>21</v>
      </c>
      <c r="E33">
        <v>300</v>
      </c>
      <c r="F33">
        <v>20</v>
      </c>
      <c r="G33" s="5">
        <v>6000</v>
      </c>
      <c r="H33" t="s">
        <v>22</v>
      </c>
    </row>
    <row r="34" spans="1:8" x14ac:dyDescent="0.25">
      <c r="A34" s="4">
        <v>44896</v>
      </c>
      <c r="B34" t="s">
        <v>30</v>
      </c>
      <c r="C34" t="s">
        <v>36</v>
      </c>
      <c r="D34" t="s">
        <v>24</v>
      </c>
      <c r="E34">
        <v>300</v>
      </c>
      <c r="F34">
        <v>23</v>
      </c>
      <c r="G34" s="5">
        <v>6900</v>
      </c>
      <c r="H34" t="s">
        <v>22</v>
      </c>
    </row>
    <row r="35" spans="1:8" x14ac:dyDescent="0.25">
      <c r="A35" s="4">
        <v>44713</v>
      </c>
      <c r="B35" t="s">
        <v>30</v>
      </c>
      <c r="C35" t="s">
        <v>43</v>
      </c>
      <c r="D35" t="s">
        <v>24</v>
      </c>
      <c r="E35">
        <v>700</v>
      </c>
      <c r="F35">
        <v>49</v>
      </c>
      <c r="G35" s="5">
        <v>34300</v>
      </c>
      <c r="H35" t="s">
        <v>22</v>
      </c>
    </row>
    <row r="36" spans="1:8" x14ac:dyDescent="0.25">
      <c r="A36" s="4">
        <v>44805</v>
      </c>
      <c r="B36" t="s">
        <v>26</v>
      </c>
      <c r="C36" t="s">
        <v>46</v>
      </c>
      <c r="D36" t="s">
        <v>28</v>
      </c>
      <c r="E36">
        <v>500</v>
      </c>
      <c r="F36">
        <v>78</v>
      </c>
      <c r="G36" s="5">
        <v>39000</v>
      </c>
      <c r="H36" t="s">
        <v>22</v>
      </c>
    </row>
    <row r="37" spans="1:8" x14ac:dyDescent="0.25">
      <c r="A37" s="4">
        <v>44713</v>
      </c>
      <c r="B37" t="s">
        <v>30</v>
      </c>
      <c r="C37" t="s">
        <v>38</v>
      </c>
      <c r="D37" t="s">
        <v>24</v>
      </c>
      <c r="E37">
        <v>300</v>
      </c>
      <c r="F37">
        <v>71</v>
      </c>
      <c r="G37" s="5">
        <v>21300</v>
      </c>
      <c r="H37" t="s">
        <v>22</v>
      </c>
    </row>
    <row r="38" spans="1:8" x14ac:dyDescent="0.25">
      <c r="A38" s="4">
        <v>44896</v>
      </c>
      <c r="B38" t="s">
        <v>30</v>
      </c>
      <c r="C38" t="s">
        <v>35</v>
      </c>
      <c r="D38" t="s">
        <v>28</v>
      </c>
      <c r="E38">
        <v>500</v>
      </c>
      <c r="F38">
        <v>70</v>
      </c>
      <c r="G38" s="5">
        <v>35000</v>
      </c>
      <c r="H38" t="s">
        <v>22</v>
      </c>
    </row>
    <row r="39" spans="1:8" x14ac:dyDescent="0.25">
      <c r="A39" s="4">
        <v>44896</v>
      </c>
      <c r="B39" t="s">
        <v>30</v>
      </c>
      <c r="C39" t="s">
        <v>34</v>
      </c>
      <c r="D39" t="s">
        <v>28</v>
      </c>
      <c r="E39">
        <v>500</v>
      </c>
      <c r="F39">
        <v>25</v>
      </c>
      <c r="G39" s="5">
        <v>12500</v>
      </c>
      <c r="H39" t="s">
        <v>22</v>
      </c>
    </row>
    <row r="40" spans="1:8" x14ac:dyDescent="0.25">
      <c r="A40" s="4">
        <v>44896</v>
      </c>
      <c r="B40" t="s">
        <v>31</v>
      </c>
      <c r="C40" t="s">
        <v>27</v>
      </c>
      <c r="D40" t="s">
        <v>28</v>
      </c>
      <c r="E40">
        <v>500</v>
      </c>
      <c r="F40">
        <v>84</v>
      </c>
      <c r="G40" s="5">
        <v>42000</v>
      </c>
      <c r="H40" t="s">
        <v>22</v>
      </c>
    </row>
    <row r="41" spans="1:8" x14ac:dyDescent="0.25">
      <c r="A41" s="4">
        <v>44743</v>
      </c>
      <c r="B41" t="s">
        <v>26</v>
      </c>
      <c r="C41" t="s">
        <v>37</v>
      </c>
      <c r="D41" t="s">
        <v>28</v>
      </c>
      <c r="E41">
        <v>300</v>
      </c>
      <c r="F41">
        <v>43</v>
      </c>
      <c r="G41" s="5">
        <v>12900</v>
      </c>
      <c r="H41" t="s">
        <v>22</v>
      </c>
    </row>
    <row r="42" spans="1:8" x14ac:dyDescent="0.25">
      <c r="A42" s="4">
        <v>44743</v>
      </c>
      <c r="B42" t="s">
        <v>19</v>
      </c>
      <c r="C42" t="s">
        <v>20</v>
      </c>
      <c r="D42" t="s">
        <v>21</v>
      </c>
      <c r="E42">
        <v>300</v>
      </c>
      <c r="F42">
        <v>56</v>
      </c>
      <c r="G42" s="5">
        <v>16800</v>
      </c>
      <c r="H42" t="s">
        <v>22</v>
      </c>
    </row>
    <row r="43" spans="1:8" x14ac:dyDescent="0.25">
      <c r="A43" s="4">
        <v>44682</v>
      </c>
      <c r="B43" t="s">
        <v>30</v>
      </c>
      <c r="C43" t="s">
        <v>39</v>
      </c>
      <c r="D43" t="s">
        <v>24</v>
      </c>
      <c r="E43">
        <v>300</v>
      </c>
      <c r="F43">
        <v>70</v>
      </c>
      <c r="G43" s="5">
        <v>21000</v>
      </c>
      <c r="H43" t="s">
        <v>22</v>
      </c>
    </row>
    <row r="44" spans="1:8" x14ac:dyDescent="0.25">
      <c r="A44" s="4">
        <v>44713</v>
      </c>
      <c r="B44" t="s">
        <v>31</v>
      </c>
      <c r="C44" t="s">
        <v>33</v>
      </c>
      <c r="D44" t="s">
        <v>28</v>
      </c>
      <c r="E44">
        <v>500</v>
      </c>
      <c r="F44">
        <v>1</v>
      </c>
      <c r="G44" s="5">
        <v>500</v>
      </c>
      <c r="H44" t="s">
        <v>25</v>
      </c>
    </row>
    <row r="45" spans="1:8" x14ac:dyDescent="0.25">
      <c r="A45" s="4">
        <v>44835</v>
      </c>
      <c r="B45" t="s">
        <v>26</v>
      </c>
      <c r="C45" t="s">
        <v>52</v>
      </c>
      <c r="D45" t="s">
        <v>28</v>
      </c>
      <c r="E45">
        <v>700</v>
      </c>
      <c r="F45">
        <v>61</v>
      </c>
      <c r="G45" s="5">
        <v>42700</v>
      </c>
      <c r="H45" t="s">
        <v>25</v>
      </c>
    </row>
    <row r="46" spans="1:8" x14ac:dyDescent="0.25">
      <c r="A46" s="4">
        <v>44621</v>
      </c>
      <c r="B46" t="s">
        <v>30</v>
      </c>
      <c r="C46" t="s">
        <v>48</v>
      </c>
      <c r="D46" t="s">
        <v>21</v>
      </c>
      <c r="E46">
        <v>300</v>
      </c>
      <c r="F46">
        <v>74</v>
      </c>
      <c r="G46" s="5">
        <v>22200</v>
      </c>
      <c r="H46" t="s">
        <v>22</v>
      </c>
    </row>
    <row r="47" spans="1:8" x14ac:dyDescent="0.25">
      <c r="A47" s="4">
        <v>44896</v>
      </c>
      <c r="B47" t="s">
        <v>31</v>
      </c>
      <c r="C47" t="s">
        <v>36</v>
      </c>
      <c r="D47" t="s">
        <v>21</v>
      </c>
      <c r="E47">
        <v>700</v>
      </c>
      <c r="F47">
        <v>24</v>
      </c>
      <c r="G47" s="5">
        <v>16800</v>
      </c>
      <c r="H47" t="s">
        <v>22</v>
      </c>
    </row>
    <row r="48" spans="1:8" x14ac:dyDescent="0.25">
      <c r="A48" s="4">
        <v>44621</v>
      </c>
      <c r="B48" t="s">
        <v>26</v>
      </c>
      <c r="C48" t="s">
        <v>43</v>
      </c>
      <c r="D48" t="s">
        <v>28</v>
      </c>
      <c r="E48">
        <v>500</v>
      </c>
      <c r="F48">
        <v>81</v>
      </c>
      <c r="G48" s="5">
        <v>40500</v>
      </c>
      <c r="H48" t="s">
        <v>22</v>
      </c>
    </row>
    <row r="49" spans="1:8" x14ac:dyDescent="0.25">
      <c r="A49" s="4">
        <v>44713</v>
      </c>
      <c r="B49" t="s">
        <v>26</v>
      </c>
      <c r="C49" t="s">
        <v>52</v>
      </c>
      <c r="D49" t="s">
        <v>28</v>
      </c>
      <c r="E49">
        <v>700</v>
      </c>
      <c r="F49">
        <v>22</v>
      </c>
      <c r="G49" s="5">
        <v>15400</v>
      </c>
      <c r="H49" t="s">
        <v>25</v>
      </c>
    </row>
    <row r="50" spans="1:8" x14ac:dyDescent="0.25">
      <c r="A50" s="4">
        <v>44866</v>
      </c>
      <c r="B50" t="s">
        <v>26</v>
      </c>
      <c r="C50" t="s">
        <v>54</v>
      </c>
      <c r="D50" t="s">
        <v>24</v>
      </c>
      <c r="E50">
        <v>500</v>
      </c>
      <c r="F50">
        <v>11</v>
      </c>
      <c r="G50" s="5">
        <v>5500</v>
      </c>
      <c r="H50" t="s">
        <v>22</v>
      </c>
    </row>
    <row r="51" spans="1:8" x14ac:dyDescent="0.25">
      <c r="A51" s="4">
        <v>44593</v>
      </c>
      <c r="B51" t="s">
        <v>26</v>
      </c>
      <c r="C51" t="s">
        <v>41</v>
      </c>
      <c r="D51" t="s">
        <v>28</v>
      </c>
      <c r="E51">
        <v>300</v>
      </c>
      <c r="F51">
        <v>54</v>
      </c>
      <c r="G51" s="5">
        <v>16200</v>
      </c>
      <c r="H51" t="s">
        <v>22</v>
      </c>
    </row>
    <row r="52" spans="1:8" x14ac:dyDescent="0.25">
      <c r="A52" s="4">
        <v>44743</v>
      </c>
      <c r="B52" t="s">
        <v>31</v>
      </c>
      <c r="C52" t="s">
        <v>54</v>
      </c>
      <c r="D52" t="s">
        <v>28</v>
      </c>
      <c r="E52">
        <v>300</v>
      </c>
      <c r="F52">
        <v>17</v>
      </c>
      <c r="G52" s="5">
        <v>5100</v>
      </c>
      <c r="H52" t="s">
        <v>25</v>
      </c>
    </row>
    <row r="53" spans="1:8" x14ac:dyDescent="0.25">
      <c r="A53" s="4">
        <v>44835</v>
      </c>
      <c r="B53" t="s">
        <v>26</v>
      </c>
      <c r="C53" t="s">
        <v>43</v>
      </c>
      <c r="D53" t="s">
        <v>28</v>
      </c>
      <c r="E53">
        <v>500</v>
      </c>
      <c r="F53">
        <v>23</v>
      </c>
      <c r="G53" s="5">
        <v>11500</v>
      </c>
      <c r="H53" t="s">
        <v>22</v>
      </c>
    </row>
    <row r="54" spans="1:8" x14ac:dyDescent="0.25">
      <c r="A54" s="4">
        <v>44835</v>
      </c>
      <c r="B54" t="s">
        <v>26</v>
      </c>
      <c r="C54" t="s">
        <v>33</v>
      </c>
      <c r="D54" t="s">
        <v>21</v>
      </c>
      <c r="E54">
        <v>300</v>
      </c>
      <c r="F54">
        <v>44</v>
      </c>
      <c r="G54" s="5">
        <v>13200</v>
      </c>
      <c r="H54" t="s">
        <v>22</v>
      </c>
    </row>
    <row r="55" spans="1:8" x14ac:dyDescent="0.25">
      <c r="A55" s="4">
        <v>44805</v>
      </c>
      <c r="B55" t="s">
        <v>26</v>
      </c>
      <c r="C55" t="s">
        <v>33</v>
      </c>
      <c r="D55" t="s">
        <v>28</v>
      </c>
      <c r="E55">
        <v>300</v>
      </c>
      <c r="F55">
        <v>47</v>
      </c>
      <c r="G55" s="5">
        <v>14100</v>
      </c>
      <c r="H55" t="s">
        <v>22</v>
      </c>
    </row>
    <row r="56" spans="1:8" x14ac:dyDescent="0.25">
      <c r="A56" s="4">
        <v>44682</v>
      </c>
      <c r="B56" t="s">
        <v>30</v>
      </c>
      <c r="C56" t="s">
        <v>27</v>
      </c>
      <c r="D56" t="s">
        <v>24</v>
      </c>
      <c r="E56">
        <v>700</v>
      </c>
      <c r="F56">
        <v>81</v>
      </c>
      <c r="G56" s="5">
        <v>56700</v>
      </c>
      <c r="H56" t="s">
        <v>22</v>
      </c>
    </row>
    <row r="57" spans="1:8" x14ac:dyDescent="0.25">
      <c r="A57" s="4">
        <v>44805</v>
      </c>
      <c r="B57" t="s">
        <v>30</v>
      </c>
      <c r="C57" t="s">
        <v>50</v>
      </c>
      <c r="D57" t="s">
        <v>21</v>
      </c>
      <c r="E57">
        <v>700</v>
      </c>
      <c r="F57">
        <v>51</v>
      </c>
      <c r="G57" s="5">
        <v>35700</v>
      </c>
      <c r="H57" t="s">
        <v>25</v>
      </c>
    </row>
    <row r="58" spans="1:8" x14ac:dyDescent="0.25">
      <c r="A58" s="4">
        <v>44835</v>
      </c>
      <c r="B58" t="s">
        <v>30</v>
      </c>
      <c r="C58" t="s">
        <v>27</v>
      </c>
      <c r="D58" t="s">
        <v>21</v>
      </c>
      <c r="E58">
        <v>300</v>
      </c>
      <c r="F58">
        <v>16</v>
      </c>
      <c r="G58" s="5">
        <v>4800</v>
      </c>
      <c r="H58" t="s">
        <v>22</v>
      </c>
    </row>
    <row r="59" spans="1:8" x14ac:dyDescent="0.25">
      <c r="A59" s="4">
        <v>44866</v>
      </c>
      <c r="B59" t="s">
        <v>31</v>
      </c>
      <c r="C59" t="s">
        <v>47</v>
      </c>
      <c r="D59" t="s">
        <v>21</v>
      </c>
      <c r="E59">
        <v>300</v>
      </c>
      <c r="F59">
        <v>55</v>
      </c>
      <c r="G59" s="5">
        <v>16500</v>
      </c>
      <c r="H59" t="s">
        <v>25</v>
      </c>
    </row>
    <row r="60" spans="1:8" x14ac:dyDescent="0.25">
      <c r="A60" s="4">
        <v>44652</v>
      </c>
      <c r="B60" t="s">
        <v>31</v>
      </c>
      <c r="C60" t="s">
        <v>47</v>
      </c>
      <c r="D60" t="s">
        <v>21</v>
      </c>
      <c r="E60">
        <v>500</v>
      </c>
      <c r="F60">
        <v>37</v>
      </c>
      <c r="G60" s="5">
        <v>18500</v>
      </c>
      <c r="H60" t="s">
        <v>22</v>
      </c>
    </row>
    <row r="61" spans="1:8" x14ac:dyDescent="0.25">
      <c r="A61" s="4">
        <v>44593</v>
      </c>
      <c r="B61" t="s">
        <v>19</v>
      </c>
      <c r="C61" t="s">
        <v>23</v>
      </c>
      <c r="D61" t="s">
        <v>28</v>
      </c>
      <c r="E61">
        <v>700</v>
      </c>
      <c r="F61">
        <v>8</v>
      </c>
      <c r="G61" s="5">
        <v>5600</v>
      </c>
      <c r="H61" t="s">
        <v>22</v>
      </c>
    </row>
    <row r="62" spans="1:8" x14ac:dyDescent="0.25">
      <c r="A62" s="4">
        <v>44713</v>
      </c>
      <c r="B62" t="s">
        <v>31</v>
      </c>
      <c r="C62" t="s">
        <v>52</v>
      </c>
      <c r="D62" t="s">
        <v>24</v>
      </c>
      <c r="E62">
        <v>300</v>
      </c>
      <c r="F62">
        <v>86</v>
      </c>
      <c r="G62" s="5">
        <v>25800</v>
      </c>
      <c r="H62" t="s">
        <v>22</v>
      </c>
    </row>
    <row r="63" spans="1:8" x14ac:dyDescent="0.25">
      <c r="A63" s="4">
        <v>44774</v>
      </c>
      <c r="B63" t="s">
        <v>19</v>
      </c>
      <c r="C63" t="s">
        <v>43</v>
      </c>
      <c r="D63" t="s">
        <v>24</v>
      </c>
      <c r="E63">
        <v>700</v>
      </c>
      <c r="F63">
        <v>67</v>
      </c>
      <c r="G63" s="5">
        <v>46900</v>
      </c>
      <c r="H63" t="s">
        <v>22</v>
      </c>
    </row>
    <row r="64" spans="1:8" x14ac:dyDescent="0.25">
      <c r="A64" s="4">
        <v>44743</v>
      </c>
      <c r="B64" t="s">
        <v>30</v>
      </c>
      <c r="C64" t="s">
        <v>32</v>
      </c>
      <c r="D64" t="s">
        <v>24</v>
      </c>
      <c r="E64">
        <v>700</v>
      </c>
      <c r="F64">
        <v>30</v>
      </c>
      <c r="G64" s="5">
        <v>21000</v>
      </c>
      <c r="H64" t="s">
        <v>22</v>
      </c>
    </row>
    <row r="65" spans="1:8" x14ac:dyDescent="0.25">
      <c r="A65" s="4">
        <v>44593</v>
      </c>
      <c r="B65" t="s">
        <v>26</v>
      </c>
      <c r="C65" t="s">
        <v>33</v>
      </c>
      <c r="D65" t="s">
        <v>21</v>
      </c>
      <c r="E65">
        <v>300</v>
      </c>
      <c r="F65">
        <v>48</v>
      </c>
      <c r="G65" s="5">
        <v>14400</v>
      </c>
      <c r="H65" t="s">
        <v>22</v>
      </c>
    </row>
    <row r="66" spans="1:8" x14ac:dyDescent="0.25">
      <c r="A66" s="4">
        <v>44621</v>
      </c>
      <c r="B66" t="s">
        <v>31</v>
      </c>
      <c r="C66" t="s">
        <v>52</v>
      </c>
      <c r="D66" t="s">
        <v>21</v>
      </c>
      <c r="E66">
        <v>500</v>
      </c>
      <c r="F66">
        <v>93</v>
      </c>
      <c r="G66" s="5">
        <v>46500</v>
      </c>
      <c r="H66" t="s">
        <v>22</v>
      </c>
    </row>
    <row r="67" spans="1:8" x14ac:dyDescent="0.25">
      <c r="A67" s="4">
        <v>44774</v>
      </c>
      <c r="B67" t="s">
        <v>31</v>
      </c>
      <c r="C67" t="s">
        <v>41</v>
      </c>
      <c r="D67" t="s">
        <v>24</v>
      </c>
      <c r="E67">
        <v>300</v>
      </c>
      <c r="F67">
        <v>9</v>
      </c>
      <c r="G67" s="5">
        <v>2700</v>
      </c>
      <c r="H67" t="s">
        <v>22</v>
      </c>
    </row>
    <row r="68" spans="1:8" x14ac:dyDescent="0.25">
      <c r="A68" s="4">
        <v>44805</v>
      </c>
      <c r="B68" t="s">
        <v>26</v>
      </c>
      <c r="C68" t="s">
        <v>20</v>
      </c>
      <c r="D68" t="s">
        <v>21</v>
      </c>
      <c r="E68">
        <v>500</v>
      </c>
      <c r="F68">
        <v>67</v>
      </c>
      <c r="G68" s="5">
        <v>33500</v>
      </c>
      <c r="H68" t="s">
        <v>22</v>
      </c>
    </row>
    <row r="69" spans="1:8" x14ac:dyDescent="0.25">
      <c r="A69" s="4">
        <v>44835</v>
      </c>
      <c r="B69" t="s">
        <v>31</v>
      </c>
      <c r="C69" t="s">
        <v>53</v>
      </c>
      <c r="D69" t="s">
        <v>24</v>
      </c>
      <c r="E69">
        <v>300</v>
      </c>
      <c r="F69">
        <v>13</v>
      </c>
      <c r="G69" s="5">
        <v>3900</v>
      </c>
      <c r="H69" t="s">
        <v>22</v>
      </c>
    </row>
    <row r="70" spans="1:8" x14ac:dyDescent="0.25">
      <c r="A70" s="4">
        <v>44743</v>
      </c>
      <c r="B70" t="s">
        <v>31</v>
      </c>
      <c r="C70" t="s">
        <v>50</v>
      </c>
      <c r="D70" t="s">
        <v>28</v>
      </c>
      <c r="E70">
        <v>300</v>
      </c>
      <c r="F70">
        <v>53</v>
      </c>
      <c r="G70" s="5">
        <v>15900</v>
      </c>
      <c r="H70" t="s">
        <v>22</v>
      </c>
    </row>
    <row r="71" spans="1:8" x14ac:dyDescent="0.25">
      <c r="A71" s="4">
        <v>44621</v>
      </c>
      <c r="B71" t="s">
        <v>30</v>
      </c>
      <c r="C71" t="s">
        <v>33</v>
      </c>
      <c r="D71" t="s">
        <v>28</v>
      </c>
      <c r="E71">
        <v>700</v>
      </c>
      <c r="F71">
        <v>19</v>
      </c>
      <c r="G71" s="5">
        <v>13300</v>
      </c>
      <c r="H71" t="s">
        <v>22</v>
      </c>
    </row>
    <row r="72" spans="1:8" x14ac:dyDescent="0.25">
      <c r="A72" s="4">
        <v>44713</v>
      </c>
      <c r="B72" t="s">
        <v>31</v>
      </c>
      <c r="C72" t="s">
        <v>20</v>
      </c>
      <c r="D72" t="s">
        <v>28</v>
      </c>
      <c r="E72">
        <v>700</v>
      </c>
      <c r="F72">
        <v>95</v>
      </c>
      <c r="G72" s="5">
        <v>66500</v>
      </c>
      <c r="H72" t="s">
        <v>25</v>
      </c>
    </row>
    <row r="73" spans="1:8" x14ac:dyDescent="0.25">
      <c r="A73" s="4">
        <v>44743</v>
      </c>
      <c r="B73" t="s">
        <v>31</v>
      </c>
      <c r="C73" t="s">
        <v>51</v>
      </c>
      <c r="D73" t="s">
        <v>21</v>
      </c>
      <c r="E73">
        <v>500</v>
      </c>
      <c r="F73">
        <v>47</v>
      </c>
      <c r="G73" s="5">
        <v>23500</v>
      </c>
      <c r="H73" t="s">
        <v>22</v>
      </c>
    </row>
    <row r="74" spans="1:8" x14ac:dyDescent="0.25">
      <c r="A74" s="4">
        <v>44593</v>
      </c>
      <c r="B74" t="s">
        <v>19</v>
      </c>
      <c r="C74" t="s">
        <v>34</v>
      </c>
      <c r="D74" t="s">
        <v>28</v>
      </c>
      <c r="E74">
        <v>700</v>
      </c>
      <c r="F74">
        <v>73</v>
      </c>
      <c r="G74" s="5">
        <v>51100</v>
      </c>
      <c r="H74" t="s">
        <v>22</v>
      </c>
    </row>
    <row r="75" spans="1:8" x14ac:dyDescent="0.25">
      <c r="A75" s="4">
        <v>44835</v>
      </c>
      <c r="B75" t="s">
        <v>31</v>
      </c>
      <c r="C75" t="s">
        <v>43</v>
      </c>
      <c r="D75" t="s">
        <v>28</v>
      </c>
      <c r="E75">
        <v>300</v>
      </c>
      <c r="F75">
        <v>86</v>
      </c>
      <c r="G75" s="5">
        <v>25800</v>
      </c>
      <c r="H75" t="s">
        <v>25</v>
      </c>
    </row>
    <row r="76" spans="1:8" x14ac:dyDescent="0.25">
      <c r="A76" s="4">
        <v>44593</v>
      </c>
      <c r="B76" t="s">
        <v>26</v>
      </c>
      <c r="C76" t="s">
        <v>27</v>
      </c>
      <c r="D76" t="s">
        <v>24</v>
      </c>
      <c r="E76">
        <v>500</v>
      </c>
      <c r="F76">
        <v>31</v>
      </c>
      <c r="G76" s="5">
        <v>15500</v>
      </c>
      <c r="H76" t="s">
        <v>22</v>
      </c>
    </row>
    <row r="77" spans="1:8" x14ac:dyDescent="0.25">
      <c r="A77" s="4">
        <v>44896</v>
      </c>
      <c r="B77" t="s">
        <v>19</v>
      </c>
      <c r="C77" t="s">
        <v>20</v>
      </c>
      <c r="D77" t="s">
        <v>24</v>
      </c>
      <c r="E77">
        <v>500</v>
      </c>
      <c r="F77">
        <v>46</v>
      </c>
      <c r="G77" s="5">
        <v>23000</v>
      </c>
      <c r="H77" t="s">
        <v>22</v>
      </c>
    </row>
    <row r="78" spans="1:8" x14ac:dyDescent="0.25">
      <c r="A78" s="4">
        <v>44562</v>
      </c>
      <c r="B78" t="s">
        <v>19</v>
      </c>
      <c r="C78" t="s">
        <v>52</v>
      </c>
      <c r="D78" t="s">
        <v>28</v>
      </c>
      <c r="E78">
        <v>700</v>
      </c>
      <c r="F78">
        <v>88</v>
      </c>
      <c r="G78" s="5">
        <v>61600</v>
      </c>
      <c r="H78" t="s">
        <v>25</v>
      </c>
    </row>
    <row r="79" spans="1:8" x14ac:dyDescent="0.25">
      <c r="A79" s="4">
        <v>44866</v>
      </c>
      <c r="B79" t="s">
        <v>19</v>
      </c>
      <c r="C79" t="s">
        <v>53</v>
      </c>
      <c r="D79" t="s">
        <v>28</v>
      </c>
      <c r="E79">
        <v>500</v>
      </c>
      <c r="F79">
        <v>2</v>
      </c>
      <c r="G79" s="5">
        <v>1000</v>
      </c>
      <c r="H79" t="s">
        <v>25</v>
      </c>
    </row>
    <row r="80" spans="1:8" x14ac:dyDescent="0.25">
      <c r="A80" s="4">
        <v>44896</v>
      </c>
      <c r="B80" t="s">
        <v>31</v>
      </c>
      <c r="C80" t="s">
        <v>35</v>
      </c>
      <c r="D80" t="s">
        <v>24</v>
      </c>
      <c r="E80">
        <v>700</v>
      </c>
      <c r="F80">
        <v>68</v>
      </c>
      <c r="G80" s="5">
        <v>47600</v>
      </c>
      <c r="H80" t="s">
        <v>22</v>
      </c>
    </row>
    <row r="81" spans="1:8" x14ac:dyDescent="0.25">
      <c r="A81" s="4">
        <v>44866</v>
      </c>
      <c r="B81" t="s">
        <v>26</v>
      </c>
      <c r="C81" t="s">
        <v>29</v>
      </c>
      <c r="D81" t="s">
        <v>21</v>
      </c>
      <c r="E81">
        <v>300</v>
      </c>
      <c r="F81">
        <v>37</v>
      </c>
      <c r="G81" s="5">
        <v>11100</v>
      </c>
      <c r="H81" t="s">
        <v>25</v>
      </c>
    </row>
    <row r="82" spans="1:8" x14ac:dyDescent="0.25">
      <c r="A82" s="4">
        <v>44621</v>
      </c>
      <c r="B82" t="s">
        <v>30</v>
      </c>
      <c r="C82" t="s">
        <v>35</v>
      </c>
      <c r="D82" t="s">
        <v>21</v>
      </c>
      <c r="E82">
        <v>500</v>
      </c>
      <c r="F82">
        <v>96</v>
      </c>
      <c r="G82" s="5">
        <v>48000</v>
      </c>
      <c r="H82" t="s">
        <v>25</v>
      </c>
    </row>
    <row r="83" spans="1:8" x14ac:dyDescent="0.25">
      <c r="A83" s="4">
        <v>44652</v>
      </c>
      <c r="B83" t="s">
        <v>26</v>
      </c>
      <c r="C83" t="s">
        <v>42</v>
      </c>
      <c r="D83" t="s">
        <v>24</v>
      </c>
      <c r="E83">
        <v>300</v>
      </c>
      <c r="F83">
        <v>27</v>
      </c>
      <c r="G83" s="5">
        <v>8100</v>
      </c>
      <c r="H83" t="s">
        <v>22</v>
      </c>
    </row>
    <row r="84" spans="1:8" x14ac:dyDescent="0.25">
      <c r="A84" s="4">
        <v>44774</v>
      </c>
      <c r="B84" t="s">
        <v>19</v>
      </c>
      <c r="C84" t="s">
        <v>54</v>
      </c>
      <c r="D84" t="s">
        <v>24</v>
      </c>
      <c r="E84">
        <v>300</v>
      </c>
      <c r="F84">
        <v>40</v>
      </c>
      <c r="G84" s="5">
        <v>12000</v>
      </c>
      <c r="H84" t="s">
        <v>22</v>
      </c>
    </row>
    <row r="85" spans="1:8" x14ac:dyDescent="0.25">
      <c r="A85" s="4">
        <v>44562</v>
      </c>
      <c r="B85" t="s">
        <v>30</v>
      </c>
      <c r="C85" t="s">
        <v>41</v>
      </c>
      <c r="D85" t="s">
        <v>21</v>
      </c>
      <c r="E85">
        <v>500</v>
      </c>
      <c r="F85">
        <v>2</v>
      </c>
      <c r="G85" s="5">
        <v>1000</v>
      </c>
      <c r="H85" t="s">
        <v>25</v>
      </c>
    </row>
    <row r="86" spans="1:8" x14ac:dyDescent="0.25">
      <c r="A86" s="4">
        <v>44562</v>
      </c>
      <c r="B86" t="s">
        <v>30</v>
      </c>
      <c r="C86" t="s">
        <v>52</v>
      </c>
      <c r="D86" t="s">
        <v>28</v>
      </c>
      <c r="E86">
        <v>300</v>
      </c>
      <c r="F86">
        <v>79</v>
      </c>
      <c r="G86" s="5">
        <v>23700</v>
      </c>
      <c r="H86" t="s">
        <v>22</v>
      </c>
    </row>
    <row r="87" spans="1:8" x14ac:dyDescent="0.25">
      <c r="A87" s="4">
        <v>44652</v>
      </c>
      <c r="B87" t="s">
        <v>30</v>
      </c>
      <c r="C87" t="s">
        <v>50</v>
      </c>
      <c r="D87" t="s">
        <v>28</v>
      </c>
      <c r="E87">
        <v>300</v>
      </c>
      <c r="F87">
        <v>96</v>
      </c>
      <c r="G87" s="5">
        <v>28800</v>
      </c>
      <c r="H87" t="s">
        <v>22</v>
      </c>
    </row>
    <row r="88" spans="1:8" x14ac:dyDescent="0.25">
      <c r="A88" s="4">
        <v>44562</v>
      </c>
      <c r="B88" t="s">
        <v>26</v>
      </c>
      <c r="C88" t="s">
        <v>38</v>
      </c>
      <c r="D88" t="s">
        <v>21</v>
      </c>
      <c r="E88">
        <v>300</v>
      </c>
      <c r="F88">
        <v>68</v>
      </c>
      <c r="G88" s="5">
        <v>20400</v>
      </c>
      <c r="H88" t="s">
        <v>22</v>
      </c>
    </row>
    <row r="89" spans="1:8" x14ac:dyDescent="0.25">
      <c r="A89" s="4">
        <v>44805</v>
      </c>
      <c r="B89" t="s">
        <v>26</v>
      </c>
      <c r="C89" t="s">
        <v>48</v>
      </c>
      <c r="D89" t="s">
        <v>21</v>
      </c>
      <c r="E89">
        <v>500</v>
      </c>
      <c r="F89">
        <v>45</v>
      </c>
      <c r="G89" s="5">
        <v>22500</v>
      </c>
      <c r="H89" t="s">
        <v>22</v>
      </c>
    </row>
    <row r="90" spans="1:8" x14ac:dyDescent="0.25">
      <c r="A90" s="4">
        <v>44743</v>
      </c>
      <c r="B90" t="s">
        <v>26</v>
      </c>
      <c r="C90" t="s">
        <v>20</v>
      </c>
      <c r="D90" t="s">
        <v>24</v>
      </c>
      <c r="E90">
        <v>300</v>
      </c>
      <c r="F90">
        <v>91</v>
      </c>
      <c r="G90" s="5">
        <v>27300</v>
      </c>
      <c r="H90" t="s">
        <v>22</v>
      </c>
    </row>
    <row r="91" spans="1:8" x14ac:dyDescent="0.25">
      <c r="A91" s="4">
        <v>44835</v>
      </c>
      <c r="B91" t="s">
        <v>30</v>
      </c>
      <c r="C91" t="s">
        <v>27</v>
      </c>
      <c r="D91" t="s">
        <v>21</v>
      </c>
      <c r="E91">
        <v>300</v>
      </c>
      <c r="F91">
        <v>98</v>
      </c>
      <c r="G91" s="5">
        <v>29400</v>
      </c>
      <c r="H91" t="s">
        <v>22</v>
      </c>
    </row>
    <row r="92" spans="1:8" x14ac:dyDescent="0.25">
      <c r="A92" s="4">
        <v>44621</v>
      </c>
      <c r="B92" t="s">
        <v>19</v>
      </c>
      <c r="C92" t="s">
        <v>29</v>
      </c>
      <c r="D92" t="s">
        <v>24</v>
      </c>
      <c r="E92">
        <v>500</v>
      </c>
      <c r="F92">
        <v>65</v>
      </c>
      <c r="G92" s="5">
        <v>32500</v>
      </c>
      <c r="H92" t="s">
        <v>22</v>
      </c>
    </row>
    <row r="93" spans="1:8" x14ac:dyDescent="0.25">
      <c r="A93" s="4">
        <v>44621</v>
      </c>
      <c r="B93" t="s">
        <v>30</v>
      </c>
      <c r="C93" t="s">
        <v>41</v>
      </c>
      <c r="D93" t="s">
        <v>24</v>
      </c>
      <c r="E93">
        <v>700</v>
      </c>
      <c r="F93">
        <v>19</v>
      </c>
      <c r="G93" s="5">
        <v>13300</v>
      </c>
      <c r="H93" t="s">
        <v>22</v>
      </c>
    </row>
    <row r="94" spans="1:8" x14ac:dyDescent="0.25">
      <c r="A94" s="4">
        <v>44835</v>
      </c>
      <c r="B94" t="s">
        <v>30</v>
      </c>
      <c r="C94" t="s">
        <v>40</v>
      </c>
      <c r="D94" t="s">
        <v>24</v>
      </c>
      <c r="E94">
        <v>300</v>
      </c>
      <c r="F94">
        <v>13</v>
      </c>
      <c r="G94" s="5">
        <v>3900</v>
      </c>
      <c r="H94" t="s">
        <v>25</v>
      </c>
    </row>
    <row r="95" spans="1:8" x14ac:dyDescent="0.25">
      <c r="A95" s="4">
        <v>44652</v>
      </c>
      <c r="B95" t="s">
        <v>19</v>
      </c>
      <c r="C95" t="s">
        <v>45</v>
      </c>
      <c r="D95" t="s">
        <v>21</v>
      </c>
      <c r="E95">
        <v>700</v>
      </c>
      <c r="F95">
        <v>29</v>
      </c>
      <c r="G95" s="5">
        <v>20300</v>
      </c>
      <c r="H95" t="s">
        <v>25</v>
      </c>
    </row>
    <row r="96" spans="1:8" x14ac:dyDescent="0.25">
      <c r="A96" s="4">
        <v>44621</v>
      </c>
      <c r="B96" t="s">
        <v>31</v>
      </c>
      <c r="C96" t="s">
        <v>41</v>
      </c>
      <c r="D96" t="s">
        <v>21</v>
      </c>
      <c r="E96">
        <v>300</v>
      </c>
      <c r="F96">
        <v>60</v>
      </c>
      <c r="G96" s="5">
        <v>18000</v>
      </c>
      <c r="H96" t="s">
        <v>22</v>
      </c>
    </row>
    <row r="97" spans="1:8" x14ac:dyDescent="0.25">
      <c r="A97" s="4">
        <v>44593</v>
      </c>
      <c r="B97" t="s">
        <v>19</v>
      </c>
      <c r="C97" t="s">
        <v>46</v>
      </c>
      <c r="D97" t="s">
        <v>21</v>
      </c>
      <c r="E97">
        <v>300</v>
      </c>
      <c r="F97">
        <v>83</v>
      </c>
      <c r="G97" s="5">
        <v>24900</v>
      </c>
      <c r="H97" t="s">
        <v>25</v>
      </c>
    </row>
    <row r="98" spans="1:8" x14ac:dyDescent="0.25">
      <c r="A98" s="4">
        <v>44896</v>
      </c>
      <c r="B98" t="s">
        <v>30</v>
      </c>
      <c r="C98" t="s">
        <v>29</v>
      </c>
      <c r="D98" t="s">
        <v>28</v>
      </c>
      <c r="E98">
        <v>500</v>
      </c>
      <c r="F98">
        <v>66</v>
      </c>
      <c r="G98" s="5">
        <v>33000</v>
      </c>
      <c r="H98" t="s">
        <v>22</v>
      </c>
    </row>
    <row r="99" spans="1:8" x14ac:dyDescent="0.25">
      <c r="A99" s="4">
        <v>44835</v>
      </c>
      <c r="B99" t="s">
        <v>26</v>
      </c>
      <c r="C99" t="s">
        <v>48</v>
      </c>
      <c r="D99" t="s">
        <v>24</v>
      </c>
      <c r="E99">
        <v>300</v>
      </c>
      <c r="F99">
        <v>75</v>
      </c>
      <c r="G99" s="5">
        <v>22500</v>
      </c>
      <c r="H99" t="s">
        <v>22</v>
      </c>
    </row>
    <row r="100" spans="1:8" x14ac:dyDescent="0.25">
      <c r="A100" s="4">
        <v>44805</v>
      </c>
      <c r="B100" t="s">
        <v>19</v>
      </c>
      <c r="C100" t="s">
        <v>44</v>
      </c>
      <c r="D100" t="s">
        <v>28</v>
      </c>
      <c r="E100">
        <v>500</v>
      </c>
      <c r="F100">
        <v>9</v>
      </c>
      <c r="G100" s="5">
        <v>4500</v>
      </c>
      <c r="H100" t="s">
        <v>22</v>
      </c>
    </row>
    <row r="101" spans="1:8" x14ac:dyDescent="0.25">
      <c r="A101" s="4">
        <v>44652</v>
      </c>
      <c r="B101" t="s">
        <v>30</v>
      </c>
      <c r="C101" t="s">
        <v>49</v>
      </c>
      <c r="D101" t="s">
        <v>24</v>
      </c>
      <c r="E101">
        <v>300</v>
      </c>
      <c r="F101">
        <v>17</v>
      </c>
      <c r="G101" s="5">
        <v>5100</v>
      </c>
      <c r="H101" t="s">
        <v>22</v>
      </c>
    </row>
    <row r="102" spans="1:8" x14ac:dyDescent="0.25">
      <c r="A102" s="4">
        <v>44896</v>
      </c>
      <c r="B102" t="s">
        <v>19</v>
      </c>
      <c r="C102" t="s">
        <v>47</v>
      </c>
      <c r="D102" t="s">
        <v>21</v>
      </c>
      <c r="E102">
        <v>700</v>
      </c>
      <c r="F102">
        <v>12</v>
      </c>
      <c r="G102" s="5">
        <v>8400</v>
      </c>
      <c r="H102" t="s">
        <v>25</v>
      </c>
    </row>
    <row r="103" spans="1:8" x14ac:dyDescent="0.25">
      <c r="A103" s="4">
        <v>44835</v>
      </c>
      <c r="B103" t="s">
        <v>26</v>
      </c>
      <c r="C103" t="s">
        <v>47</v>
      </c>
      <c r="D103" t="s">
        <v>21</v>
      </c>
      <c r="E103">
        <v>500</v>
      </c>
      <c r="F103">
        <v>28</v>
      </c>
      <c r="G103" s="5">
        <v>14000</v>
      </c>
      <c r="H103" t="s">
        <v>25</v>
      </c>
    </row>
    <row r="104" spans="1:8" x14ac:dyDescent="0.25">
      <c r="A104" s="4">
        <v>44743</v>
      </c>
      <c r="B104" t="s">
        <v>19</v>
      </c>
      <c r="C104" t="s">
        <v>29</v>
      </c>
      <c r="D104" t="s">
        <v>24</v>
      </c>
      <c r="E104">
        <v>300</v>
      </c>
      <c r="F104">
        <v>97</v>
      </c>
      <c r="G104" s="5">
        <v>29100</v>
      </c>
      <c r="H104" t="s">
        <v>25</v>
      </c>
    </row>
    <row r="105" spans="1:8" x14ac:dyDescent="0.25">
      <c r="A105" s="4">
        <v>44774</v>
      </c>
      <c r="B105" t="s">
        <v>26</v>
      </c>
      <c r="C105" t="s">
        <v>46</v>
      </c>
      <c r="D105" t="s">
        <v>28</v>
      </c>
      <c r="E105">
        <v>500</v>
      </c>
      <c r="F105">
        <v>42</v>
      </c>
      <c r="G105" s="5">
        <v>21000</v>
      </c>
      <c r="H105" t="s">
        <v>22</v>
      </c>
    </row>
    <row r="106" spans="1:8" x14ac:dyDescent="0.25">
      <c r="A106" s="4">
        <v>44682</v>
      </c>
      <c r="B106" t="s">
        <v>19</v>
      </c>
      <c r="C106" t="s">
        <v>32</v>
      </c>
      <c r="D106" t="s">
        <v>28</v>
      </c>
      <c r="E106">
        <v>500</v>
      </c>
      <c r="F106">
        <v>13</v>
      </c>
      <c r="G106" s="5">
        <v>6500</v>
      </c>
      <c r="H106" t="s">
        <v>25</v>
      </c>
    </row>
    <row r="107" spans="1:8" x14ac:dyDescent="0.25">
      <c r="A107" s="4">
        <v>44713</v>
      </c>
      <c r="B107" t="s">
        <v>30</v>
      </c>
      <c r="C107" t="s">
        <v>50</v>
      </c>
      <c r="D107" t="s">
        <v>28</v>
      </c>
      <c r="E107">
        <v>300</v>
      </c>
      <c r="F107">
        <v>70</v>
      </c>
      <c r="G107" s="5">
        <v>21000</v>
      </c>
      <c r="H107" t="s">
        <v>22</v>
      </c>
    </row>
    <row r="108" spans="1:8" x14ac:dyDescent="0.25">
      <c r="A108" s="4">
        <v>44593</v>
      </c>
      <c r="B108" t="s">
        <v>31</v>
      </c>
      <c r="C108" t="s">
        <v>41</v>
      </c>
      <c r="D108" t="s">
        <v>24</v>
      </c>
      <c r="E108">
        <v>500</v>
      </c>
      <c r="F108">
        <v>51</v>
      </c>
      <c r="G108" s="5">
        <v>25500</v>
      </c>
      <c r="H108" t="s">
        <v>25</v>
      </c>
    </row>
    <row r="109" spans="1:8" x14ac:dyDescent="0.25">
      <c r="A109" s="4">
        <v>44682</v>
      </c>
      <c r="B109" t="s">
        <v>19</v>
      </c>
      <c r="C109" t="s">
        <v>49</v>
      </c>
      <c r="D109" t="s">
        <v>24</v>
      </c>
      <c r="E109">
        <v>700</v>
      </c>
      <c r="F109">
        <v>47</v>
      </c>
      <c r="G109" s="5">
        <v>32900</v>
      </c>
      <c r="H109" t="s">
        <v>25</v>
      </c>
    </row>
    <row r="110" spans="1:8" x14ac:dyDescent="0.25">
      <c r="A110" s="4">
        <v>44593</v>
      </c>
      <c r="B110" t="s">
        <v>19</v>
      </c>
      <c r="C110" t="s">
        <v>41</v>
      </c>
      <c r="D110" t="s">
        <v>24</v>
      </c>
      <c r="E110">
        <v>300</v>
      </c>
      <c r="F110">
        <v>86</v>
      </c>
      <c r="G110" s="5">
        <v>25800</v>
      </c>
      <c r="H110" t="s">
        <v>25</v>
      </c>
    </row>
    <row r="111" spans="1:8" x14ac:dyDescent="0.25">
      <c r="A111" s="4">
        <v>44866</v>
      </c>
      <c r="B111" t="s">
        <v>31</v>
      </c>
      <c r="C111" t="s">
        <v>40</v>
      </c>
      <c r="D111" t="s">
        <v>21</v>
      </c>
      <c r="E111">
        <v>700</v>
      </c>
      <c r="F111">
        <v>99</v>
      </c>
      <c r="G111" s="5">
        <v>69300</v>
      </c>
      <c r="H111" t="s">
        <v>22</v>
      </c>
    </row>
    <row r="112" spans="1:8" x14ac:dyDescent="0.25">
      <c r="A112" s="4">
        <v>44774</v>
      </c>
      <c r="B112" t="s">
        <v>31</v>
      </c>
      <c r="C112" t="s">
        <v>27</v>
      </c>
      <c r="D112" t="s">
        <v>28</v>
      </c>
      <c r="E112">
        <v>700</v>
      </c>
      <c r="F112">
        <v>78</v>
      </c>
      <c r="G112" s="5">
        <v>54600</v>
      </c>
      <c r="H112" t="s">
        <v>22</v>
      </c>
    </row>
    <row r="113" spans="1:8" x14ac:dyDescent="0.25">
      <c r="A113" s="4">
        <v>44652</v>
      </c>
      <c r="B113" t="s">
        <v>31</v>
      </c>
      <c r="C113" t="s">
        <v>52</v>
      </c>
      <c r="D113" t="s">
        <v>21</v>
      </c>
      <c r="E113">
        <v>500</v>
      </c>
      <c r="F113">
        <v>82</v>
      </c>
      <c r="G113" s="5">
        <v>41000</v>
      </c>
      <c r="H113" t="s">
        <v>22</v>
      </c>
    </row>
    <row r="114" spans="1:8" x14ac:dyDescent="0.25">
      <c r="A114" s="4">
        <v>44682</v>
      </c>
      <c r="B114" t="s">
        <v>26</v>
      </c>
      <c r="C114" t="s">
        <v>42</v>
      </c>
      <c r="D114" t="s">
        <v>28</v>
      </c>
      <c r="E114">
        <v>300</v>
      </c>
      <c r="F114">
        <v>76</v>
      </c>
      <c r="G114" s="5">
        <v>22800</v>
      </c>
      <c r="H114" t="s">
        <v>22</v>
      </c>
    </row>
    <row r="115" spans="1:8" x14ac:dyDescent="0.25">
      <c r="A115" s="4">
        <v>44835</v>
      </c>
      <c r="B115" t="s">
        <v>30</v>
      </c>
      <c r="C115" t="s">
        <v>53</v>
      </c>
      <c r="D115" t="s">
        <v>28</v>
      </c>
      <c r="E115">
        <v>500</v>
      </c>
      <c r="F115">
        <v>43</v>
      </c>
      <c r="G115" s="5">
        <v>21500</v>
      </c>
      <c r="H115" t="s">
        <v>22</v>
      </c>
    </row>
    <row r="116" spans="1:8" x14ac:dyDescent="0.25">
      <c r="A116" s="4">
        <v>44743</v>
      </c>
      <c r="B116" t="s">
        <v>26</v>
      </c>
      <c r="C116" t="s">
        <v>44</v>
      </c>
      <c r="D116" t="s">
        <v>21</v>
      </c>
      <c r="E116">
        <v>700</v>
      </c>
      <c r="F116">
        <v>12</v>
      </c>
      <c r="G116" s="5">
        <v>8400</v>
      </c>
      <c r="H116" t="s">
        <v>22</v>
      </c>
    </row>
    <row r="117" spans="1:8" x14ac:dyDescent="0.25">
      <c r="A117" s="4">
        <v>44866</v>
      </c>
      <c r="B117" t="s">
        <v>26</v>
      </c>
      <c r="C117" t="s">
        <v>53</v>
      </c>
      <c r="D117" t="s">
        <v>28</v>
      </c>
      <c r="E117">
        <v>500</v>
      </c>
      <c r="F117">
        <v>41</v>
      </c>
      <c r="G117" s="5">
        <v>20500</v>
      </c>
      <c r="H117" t="s">
        <v>25</v>
      </c>
    </row>
    <row r="118" spans="1:8" x14ac:dyDescent="0.25">
      <c r="A118" s="4">
        <v>44562</v>
      </c>
      <c r="B118" t="s">
        <v>30</v>
      </c>
      <c r="C118" t="s">
        <v>44</v>
      </c>
      <c r="D118" t="s">
        <v>21</v>
      </c>
      <c r="E118">
        <v>500</v>
      </c>
      <c r="F118">
        <v>34</v>
      </c>
      <c r="G118" s="5">
        <v>17000</v>
      </c>
      <c r="H118" t="s">
        <v>22</v>
      </c>
    </row>
    <row r="119" spans="1:8" x14ac:dyDescent="0.25">
      <c r="A119" s="4">
        <v>44835</v>
      </c>
      <c r="B119" t="s">
        <v>19</v>
      </c>
      <c r="C119" t="s">
        <v>47</v>
      </c>
      <c r="D119" t="s">
        <v>21</v>
      </c>
      <c r="E119">
        <v>500</v>
      </c>
      <c r="F119">
        <v>75</v>
      </c>
      <c r="G119" s="5">
        <v>37500</v>
      </c>
      <c r="H119" t="s">
        <v>22</v>
      </c>
    </row>
    <row r="120" spans="1:8" x14ac:dyDescent="0.25">
      <c r="A120" s="4">
        <v>44896</v>
      </c>
      <c r="B120" t="s">
        <v>31</v>
      </c>
      <c r="C120" t="s">
        <v>20</v>
      </c>
      <c r="D120" t="s">
        <v>28</v>
      </c>
      <c r="E120">
        <v>300</v>
      </c>
      <c r="F120">
        <v>93</v>
      </c>
      <c r="G120" s="5">
        <v>27900</v>
      </c>
      <c r="H120" t="s">
        <v>22</v>
      </c>
    </row>
    <row r="121" spans="1:8" x14ac:dyDescent="0.25">
      <c r="A121" s="4">
        <v>44805</v>
      </c>
      <c r="B121" t="s">
        <v>26</v>
      </c>
      <c r="C121" t="s">
        <v>40</v>
      </c>
      <c r="D121" t="s">
        <v>28</v>
      </c>
      <c r="E121">
        <v>500</v>
      </c>
      <c r="F121">
        <v>27</v>
      </c>
      <c r="G121" s="5">
        <v>13500</v>
      </c>
      <c r="H121" t="s">
        <v>22</v>
      </c>
    </row>
    <row r="122" spans="1:8" x14ac:dyDescent="0.25">
      <c r="A122" s="4">
        <v>44621</v>
      </c>
      <c r="B122" t="s">
        <v>30</v>
      </c>
      <c r="C122" t="s">
        <v>47</v>
      </c>
      <c r="D122" t="s">
        <v>21</v>
      </c>
      <c r="E122">
        <v>700</v>
      </c>
      <c r="F122">
        <v>26</v>
      </c>
      <c r="G122" s="5">
        <v>18200</v>
      </c>
      <c r="H122" t="s">
        <v>25</v>
      </c>
    </row>
    <row r="123" spans="1:8" x14ac:dyDescent="0.25">
      <c r="A123" s="4">
        <v>44593</v>
      </c>
      <c r="B123" t="s">
        <v>30</v>
      </c>
      <c r="C123" t="s">
        <v>39</v>
      </c>
      <c r="D123" t="s">
        <v>21</v>
      </c>
      <c r="E123">
        <v>300</v>
      </c>
      <c r="F123">
        <v>50</v>
      </c>
      <c r="G123" s="5">
        <v>15000</v>
      </c>
      <c r="H123" t="s">
        <v>25</v>
      </c>
    </row>
    <row r="124" spans="1:8" x14ac:dyDescent="0.25">
      <c r="A124" s="4">
        <v>44562</v>
      </c>
      <c r="B124" t="s">
        <v>19</v>
      </c>
      <c r="C124" t="s">
        <v>49</v>
      </c>
      <c r="D124" t="s">
        <v>24</v>
      </c>
      <c r="E124">
        <v>300</v>
      </c>
      <c r="F124">
        <v>96</v>
      </c>
      <c r="G124" s="5">
        <v>28800</v>
      </c>
      <c r="H124" t="s">
        <v>22</v>
      </c>
    </row>
    <row r="125" spans="1:8" x14ac:dyDescent="0.25">
      <c r="A125" s="4">
        <v>44713</v>
      </c>
      <c r="B125" t="s">
        <v>26</v>
      </c>
      <c r="C125" t="s">
        <v>54</v>
      </c>
      <c r="D125" t="s">
        <v>21</v>
      </c>
      <c r="E125">
        <v>700</v>
      </c>
      <c r="F125">
        <v>36</v>
      </c>
      <c r="G125" s="5">
        <v>25200</v>
      </c>
      <c r="H125" t="s">
        <v>25</v>
      </c>
    </row>
    <row r="126" spans="1:8" x14ac:dyDescent="0.25">
      <c r="A126" s="4">
        <v>44682</v>
      </c>
      <c r="B126" t="s">
        <v>31</v>
      </c>
      <c r="C126" t="s">
        <v>27</v>
      </c>
      <c r="D126" t="s">
        <v>21</v>
      </c>
      <c r="E126">
        <v>500</v>
      </c>
      <c r="F126">
        <v>29</v>
      </c>
      <c r="G126" s="5">
        <v>14500</v>
      </c>
      <c r="H126" t="s">
        <v>22</v>
      </c>
    </row>
    <row r="127" spans="1:8" x14ac:dyDescent="0.25">
      <c r="A127" s="4">
        <v>44866</v>
      </c>
      <c r="B127" t="s">
        <v>31</v>
      </c>
      <c r="C127" t="s">
        <v>20</v>
      </c>
      <c r="D127" t="s">
        <v>21</v>
      </c>
      <c r="E127">
        <v>300</v>
      </c>
      <c r="F127">
        <v>75</v>
      </c>
      <c r="G127" s="5">
        <v>22500</v>
      </c>
      <c r="H127" t="s">
        <v>22</v>
      </c>
    </row>
    <row r="128" spans="1:8" x14ac:dyDescent="0.25">
      <c r="A128" s="4">
        <v>44682</v>
      </c>
      <c r="B128" t="s">
        <v>26</v>
      </c>
      <c r="C128" t="s">
        <v>36</v>
      </c>
      <c r="D128" t="s">
        <v>21</v>
      </c>
      <c r="E128">
        <v>300</v>
      </c>
      <c r="F128">
        <v>49</v>
      </c>
      <c r="G128" s="5">
        <v>14700</v>
      </c>
      <c r="H128" t="s">
        <v>22</v>
      </c>
    </row>
    <row r="129" spans="1:8" x14ac:dyDescent="0.25">
      <c r="A129" s="4">
        <v>44805</v>
      </c>
      <c r="B129" t="s">
        <v>19</v>
      </c>
      <c r="C129" t="s">
        <v>44</v>
      </c>
      <c r="D129" t="s">
        <v>21</v>
      </c>
      <c r="E129">
        <v>300</v>
      </c>
      <c r="F129">
        <v>74</v>
      </c>
      <c r="G129" s="5">
        <v>22200</v>
      </c>
      <c r="H129" t="s">
        <v>22</v>
      </c>
    </row>
    <row r="130" spans="1:8" x14ac:dyDescent="0.25">
      <c r="A130" s="4">
        <v>44774</v>
      </c>
      <c r="B130" t="s">
        <v>26</v>
      </c>
      <c r="C130" t="s">
        <v>20</v>
      </c>
      <c r="D130" t="s">
        <v>28</v>
      </c>
      <c r="E130">
        <v>500</v>
      </c>
      <c r="F130">
        <v>4</v>
      </c>
      <c r="G130" s="5">
        <v>2000</v>
      </c>
      <c r="H130" t="s">
        <v>22</v>
      </c>
    </row>
    <row r="131" spans="1:8" x14ac:dyDescent="0.25">
      <c r="A131" s="4">
        <v>44713</v>
      </c>
      <c r="B131" t="s">
        <v>26</v>
      </c>
      <c r="C131" t="s">
        <v>39</v>
      </c>
      <c r="D131" t="s">
        <v>21</v>
      </c>
      <c r="E131">
        <v>300</v>
      </c>
      <c r="F131">
        <v>39</v>
      </c>
      <c r="G131" s="5">
        <v>11700</v>
      </c>
      <c r="H131" t="s">
        <v>22</v>
      </c>
    </row>
    <row r="132" spans="1:8" x14ac:dyDescent="0.25">
      <c r="A132" s="4">
        <v>44682</v>
      </c>
      <c r="B132" t="s">
        <v>26</v>
      </c>
      <c r="C132" t="s">
        <v>27</v>
      </c>
      <c r="D132" t="s">
        <v>28</v>
      </c>
      <c r="E132">
        <v>700</v>
      </c>
      <c r="F132">
        <v>7</v>
      </c>
      <c r="G132" s="5">
        <v>4900</v>
      </c>
      <c r="H132" t="s">
        <v>22</v>
      </c>
    </row>
    <row r="133" spans="1:8" x14ac:dyDescent="0.25">
      <c r="A133" s="4">
        <v>44743</v>
      </c>
      <c r="B133" t="s">
        <v>30</v>
      </c>
      <c r="C133" t="s">
        <v>20</v>
      </c>
      <c r="D133" t="s">
        <v>28</v>
      </c>
      <c r="E133">
        <v>500</v>
      </c>
      <c r="F133">
        <v>25</v>
      </c>
      <c r="G133" s="5">
        <v>12500</v>
      </c>
      <c r="H133" t="s">
        <v>22</v>
      </c>
    </row>
    <row r="134" spans="1:8" x14ac:dyDescent="0.25">
      <c r="A134" s="4">
        <v>44682</v>
      </c>
      <c r="B134" t="s">
        <v>26</v>
      </c>
      <c r="C134" t="s">
        <v>41</v>
      </c>
      <c r="D134" t="s">
        <v>21</v>
      </c>
      <c r="E134">
        <v>300</v>
      </c>
      <c r="F134">
        <v>76</v>
      </c>
      <c r="G134" s="5">
        <v>22800</v>
      </c>
      <c r="H134" t="s">
        <v>22</v>
      </c>
    </row>
    <row r="135" spans="1:8" x14ac:dyDescent="0.25">
      <c r="A135" s="4">
        <v>44774</v>
      </c>
      <c r="B135" t="s">
        <v>30</v>
      </c>
      <c r="C135" t="s">
        <v>48</v>
      </c>
      <c r="D135" t="s">
        <v>21</v>
      </c>
      <c r="E135">
        <v>500</v>
      </c>
      <c r="F135">
        <v>59</v>
      </c>
      <c r="G135" s="5">
        <v>29500</v>
      </c>
      <c r="H135" t="s">
        <v>22</v>
      </c>
    </row>
    <row r="136" spans="1:8" x14ac:dyDescent="0.25">
      <c r="A136" s="4">
        <v>44774</v>
      </c>
      <c r="B136" t="s">
        <v>30</v>
      </c>
      <c r="C136" t="s">
        <v>44</v>
      </c>
      <c r="D136" t="s">
        <v>24</v>
      </c>
      <c r="E136">
        <v>700</v>
      </c>
      <c r="F136">
        <v>80</v>
      </c>
      <c r="G136" s="5">
        <v>56000</v>
      </c>
      <c r="H136" t="s">
        <v>22</v>
      </c>
    </row>
    <row r="137" spans="1:8" x14ac:dyDescent="0.25">
      <c r="A137" s="4">
        <v>44805</v>
      </c>
      <c r="B137" t="s">
        <v>30</v>
      </c>
      <c r="C137" t="s">
        <v>51</v>
      </c>
      <c r="D137" t="s">
        <v>21</v>
      </c>
      <c r="E137">
        <v>500</v>
      </c>
      <c r="F137">
        <v>5</v>
      </c>
      <c r="G137" s="5">
        <v>2500</v>
      </c>
      <c r="H137" t="s">
        <v>22</v>
      </c>
    </row>
    <row r="138" spans="1:8" x14ac:dyDescent="0.25">
      <c r="A138" s="4">
        <v>44805</v>
      </c>
      <c r="B138" t="s">
        <v>19</v>
      </c>
      <c r="C138" t="s">
        <v>35</v>
      </c>
      <c r="D138" t="s">
        <v>24</v>
      </c>
      <c r="E138">
        <v>500</v>
      </c>
      <c r="F138">
        <v>57</v>
      </c>
      <c r="G138" s="5">
        <v>28500</v>
      </c>
      <c r="H138" t="s">
        <v>25</v>
      </c>
    </row>
    <row r="139" spans="1:8" x14ac:dyDescent="0.25">
      <c r="A139" s="4">
        <v>44866</v>
      </c>
      <c r="B139" t="s">
        <v>19</v>
      </c>
      <c r="C139" t="s">
        <v>40</v>
      </c>
      <c r="D139" t="s">
        <v>28</v>
      </c>
      <c r="E139">
        <v>300</v>
      </c>
      <c r="F139">
        <v>36</v>
      </c>
      <c r="G139" s="5">
        <v>10800</v>
      </c>
      <c r="H139" t="s">
        <v>25</v>
      </c>
    </row>
    <row r="140" spans="1:8" x14ac:dyDescent="0.25">
      <c r="A140" s="4">
        <v>44743</v>
      </c>
      <c r="B140" t="s">
        <v>30</v>
      </c>
      <c r="C140" t="s">
        <v>34</v>
      </c>
      <c r="D140" t="s">
        <v>24</v>
      </c>
      <c r="E140">
        <v>700</v>
      </c>
      <c r="F140">
        <v>86</v>
      </c>
      <c r="G140" s="5">
        <v>60200</v>
      </c>
      <c r="H140" t="s">
        <v>22</v>
      </c>
    </row>
    <row r="141" spans="1:8" x14ac:dyDescent="0.25">
      <c r="A141" s="4">
        <v>44562</v>
      </c>
      <c r="B141" t="s">
        <v>19</v>
      </c>
      <c r="C141" t="s">
        <v>41</v>
      </c>
      <c r="D141" t="s">
        <v>21</v>
      </c>
      <c r="E141">
        <v>300</v>
      </c>
      <c r="F141">
        <v>29</v>
      </c>
      <c r="G141" s="5">
        <v>8700</v>
      </c>
      <c r="H141" t="s">
        <v>25</v>
      </c>
    </row>
    <row r="142" spans="1:8" x14ac:dyDescent="0.25">
      <c r="A142" s="4">
        <v>44652</v>
      </c>
      <c r="B142" t="s">
        <v>26</v>
      </c>
      <c r="C142" t="s">
        <v>44</v>
      </c>
      <c r="D142" t="s">
        <v>24</v>
      </c>
      <c r="E142">
        <v>700</v>
      </c>
      <c r="F142">
        <v>43</v>
      </c>
      <c r="G142" s="5">
        <v>30100</v>
      </c>
      <c r="H142" t="s">
        <v>22</v>
      </c>
    </row>
    <row r="143" spans="1:8" x14ac:dyDescent="0.25">
      <c r="A143" s="4">
        <v>44896</v>
      </c>
      <c r="B143" t="s">
        <v>26</v>
      </c>
      <c r="C143" t="s">
        <v>54</v>
      </c>
      <c r="D143" t="s">
        <v>24</v>
      </c>
      <c r="E143">
        <v>300</v>
      </c>
      <c r="F143">
        <v>31</v>
      </c>
      <c r="G143" s="5">
        <v>9300</v>
      </c>
      <c r="H143" t="s">
        <v>22</v>
      </c>
    </row>
    <row r="144" spans="1:8" x14ac:dyDescent="0.25">
      <c r="A144" s="4">
        <v>44621</v>
      </c>
      <c r="B144" t="s">
        <v>30</v>
      </c>
      <c r="C144" t="s">
        <v>44</v>
      </c>
      <c r="D144" t="s">
        <v>28</v>
      </c>
      <c r="E144">
        <v>700</v>
      </c>
      <c r="F144">
        <v>6</v>
      </c>
      <c r="G144" s="5">
        <v>4200</v>
      </c>
      <c r="H144" t="s">
        <v>22</v>
      </c>
    </row>
    <row r="145" spans="1:8" x14ac:dyDescent="0.25">
      <c r="A145" s="4">
        <v>44866</v>
      </c>
      <c r="B145" t="s">
        <v>30</v>
      </c>
      <c r="C145" t="s">
        <v>27</v>
      </c>
      <c r="D145" t="s">
        <v>21</v>
      </c>
      <c r="E145">
        <v>300</v>
      </c>
      <c r="F145">
        <v>76</v>
      </c>
      <c r="G145" s="5">
        <v>22800</v>
      </c>
      <c r="H145" t="s">
        <v>22</v>
      </c>
    </row>
    <row r="146" spans="1:8" x14ac:dyDescent="0.25">
      <c r="A146" s="4">
        <v>44713</v>
      </c>
      <c r="B146" t="s">
        <v>19</v>
      </c>
      <c r="C146" t="s">
        <v>44</v>
      </c>
      <c r="D146" t="s">
        <v>28</v>
      </c>
      <c r="E146">
        <v>700</v>
      </c>
      <c r="F146">
        <v>81</v>
      </c>
      <c r="G146" s="5">
        <v>56700</v>
      </c>
      <c r="H146" t="s">
        <v>22</v>
      </c>
    </row>
    <row r="147" spans="1:8" x14ac:dyDescent="0.25">
      <c r="A147" s="4">
        <v>44896</v>
      </c>
      <c r="B147" t="s">
        <v>26</v>
      </c>
      <c r="C147" t="s">
        <v>45</v>
      </c>
      <c r="D147" t="s">
        <v>24</v>
      </c>
      <c r="E147">
        <v>500</v>
      </c>
      <c r="F147">
        <v>63</v>
      </c>
      <c r="G147" s="5">
        <v>31500</v>
      </c>
      <c r="H147" t="s">
        <v>25</v>
      </c>
    </row>
    <row r="148" spans="1:8" x14ac:dyDescent="0.25">
      <c r="A148" s="4">
        <v>44835</v>
      </c>
      <c r="B148" t="s">
        <v>26</v>
      </c>
      <c r="C148" t="s">
        <v>27</v>
      </c>
      <c r="D148" t="s">
        <v>21</v>
      </c>
      <c r="E148">
        <v>300</v>
      </c>
      <c r="F148">
        <v>64</v>
      </c>
      <c r="G148" s="5">
        <v>19200</v>
      </c>
      <c r="H148" t="s">
        <v>22</v>
      </c>
    </row>
    <row r="149" spans="1:8" x14ac:dyDescent="0.25">
      <c r="A149" s="4">
        <v>44743</v>
      </c>
      <c r="B149" t="s">
        <v>26</v>
      </c>
      <c r="C149" t="s">
        <v>32</v>
      </c>
      <c r="D149" t="s">
        <v>28</v>
      </c>
      <c r="E149">
        <v>700</v>
      </c>
      <c r="F149">
        <v>37</v>
      </c>
      <c r="G149" s="5">
        <v>25900</v>
      </c>
      <c r="H149" t="s">
        <v>25</v>
      </c>
    </row>
    <row r="150" spans="1:8" x14ac:dyDescent="0.25">
      <c r="A150" s="4">
        <v>44593</v>
      </c>
      <c r="B150" t="s">
        <v>26</v>
      </c>
      <c r="C150" t="s">
        <v>44</v>
      </c>
      <c r="D150" t="s">
        <v>28</v>
      </c>
      <c r="E150">
        <v>500</v>
      </c>
      <c r="F150">
        <v>53</v>
      </c>
      <c r="G150" s="5">
        <v>26500</v>
      </c>
      <c r="H150" t="s">
        <v>22</v>
      </c>
    </row>
    <row r="151" spans="1:8" x14ac:dyDescent="0.25">
      <c r="A151" s="4">
        <v>44713</v>
      </c>
      <c r="B151" t="s">
        <v>31</v>
      </c>
      <c r="C151" t="s">
        <v>49</v>
      </c>
      <c r="D151" t="s">
        <v>21</v>
      </c>
      <c r="E151">
        <v>300</v>
      </c>
      <c r="F151">
        <v>23</v>
      </c>
      <c r="G151" s="5">
        <v>6900</v>
      </c>
      <c r="H151" t="s">
        <v>22</v>
      </c>
    </row>
    <row r="152" spans="1:8" x14ac:dyDescent="0.25">
      <c r="A152" s="4">
        <v>44896</v>
      </c>
      <c r="B152" t="s">
        <v>31</v>
      </c>
      <c r="C152" t="s">
        <v>43</v>
      </c>
      <c r="D152" t="s">
        <v>24</v>
      </c>
      <c r="E152">
        <v>500</v>
      </c>
      <c r="F152">
        <v>28</v>
      </c>
      <c r="G152" s="5">
        <v>14000</v>
      </c>
      <c r="H152" t="s">
        <v>22</v>
      </c>
    </row>
    <row r="153" spans="1:8" x14ac:dyDescent="0.25">
      <c r="A153" s="4">
        <v>44835</v>
      </c>
      <c r="B153" t="s">
        <v>26</v>
      </c>
      <c r="C153" t="s">
        <v>41</v>
      </c>
      <c r="D153" t="s">
        <v>28</v>
      </c>
      <c r="E153">
        <v>300</v>
      </c>
      <c r="F153">
        <v>35</v>
      </c>
      <c r="G153" s="5">
        <v>10500</v>
      </c>
      <c r="H153" t="s">
        <v>25</v>
      </c>
    </row>
    <row r="154" spans="1:8" x14ac:dyDescent="0.25">
      <c r="A154" s="4">
        <v>44593</v>
      </c>
      <c r="B154" t="s">
        <v>30</v>
      </c>
      <c r="C154" t="s">
        <v>51</v>
      </c>
      <c r="D154" t="s">
        <v>28</v>
      </c>
      <c r="E154">
        <v>300</v>
      </c>
      <c r="F154">
        <v>63</v>
      </c>
      <c r="G154" s="5">
        <v>18900</v>
      </c>
      <c r="H154" t="s">
        <v>22</v>
      </c>
    </row>
    <row r="155" spans="1:8" x14ac:dyDescent="0.25">
      <c r="A155" s="4">
        <v>44866</v>
      </c>
      <c r="B155" t="s">
        <v>30</v>
      </c>
      <c r="C155" t="s">
        <v>42</v>
      </c>
      <c r="D155" t="s">
        <v>24</v>
      </c>
      <c r="E155">
        <v>700</v>
      </c>
      <c r="F155">
        <v>26</v>
      </c>
      <c r="G155" s="5">
        <v>18200</v>
      </c>
      <c r="H155" t="s">
        <v>22</v>
      </c>
    </row>
    <row r="156" spans="1:8" x14ac:dyDescent="0.25">
      <c r="A156" s="4">
        <v>44621</v>
      </c>
      <c r="B156" t="s">
        <v>19</v>
      </c>
      <c r="C156" t="s">
        <v>50</v>
      </c>
      <c r="D156" t="s">
        <v>24</v>
      </c>
      <c r="E156">
        <v>300</v>
      </c>
      <c r="F156">
        <v>40</v>
      </c>
      <c r="G156" s="5">
        <v>12000</v>
      </c>
      <c r="H156" t="s">
        <v>22</v>
      </c>
    </row>
    <row r="157" spans="1:8" x14ac:dyDescent="0.25">
      <c r="A157" s="4">
        <v>44621</v>
      </c>
      <c r="B157" t="s">
        <v>30</v>
      </c>
      <c r="C157" t="s">
        <v>41</v>
      </c>
      <c r="D157" t="s">
        <v>28</v>
      </c>
      <c r="E157">
        <v>700</v>
      </c>
      <c r="F157">
        <v>95</v>
      </c>
      <c r="G157" s="5">
        <v>66500</v>
      </c>
      <c r="H157" t="s">
        <v>22</v>
      </c>
    </row>
    <row r="158" spans="1:8" x14ac:dyDescent="0.25">
      <c r="A158" s="4">
        <v>44774</v>
      </c>
      <c r="B158" t="s">
        <v>30</v>
      </c>
      <c r="C158" t="s">
        <v>48</v>
      </c>
      <c r="D158" t="s">
        <v>28</v>
      </c>
      <c r="E158">
        <v>500</v>
      </c>
      <c r="F158">
        <v>20</v>
      </c>
      <c r="G158" s="5">
        <v>10000</v>
      </c>
      <c r="H158" t="s">
        <v>22</v>
      </c>
    </row>
    <row r="159" spans="1:8" x14ac:dyDescent="0.25">
      <c r="A159" s="4">
        <v>44835</v>
      </c>
      <c r="B159" t="s">
        <v>26</v>
      </c>
      <c r="C159" t="s">
        <v>44</v>
      </c>
      <c r="D159" t="s">
        <v>28</v>
      </c>
      <c r="E159">
        <v>500</v>
      </c>
      <c r="F159">
        <v>41</v>
      </c>
      <c r="G159" s="5">
        <v>20500</v>
      </c>
      <c r="H159" t="s">
        <v>22</v>
      </c>
    </row>
    <row r="160" spans="1:8" x14ac:dyDescent="0.25">
      <c r="A160" s="4">
        <v>44621</v>
      </c>
      <c r="B160" t="s">
        <v>30</v>
      </c>
      <c r="C160" t="s">
        <v>39</v>
      </c>
      <c r="D160" t="s">
        <v>21</v>
      </c>
      <c r="E160">
        <v>300</v>
      </c>
      <c r="F160">
        <v>4</v>
      </c>
      <c r="G160" s="5">
        <v>1200</v>
      </c>
      <c r="H160" t="s">
        <v>22</v>
      </c>
    </row>
    <row r="161" spans="1:8" x14ac:dyDescent="0.25">
      <c r="A161" s="4">
        <v>44774</v>
      </c>
      <c r="B161" t="s">
        <v>30</v>
      </c>
      <c r="C161" t="s">
        <v>35</v>
      </c>
      <c r="D161" t="s">
        <v>21</v>
      </c>
      <c r="E161">
        <v>300</v>
      </c>
      <c r="F161">
        <v>81</v>
      </c>
      <c r="G161" s="5">
        <v>24300</v>
      </c>
      <c r="H161" t="s">
        <v>22</v>
      </c>
    </row>
    <row r="162" spans="1:8" x14ac:dyDescent="0.25">
      <c r="A162" s="4">
        <v>44593</v>
      </c>
      <c r="B162" t="s">
        <v>26</v>
      </c>
      <c r="C162" t="s">
        <v>20</v>
      </c>
      <c r="D162" t="s">
        <v>24</v>
      </c>
      <c r="E162">
        <v>500</v>
      </c>
      <c r="F162">
        <v>74</v>
      </c>
      <c r="G162" s="5">
        <v>37000</v>
      </c>
      <c r="H162" t="s">
        <v>22</v>
      </c>
    </row>
    <row r="163" spans="1:8" x14ac:dyDescent="0.25">
      <c r="A163" s="4">
        <v>44713</v>
      </c>
      <c r="B163" t="s">
        <v>30</v>
      </c>
      <c r="C163" t="s">
        <v>54</v>
      </c>
      <c r="D163" t="s">
        <v>21</v>
      </c>
      <c r="E163">
        <v>700</v>
      </c>
      <c r="F163">
        <v>64</v>
      </c>
      <c r="G163" s="5">
        <v>44800</v>
      </c>
      <c r="H163" t="s">
        <v>22</v>
      </c>
    </row>
    <row r="164" spans="1:8" x14ac:dyDescent="0.25">
      <c r="A164" s="4">
        <v>44713</v>
      </c>
      <c r="B164" t="s">
        <v>26</v>
      </c>
      <c r="C164" t="s">
        <v>20</v>
      </c>
      <c r="D164" t="s">
        <v>28</v>
      </c>
      <c r="E164">
        <v>500</v>
      </c>
      <c r="F164">
        <v>64</v>
      </c>
      <c r="G164" s="5">
        <v>32000</v>
      </c>
      <c r="H164" t="s">
        <v>22</v>
      </c>
    </row>
    <row r="165" spans="1:8" x14ac:dyDescent="0.25">
      <c r="A165" s="4">
        <v>44743</v>
      </c>
      <c r="B165" t="s">
        <v>30</v>
      </c>
      <c r="C165" t="s">
        <v>32</v>
      </c>
      <c r="D165" t="s">
        <v>21</v>
      </c>
      <c r="E165">
        <v>500</v>
      </c>
      <c r="F165">
        <v>30</v>
      </c>
      <c r="G165" s="5">
        <v>15000</v>
      </c>
      <c r="H165" t="s">
        <v>22</v>
      </c>
    </row>
    <row r="166" spans="1:8" x14ac:dyDescent="0.25">
      <c r="A166" s="4">
        <v>44593</v>
      </c>
      <c r="B166" t="s">
        <v>26</v>
      </c>
      <c r="C166" t="s">
        <v>50</v>
      </c>
      <c r="D166" t="s">
        <v>28</v>
      </c>
      <c r="E166">
        <v>700</v>
      </c>
      <c r="F166">
        <v>73</v>
      </c>
      <c r="G166" s="5">
        <v>51100</v>
      </c>
      <c r="H166" t="s">
        <v>22</v>
      </c>
    </row>
    <row r="167" spans="1:8" x14ac:dyDescent="0.25">
      <c r="A167" s="4">
        <v>44621</v>
      </c>
      <c r="B167" t="s">
        <v>19</v>
      </c>
      <c r="C167" t="s">
        <v>52</v>
      </c>
      <c r="D167" t="s">
        <v>21</v>
      </c>
      <c r="E167">
        <v>500</v>
      </c>
      <c r="F167">
        <v>69</v>
      </c>
      <c r="G167" s="5">
        <v>34500</v>
      </c>
      <c r="H167" t="s">
        <v>22</v>
      </c>
    </row>
    <row r="168" spans="1:8" x14ac:dyDescent="0.25">
      <c r="A168" s="4">
        <v>44682</v>
      </c>
      <c r="B168" t="s">
        <v>26</v>
      </c>
      <c r="C168" t="s">
        <v>54</v>
      </c>
      <c r="D168" t="s">
        <v>28</v>
      </c>
      <c r="E168">
        <v>300</v>
      </c>
      <c r="F168">
        <v>1</v>
      </c>
      <c r="G168" s="5">
        <v>300</v>
      </c>
      <c r="H168" t="s">
        <v>22</v>
      </c>
    </row>
    <row r="169" spans="1:8" x14ac:dyDescent="0.25">
      <c r="A169" s="4">
        <v>44835</v>
      </c>
      <c r="B169" t="s">
        <v>19</v>
      </c>
      <c r="C169" t="s">
        <v>44</v>
      </c>
      <c r="D169" t="s">
        <v>21</v>
      </c>
      <c r="E169">
        <v>500</v>
      </c>
      <c r="F169">
        <v>98</v>
      </c>
      <c r="G169" s="5">
        <v>49000</v>
      </c>
      <c r="H169" t="s">
        <v>22</v>
      </c>
    </row>
    <row r="170" spans="1:8" x14ac:dyDescent="0.25">
      <c r="A170" s="4">
        <v>44743</v>
      </c>
      <c r="B170" t="s">
        <v>31</v>
      </c>
      <c r="C170" t="s">
        <v>20</v>
      </c>
      <c r="D170" t="s">
        <v>21</v>
      </c>
      <c r="E170">
        <v>300</v>
      </c>
      <c r="F170">
        <v>10</v>
      </c>
      <c r="G170" s="5">
        <v>3000</v>
      </c>
      <c r="H170" t="s">
        <v>22</v>
      </c>
    </row>
    <row r="171" spans="1:8" x14ac:dyDescent="0.25">
      <c r="A171" s="4">
        <v>44713</v>
      </c>
      <c r="B171" t="s">
        <v>30</v>
      </c>
      <c r="C171" t="s">
        <v>37</v>
      </c>
      <c r="D171" t="s">
        <v>28</v>
      </c>
      <c r="E171">
        <v>700</v>
      </c>
      <c r="F171">
        <v>85</v>
      </c>
      <c r="G171" s="5">
        <v>59500</v>
      </c>
      <c r="H171" t="s">
        <v>25</v>
      </c>
    </row>
    <row r="172" spans="1:8" x14ac:dyDescent="0.25">
      <c r="A172" s="4">
        <v>44652</v>
      </c>
      <c r="B172" t="s">
        <v>31</v>
      </c>
      <c r="C172" t="s">
        <v>36</v>
      </c>
      <c r="D172" t="s">
        <v>24</v>
      </c>
      <c r="E172">
        <v>500</v>
      </c>
      <c r="F172">
        <v>93</v>
      </c>
      <c r="G172" s="5">
        <v>46500</v>
      </c>
      <c r="H172" t="s">
        <v>22</v>
      </c>
    </row>
    <row r="173" spans="1:8" x14ac:dyDescent="0.25">
      <c r="A173" s="4">
        <v>44713</v>
      </c>
      <c r="B173" t="s">
        <v>31</v>
      </c>
      <c r="C173" t="s">
        <v>54</v>
      </c>
      <c r="D173" t="s">
        <v>24</v>
      </c>
      <c r="E173">
        <v>700</v>
      </c>
      <c r="F173">
        <v>5</v>
      </c>
      <c r="G173" s="5">
        <v>3500</v>
      </c>
      <c r="H173" t="s">
        <v>22</v>
      </c>
    </row>
    <row r="174" spans="1:8" x14ac:dyDescent="0.25">
      <c r="A174" s="4">
        <v>44652</v>
      </c>
      <c r="B174" t="s">
        <v>26</v>
      </c>
      <c r="C174" t="s">
        <v>35</v>
      </c>
      <c r="D174" t="s">
        <v>21</v>
      </c>
      <c r="E174">
        <v>700</v>
      </c>
      <c r="F174">
        <v>54</v>
      </c>
      <c r="G174" s="5">
        <v>37800</v>
      </c>
      <c r="H174" t="s">
        <v>22</v>
      </c>
    </row>
    <row r="175" spans="1:8" x14ac:dyDescent="0.25">
      <c r="A175" s="4">
        <v>44835</v>
      </c>
      <c r="B175" t="s">
        <v>31</v>
      </c>
      <c r="C175" t="s">
        <v>34</v>
      </c>
      <c r="D175" t="s">
        <v>28</v>
      </c>
      <c r="E175">
        <v>500</v>
      </c>
      <c r="F175">
        <v>85</v>
      </c>
      <c r="G175" s="5">
        <v>42500</v>
      </c>
      <c r="H175" t="s">
        <v>22</v>
      </c>
    </row>
    <row r="176" spans="1:8" x14ac:dyDescent="0.25">
      <c r="A176" s="4">
        <v>44652</v>
      </c>
      <c r="B176" t="s">
        <v>19</v>
      </c>
      <c r="C176" t="s">
        <v>52</v>
      </c>
      <c r="D176" t="s">
        <v>21</v>
      </c>
      <c r="E176">
        <v>700</v>
      </c>
      <c r="F176">
        <v>61</v>
      </c>
      <c r="G176" s="5">
        <v>42700</v>
      </c>
      <c r="H176" t="s">
        <v>22</v>
      </c>
    </row>
    <row r="177" spans="1:8" x14ac:dyDescent="0.25">
      <c r="A177" s="4">
        <v>44743</v>
      </c>
      <c r="B177" t="s">
        <v>26</v>
      </c>
      <c r="C177" t="s">
        <v>20</v>
      </c>
      <c r="D177" t="s">
        <v>28</v>
      </c>
      <c r="E177">
        <v>700</v>
      </c>
      <c r="F177">
        <v>84</v>
      </c>
      <c r="G177" s="5">
        <v>58800</v>
      </c>
      <c r="H177" t="s">
        <v>25</v>
      </c>
    </row>
    <row r="178" spans="1:8" x14ac:dyDescent="0.25">
      <c r="A178" s="4">
        <v>44743</v>
      </c>
      <c r="B178" t="s">
        <v>26</v>
      </c>
      <c r="C178" t="s">
        <v>35</v>
      </c>
      <c r="D178" t="s">
        <v>24</v>
      </c>
      <c r="E178">
        <v>700</v>
      </c>
      <c r="F178">
        <v>4</v>
      </c>
      <c r="G178" s="5">
        <v>2800</v>
      </c>
      <c r="H178" t="s">
        <v>22</v>
      </c>
    </row>
    <row r="179" spans="1:8" x14ac:dyDescent="0.25">
      <c r="A179" s="4">
        <v>44743</v>
      </c>
      <c r="B179" t="s">
        <v>30</v>
      </c>
      <c r="C179" t="s">
        <v>36</v>
      </c>
      <c r="D179" t="s">
        <v>21</v>
      </c>
      <c r="E179">
        <v>500</v>
      </c>
      <c r="F179">
        <v>10</v>
      </c>
      <c r="G179" s="5">
        <v>5000</v>
      </c>
      <c r="H179" t="s">
        <v>25</v>
      </c>
    </row>
    <row r="180" spans="1:8" x14ac:dyDescent="0.25">
      <c r="A180" s="4">
        <v>44682</v>
      </c>
      <c r="B180" t="s">
        <v>30</v>
      </c>
      <c r="C180" t="s">
        <v>45</v>
      </c>
      <c r="D180" t="s">
        <v>28</v>
      </c>
      <c r="E180">
        <v>300</v>
      </c>
      <c r="F180">
        <v>68</v>
      </c>
      <c r="G180" s="5">
        <v>20400</v>
      </c>
      <c r="H180" t="s">
        <v>22</v>
      </c>
    </row>
    <row r="181" spans="1:8" x14ac:dyDescent="0.25">
      <c r="A181" s="4">
        <v>44866</v>
      </c>
      <c r="B181" t="s">
        <v>26</v>
      </c>
      <c r="C181" t="s">
        <v>46</v>
      </c>
      <c r="D181" t="s">
        <v>28</v>
      </c>
      <c r="E181">
        <v>500</v>
      </c>
      <c r="F181">
        <v>1</v>
      </c>
      <c r="G181" s="5">
        <v>500</v>
      </c>
      <c r="H181" t="s">
        <v>22</v>
      </c>
    </row>
    <row r="182" spans="1:8" x14ac:dyDescent="0.25">
      <c r="A182" s="4">
        <v>44713</v>
      </c>
      <c r="B182" t="s">
        <v>31</v>
      </c>
      <c r="C182" t="s">
        <v>45</v>
      </c>
      <c r="D182" t="s">
        <v>21</v>
      </c>
      <c r="E182">
        <v>500</v>
      </c>
      <c r="F182">
        <v>67</v>
      </c>
      <c r="G182" s="5">
        <v>33500</v>
      </c>
      <c r="H182" t="s">
        <v>25</v>
      </c>
    </row>
    <row r="183" spans="1:8" x14ac:dyDescent="0.25">
      <c r="A183" s="4">
        <v>44743</v>
      </c>
      <c r="B183" t="s">
        <v>19</v>
      </c>
      <c r="C183" t="s">
        <v>44</v>
      </c>
      <c r="D183" t="s">
        <v>24</v>
      </c>
      <c r="E183">
        <v>700</v>
      </c>
      <c r="F183">
        <v>4</v>
      </c>
      <c r="G183" s="5">
        <v>2800</v>
      </c>
      <c r="H183" t="s">
        <v>22</v>
      </c>
    </row>
    <row r="184" spans="1:8" x14ac:dyDescent="0.25">
      <c r="A184" s="4">
        <v>44682</v>
      </c>
      <c r="B184" t="s">
        <v>19</v>
      </c>
      <c r="C184" t="s">
        <v>29</v>
      </c>
      <c r="D184" t="s">
        <v>24</v>
      </c>
      <c r="E184">
        <v>500</v>
      </c>
      <c r="F184">
        <v>88</v>
      </c>
      <c r="G184" s="5">
        <v>44000</v>
      </c>
      <c r="H184" t="s">
        <v>22</v>
      </c>
    </row>
    <row r="185" spans="1:8" x14ac:dyDescent="0.25">
      <c r="A185" s="4">
        <v>44713</v>
      </c>
      <c r="B185" t="s">
        <v>26</v>
      </c>
      <c r="C185" t="s">
        <v>52</v>
      </c>
      <c r="D185" t="s">
        <v>28</v>
      </c>
      <c r="E185">
        <v>700</v>
      </c>
      <c r="F185">
        <v>79</v>
      </c>
      <c r="G185" s="5">
        <v>55300</v>
      </c>
      <c r="H185" t="s">
        <v>22</v>
      </c>
    </row>
    <row r="186" spans="1:8" x14ac:dyDescent="0.25">
      <c r="A186" s="4">
        <v>44682</v>
      </c>
      <c r="B186" t="s">
        <v>26</v>
      </c>
      <c r="C186" t="s">
        <v>20</v>
      </c>
      <c r="D186" t="s">
        <v>21</v>
      </c>
      <c r="E186">
        <v>300</v>
      </c>
      <c r="F186">
        <v>6</v>
      </c>
      <c r="G186" s="5">
        <v>1800</v>
      </c>
      <c r="H186" t="s">
        <v>25</v>
      </c>
    </row>
    <row r="187" spans="1:8" x14ac:dyDescent="0.25">
      <c r="A187" s="4">
        <v>44621</v>
      </c>
      <c r="B187" t="s">
        <v>30</v>
      </c>
      <c r="C187" t="s">
        <v>20</v>
      </c>
      <c r="D187" t="s">
        <v>21</v>
      </c>
      <c r="E187">
        <v>300</v>
      </c>
      <c r="F187">
        <v>86</v>
      </c>
      <c r="G187" s="5">
        <v>25800</v>
      </c>
      <c r="H187" t="s">
        <v>25</v>
      </c>
    </row>
    <row r="188" spans="1:8" x14ac:dyDescent="0.25">
      <c r="A188" s="4">
        <v>44866</v>
      </c>
      <c r="B188" t="s">
        <v>31</v>
      </c>
      <c r="C188" t="s">
        <v>49</v>
      </c>
      <c r="D188" t="s">
        <v>28</v>
      </c>
      <c r="E188">
        <v>500</v>
      </c>
      <c r="F188">
        <v>9</v>
      </c>
      <c r="G188" s="5">
        <v>4500</v>
      </c>
      <c r="H188" t="s">
        <v>22</v>
      </c>
    </row>
    <row r="189" spans="1:8" x14ac:dyDescent="0.25">
      <c r="A189" s="4">
        <v>44652</v>
      </c>
      <c r="B189" t="s">
        <v>30</v>
      </c>
      <c r="C189" t="s">
        <v>39</v>
      </c>
      <c r="D189" t="s">
        <v>21</v>
      </c>
      <c r="E189">
        <v>700</v>
      </c>
      <c r="F189">
        <v>75</v>
      </c>
      <c r="G189" s="5">
        <v>52500</v>
      </c>
      <c r="H189" t="s">
        <v>22</v>
      </c>
    </row>
    <row r="190" spans="1:8" x14ac:dyDescent="0.25">
      <c r="A190" s="4">
        <v>44866</v>
      </c>
      <c r="B190" t="s">
        <v>30</v>
      </c>
      <c r="C190" t="s">
        <v>49</v>
      </c>
      <c r="D190" t="s">
        <v>28</v>
      </c>
      <c r="E190">
        <v>500</v>
      </c>
      <c r="F190">
        <v>6</v>
      </c>
      <c r="G190" s="5">
        <v>3000</v>
      </c>
      <c r="H190" t="s">
        <v>25</v>
      </c>
    </row>
    <row r="191" spans="1:8" x14ac:dyDescent="0.25">
      <c r="A191" s="4">
        <v>44835</v>
      </c>
      <c r="B191" t="s">
        <v>19</v>
      </c>
      <c r="C191" t="s">
        <v>50</v>
      </c>
      <c r="D191" t="s">
        <v>28</v>
      </c>
      <c r="E191">
        <v>700</v>
      </c>
      <c r="F191">
        <v>55</v>
      </c>
      <c r="G191" s="5">
        <v>38500</v>
      </c>
      <c r="H191" t="s">
        <v>25</v>
      </c>
    </row>
    <row r="192" spans="1:8" x14ac:dyDescent="0.25">
      <c r="A192" s="4">
        <v>44774</v>
      </c>
      <c r="B192" t="s">
        <v>31</v>
      </c>
      <c r="C192" t="s">
        <v>35</v>
      </c>
      <c r="D192" t="s">
        <v>24</v>
      </c>
      <c r="E192">
        <v>300</v>
      </c>
      <c r="F192">
        <v>59</v>
      </c>
      <c r="G192" s="5">
        <v>17700</v>
      </c>
      <c r="H192" t="s">
        <v>22</v>
      </c>
    </row>
    <row r="193" spans="1:8" x14ac:dyDescent="0.25">
      <c r="A193" s="4">
        <v>44805</v>
      </c>
      <c r="B193" t="s">
        <v>26</v>
      </c>
      <c r="C193" t="s">
        <v>41</v>
      </c>
      <c r="D193" t="s">
        <v>21</v>
      </c>
      <c r="E193">
        <v>500</v>
      </c>
      <c r="F193">
        <v>73</v>
      </c>
      <c r="G193" s="5">
        <v>36500</v>
      </c>
      <c r="H193" t="s">
        <v>22</v>
      </c>
    </row>
    <row r="194" spans="1:8" x14ac:dyDescent="0.25">
      <c r="A194" s="4">
        <v>44593</v>
      </c>
      <c r="B194" t="s">
        <v>30</v>
      </c>
      <c r="C194" t="s">
        <v>54</v>
      </c>
      <c r="D194" t="s">
        <v>28</v>
      </c>
      <c r="E194">
        <v>700</v>
      </c>
      <c r="F194">
        <v>39</v>
      </c>
      <c r="G194" s="5">
        <v>27300</v>
      </c>
      <c r="H194" t="s">
        <v>22</v>
      </c>
    </row>
    <row r="195" spans="1:8" x14ac:dyDescent="0.25">
      <c r="A195" s="4">
        <v>44713</v>
      </c>
      <c r="B195" t="s">
        <v>19</v>
      </c>
      <c r="C195" t="s">
        <v>32</v>
      </c>
      <c r="D195" t="s">
        <v>21</v>
      </c>
      <c r="E195">
        <v>300</v>
      </c>
      <c r="F195">
        <v>79</v>
      </c>
      <c r="G195" s="5">
        <v>23700</v>
      </c>
      <c r="H195" t="s">
        <v>22</v>
      </c>
    </row>
    <row r="196" spans="1:8" x14ac:dyDescent="0.25">
      <c r="A196" s="4">
        <v>44682</v>
      </c>
      <c r="B196" t="s">
        <v>19</v>
      </c>
      <c r="C196" t="s">
        <v>32</v>
      </c>
      <c r="D196" t="s">
        <v>21</v>
      </c>
      <c r="E196">
        <v>500</v>
      </c>
      <c r="F196">
        <v>89</v>
      </c>
      <c r="G196" s="5">
        <v>44500</v>
      </c>
      <c r="H196" t="s">
        <v>22</v>
      </c>
    </row>
    <row r="197" spans="1:8" x14ac:dyDescent="0.25">
      <c r="A197" s="4">
        <v>44621</v>
      </c>
      <c r="B197" t="s">
        <v>30</v>
      </c>
      <c r="C197" t="s">
        <v>39</v>
      </c>
      <c r="D197" t="s">
        <v>24</v>
      </c>
      <c r="E197">
        <v>300</v>
      </c>
      <c r="F197">
        <v>3</v>
      </c>
      <c r="G197" s="5">
        <v>900</v>
      </c>
      <c r="H197" t="s">
        <v>22</v>
      </c>
    </row>
    <row r="198" spans="1:8" x14ac:dyDescent="0.25">
      <c r="A198" s="4">
        <v>44713</v>
      </c>
      <c r="B198" t="s">
        <v>30</v>
      </c>
      <c r="C198" t="s">
        <v>46</v>
      </c>
      <c r="D198" t="s">
        <v>24</v>
      </c>
      <c r="E198">
        <v>500</v>
      </c>
      <c r="F198">
        <v>17</v>
      </c>
      <c r="G198" s="5">
        <v>8500</v>
      </c>
      <c r="H198" t="s">
        <v>25</v>
      </c>
    </row>
    <row r="199" spans="1:8" x14ac:dyDescent="0.25">
      <c r="A199" s="4">
        <v>44774</v>
      </c>
      <c r="B199" t="s">
        <v>31</v>
      </c>
      <c r="C199" t="s">
        <v>39</v>
      </c>
      <c r="D199" t="s">
        <v>28</v>
      </c>
      <c r="E199">
        <v>700</v>
      </c>
      <c r="F199">
        <v>87</v>
      </c>
      <c r="G199" s="5">
        <v>60900</v>
      </c>
      <c r="H199" t="s">
        <v>22</v>
      </c>
    </row>
    <row r="200" spans="1:8" x14ac:dyDescent="0.25">
      <c r="A200" s="4">
        <v>44713</v>
      </c>
      <c r="B200" t="s">
        <v>19</v>
      </c>
      <c r="C200" t="s">
        <v>53</v>
      </c>
      <c r="D200" t="s">
        <v>24</v>
      </c>
      <c r="E200">
        <v>500</v>
      </c>
      <c r="F200">
        <v>92</v>
      </c>
      <c r="G200" s="5">
        <v>46000</v>
      </c>
      <c r="H200" t="s">
        <v>25</v>
      </c>
    </row>
    <row r="201" spans="1:8" x14ac:dyDescent="0.25">
      <c r="A201" s="4">
        <v>44743</v>
      </c>
      <c r="B201" t="s">
        <v>31</v>
      </c>
      <c r="C201" t="s">
        <v>52</v>
      </c>
      <c r="D201" t="s">
        <v>24</v>
      </c>
      <c r="E201">
        <v>500</v>
      </c>
      <c r="F201">
        <v>39</v>
      </c>
      <c r="G201" s="5">
        <v>19500</v>
      </c>
      <c r="H201" t="s">
        <v>25</v>
      </c>
    </row>
    <row r="202" spans="1:8" x14ac:dyDescent="0.25">
      <c r="A202" s="4">
        <v>44682</v>
      </c>
      <c r="B202" t="s">
        <v>26</v>
      </c>
      <c r="C202" t="s">
        <v>47</v>
      </c>
      <c r="D202" t="s">
        <v>28</v>
      </c>
      <c r="E202">
        <v>700</v>
      </c>
      <c r="F202">
        <v>82</v>
      </c>
      <c r="G202" s="5">
        <v>57400</v>
      </c>
      <c r="H202" t="s">
        <v>22</v>
      </c>
    </row>
    <row r="203" spans="1:8" x14ac:dyDescent="0.25">
      <c r="A203" s="4">
        <v>44866</v>
      </c>
      <c r="B203" t="s">
        <v>31</v>
      </c>
      <c r="C203" t="s">
        <v>39</v>
      </c>
      <c r="D203" t="s">
        <v>24</v>
      </c>
      <c r="E203">
        <v>700</v>
      </c>
      <c r="F203">
        <v>58</v>
      </c>
      <c r="G203" s="5">
        <v>40600</v>
      </c>
      <c r="H203" t="s">
        <v>25</v>
      </c>
    </row>
    <row r="204" spans="1:8" x14ac:dyDescent="0.25">
      <c r="A204" s="4">
        <v>44896</v>
      </c>
      <c r="B204" t="s">
        <v>31</v>
      </c>
      <c r="C204" t="s">
        <v>32</v>
      </c>
      <c r="D204" t="s">
        <v>21</v>
      </c>
      <c r="E204">
        <v>300</v>
      </c>
      <c r="F204">
        <v>97</v>
      </c>
      <c r="G204" s="5">
        <v>29100</v>
      </c>
      <c r="H204" t="s">
        <v>25</v>
      </c>
    </row>
    <row r="205" spans="1:8" x14ac:dyDescent="0.25">
      <c r="A205" s="4">
        <v>44866</v>
      </c>
      <c r="B205" t="s">
        <v>26</v>
      </c>
      <c r="C205" t="s">
        <v>51</v>
      </c>
      <c r="D205" t="s">
        <v>28</v>
      </c>
      <c r="E205">
        <v>500</v>
      </c>
      <c r="F205">
        <v>81</v>
      </c>
      <c r="G205" s="5">
        <v>40500</v>
      </c>
      <c r="H205" t="s">
        <v>22</v>
      </c>
    </row>
    <row r="206" spans="1:8" x14ac:dyDescent="0.25">
      <c r="A206" s="4">
        <v>44713</v>
      </c>
      <c r="B206" t="s">
        <v>31</v>
      </c>
      <c r="C206" t="s">
        <v>44</v>
      </c>
      <c r="D206" t="s">
        <v>28</v>
      </c>
      <c r="E206">
        <v>700</v>
      </c>
      <c r="F206">
        <v>51</v>
      </c>
      <c r="G206" s="5">
        <v>35700</v>
      </c>
      <c r="H206" t="s">
        <v>22</v>
      </c>
    </row>
    <row r="207" spans="1:8" x14ac:dyDescent="0.25">
      <c r="A207" s="4">
        <v>44835</v>
      </c>
      <c r="B207" t="s">
        <v>31</v>
      </c>
      <c r="C207" t="s">
        <v>43</v>
      </c>
      <c r="D207" t="s">
        <v>21</v>
      </c>
      <c r="E207">
        <v>300</v>
      </c>
      <c r="F207">
        <v>64</v>
      </c>
      <c r="G207" s="5">
        <v>19200</v>
      </c>
      <c r="H207" t="s">
        <v>22</v>
      </c>
    </row>
    <row r="208" spans="1:8" x14ac:dyDescent="0.25">
      <c r="A208" s="4">
        <v>44896</v>
      </c>
      <c r="B208" t="s">
        <v>26</v>
      </c>
      <c r="C208" t="s">
        <v>47</v>
      </c>
      <c r="D208" t="s">
        <v>21</v>
      </c>
      <c r="E208">
        <v>700</v>
      </c>
      <c r="F208">
        <v>14</v>
      </c>
      <c r="G208" s="5">
        <v>9800</v>
      </c>
      <c r="H208" t="s">
        <v>25</v>
      </c>
    </row>
    <row r="209" spans="1:8" x14ac:dyDescent="0.25">
      <c r="A209" s="4">
        <v>44774</v>
      </c>
      <c r="B209" t="s">
        <v>30</v>
      </c>
      <c r="C209" t="s">
        <v>23</v>
      </c>
      <c r="D209" t="s">
        <v>28</v>
      </c>
      <c r="E209">
        <v>500</v>
      </c>
      <c r="F209">
        <v>18</v>
      </c>
      <c r="G209" s="5">
        <v>9000</v>
      </c>
      <c r="H209" t="s">
        <v>22</v>
      </c>
    </row>
    <row r="210" spans="1:8" x14ac:dyDescent="0.25">
      <c r="A210" s="4">
        <v>44835</v>
      </c>
      <c r="B210" t="s">
        <v>31</v>
      </c>
      <c r="C210" t="s">
        <v>35</v>
      </c>
      <c r="D210" t="s">
        <v>21</v>
      </c>
      <c r="E210">
        <v>300</v>
      </c>
      <c r="F210">
        <v>38</v>
      </c>
      <c r="G210" s="5">
        <v>11400</v>
      </c>
      <c r="H210" t="s">
        <v>22</v>
      </c>
    </row>
    <row r="211" spans="1:8" x14ac:dyDescent="0.25">
      <c r="A211" s="4">
        <v>44774</v>
      </c>
      <c r="B211" t="s">
        <v>19</v>
      </c>
      <c r="C211" t="s">
        <v>54</v>
      </c>
      <c r="D211" t="s">
        <v>28</v>
      </c>
      <c r="E211">
        <v>300</v>
      </c>
      <c r="F211">
        <v>41</v>
      </c>
      <c r="G211" s="5">
        <v>12300</v>
      </c>
      <c r="H211" t="s">
        <v>22</v>
      </c>
    </row>
    <row r="212" spans="1:8" x14ac:dyDescent="0.25">
      <c r="A212" s="4">
        <v>44805</v>
      </c>
      <c r="B212" t="s">
        <v>31</v>
      </c>
      <c r="C212" t="s">
        <v>20</v>
      </c>
      <c r="D212" t="s">
        <v>28</v>
      </c>
      <c r="E212">
        <v>300</v>
      </c>
      <c r="F212">
        <v>92</v>
      </c>
      <c r="G212" s="5">
        <v>27600</v>
      </c>
      <c r="H212" t="s">
        <v>22</v>
      </c>
    </row>
    <row r="213" spans="1:8" x14ac:dyDescent="0.25">
      <c r="A213" s="4">
        <v>44896</v>
      </c>
      <c r="B213" t="s">
        <v>31</v>
      </c>
      <c r="C213" t="s">
        <v>35</v>
      </c>
      <c r="D213" t="s">
        <v>28</v>
      </c>
      <c r="E213">
        <v>700</v>
      </c>
      <c r="F213">
        <v>4</v>
      </c>
      <c r="G213" s="5">
        <v>2800</v>
      </c>
      <c r="H213" t="s">
        <v>22</v>
      </c>
    </row>
    <row r="214" spans="1:8" x14ac:dyDescent="0.25">
      <c r="A214" s="4">
        <v>44682</v>
      </c>
      <c r="B214" t="s">
        <v>31</v>
      </c>
      <c r="C214" t="s">
        <v>48</v>
      </c>
      <c r="D214" t="s">
        <v>28</v>
      </c>
      <c r="E214">
        <v>500</v>
      </c>
      <c r="F214">
        <v>85</v>
      </c>
      <c r="G214" s="5">
        <v>42500</v>
      </c>
      <c r="H214" t="s">
        <v>25</v>
      </c>
    </row>
    <row r="215" spans="1:8" x14ac:dyDescent="0.25">
      <c r="A215" s="4">
        <v>44562</v>
      </c>
      <c r="B215" t="s">
        <v>19</v>
      </c>
      <c r="C215" t="s">
        <v>33</v>
      </c>
      <c r="D215" t="s">
        <v>28</v>
      </c>
      <c r="E215">
        <v>700</v>
      </c>
      <c r="F215">
        <v>53</v>
      </c>
      <c r="G215" s="5">
        <v>37100</v>
      </c>
      <c r="H215" t="s">
        <v>25</v>
      </c>
    </row>
    <row r="216" spans="1:8" x14ac:dyDescent="0.25">
      <c r="A216" s="4">
        <v>44743</v>
      </c>
      <c r="B216" t="s">
        <v>26</v>
      </c>
      <c r="C216" t="s">
        <v>44</v>
      </c>
      <c r="D216" t="s">
        <v>21</v>
      </c>
      <c r="E216">
        <v>700</v>
      </c>
      <c r="F216">
        <v>67</v>
      </c>
      <c r="G216" s="5">
        <v>46900</v>
      </c>
      <c r="H216" t="s">
        <v>22</v>
      </c>
    </row>
    <row r="217" spans="1:8" x14ac:dyDescent="0.25">
      <c r="A217" s="4">
        <v>44652</v>
      </c>
      <c r="B217" t="s">
        <v>31</v>
      </c>
      <c r="C217" t="s">
        <v>46</v>
      </c>
      <c r="D217" t="s">
        <v>21</v>
      </c>
      <c r="E217">
        <v>700</v>
      </c>
      <c r="F217">
        <v>41</v>
      </c>
      <c r="G217" s="5">
        <v>28700</v>
      </c>
      <c r="H217" t="s">
        <v>22</v>
      </c>
    </row>
    <row r="218" spans="1:8" x14ac:dyDescent="0.25">
      <c r="A218" s="4">
        <v>44713</v>
      </c>
      <c r="B218" t="s">
        <v>30</v>
      </c>
      <c r="C218" t="s">
        <v>33</v>
      </c>
      <c r="D218" t="s">
        <v>28</v>
      </c>
      <c r="E218">
        <v>700</v>
      </c>
      <c r="F218">
        <v>47</v>
      </c>
      <c r="G218" s="5">
        <v>32900</v>
      </c>
      <c r="H218" t="s">
        <v>22</v>
      </c>
    </row>
    <row r="219" spans="1:8" x14ac:dyDescent="0.25">
      <c r="A219" s="4">
        <v>44743</v>
      </c>
      <c r="B219" t="s">
        <v>26</v>
      </c>
      <c r="C219" t="s">
        <v>23</v>
      </c>
      <c r="D219" t="s">
        <v>24</v>
      </c>
      <c r="E219">
        <v>500</v>
      </c>
      <c r="F219">
        <v>63</v>
      </c>
      <c r="G219" s="5">
        <v>31500</v>
      </c>
      <c r="H219" t="s">
        <v>22</v>
      </c>
    </row>
    <row r="220" spans="1:8" x14ac:dyDescent="0.25">
      <c r="A220" s="4">
        <v>44682</v>
      </c>
      <c r="B220" t="s">
        <v>26</v>
      </c>
      <c r="C220" t="s">
        <v>29</v>
      </c>
      <c r="D220" t="s">
        <v>21</v>
      </c>
      <c r="E220">
        <v>700</v>
      </c>
      <c r="F220">
        <v>38</v>
      </c>
      <c r="G220" s="5">
        <v>26600</v>
      </c>
      <c r="H220" t="s">
        <v>22</v>
      </c>
    </row>
    <row r="221" spans="1:8" x14ac:dyDescent="0.25">
      <c r="A221" s="4">
        <v>44805</v>
      </c>
      <c r="B221" t="s">
        <v>19</v>
      </c>
      <c r="C221" t="s">
        <v>32</v>
      </c>
      <c r="D221" t="s">
        <v>24</v>
      </c>
      <c r="E221">
        <v>300</v>
      </c>
      <c r="F221">
        <v>51</v>
      </c>
      <c r="G221" s="5">
        <v>15300</v>
      </c>
      <c r="H221" t="s">
        <v>22</v>
      </c>
    </row>
    <row r="222" spans="1:8" x14ac:dyDescent="0.25">
      <c r="A222" s="4">
        <v>44835</v>
      </c>
      <c r="B222" t="s">
        <v>31</v>
      </c>
      <c r="C222" t="s">
        <v>50</v>
      </c>
      <c r="D222" t="s">
        <v>21</v>
      </c>
      <c r="E222">
        <v>500</v>
      </c>
      <c r="F222">
        <v>14</v>
      </c>
      <c r="G222" s="5">
        <v>7000</v>
      </c>
      <c r="H222" t="s">
        <v>25</v>
      </c>
    </row>
    <row r="223" spans="1:8" x14ac:dyDescent="0.25">
      <c r="A223" s="4">
        <v>44621</v>
      </c>
      <c r="B223" t="s">
        <v>26</v>
      </c>
      <c r="C223" t="s">
        <v>52</v>
      </c>
      <c r="D223" t="s">
        <v>28</v>
      </c>
      <c r="E223">
        <v>700</v>
      </c>
      <c r="F223">
        <v>73</v>
      </c>
      <c r="G223" s="5">
        <v>51100</v>
      </c>
      <c r="H223" t="s">
        <v>25</v>
      </c>
    </row>
    <row r="224" spans="1:8" x14ac:dyDescent="0.25">
      <c r="A224" s="4">
        <v>44896</v>
      </c>
      <c r="B224" t="s">
        <v>31</v>
      </c>
      <c r="C224" t="s">
        <v>32</v>
      </c>
      <c r="D224" t="s">
        <v>28</v>
      </c>
      <c r="E224">
        <v>500</v>
      </c>
      <c r="F224">
        <v>93</v>
      </c>
      <c r="G224" s="5">
        <v>46500</v>
      </c>
      <c r="H224" t="s">
        <v>22</v>
      </c>
    </row>
    <row r="225" spans="1:8" x14ac:dyDescent="0.25">
      <c r="A225" s="4">
        <v>44866</v>
      </c>
      <c r="B225" t="s">
        <v>19</v>
      </c>
      <c r="C225" t="s">
        <v>38</v>
      </c>
      <c r="D225" t="s">
        <v>21</v>
      </c>
      <c r="E225">
        <v>700</v>
      </c>
      <c r="F225">
        <v>23</v>
      </c>
      <c r="G225" s="5">
        <v>16100</v>
      </c>
      <c r="H225" t="s">
        <v>25</v>
      </c>
    </row>
    <row r="226" spans="1:8" x14ac:dyDescent="0.25">
      <c r="A226" s="4">
        <v>44774</v>
      </c>
      <c r="B226" t="s">
        <v>31</v>
      </c>
      <c r="C226" t="s">
        <v>52</v>
      </c>
      <c r="D226" t="s">
        <v>24</v>
      </c>
      <c r="E226">
        <v>300</v>
      </c>
      <c r="F226">
        <v>36</v>
      </c>
      <c r="G226" s="5">
        <v>10800</v>
      </c>
      <c r="H226" t="s">
        <v>25</v>
      </c>
    </row>
    <row r="227" spans="1:8" x14ac:dyDescent="0.25">
      <c r="A227" s="4">
        <v>44713</v>
      </c>
      <c r="B227" t="s">
        <v>19</v>
      </c>
      <c r="C227" t="s">
        <v>23</v>
      </c>
      <c r="D227" t="s">
        <v>24</v>
      </c>
      <c r="E227">
        <v>700</v>
      </c>
      <c r="F227">
        <v>18</v>
      </c>
      <c r="G227" s="5">
        <v>12600</v>
      </c>
      <c r="H227" t="s">
        <v>22</v>
      </c>
    </row>
    <row r="228" spans="1:8" x14ac:dyDescent="0.25">
      <c r="A228" s="4">
        <v>44593</v>
      </c>
      <c r="B228" t="s">
        <v>19</v>
      </c>
      <c r="C228" t="s">
        <v>52</v>
      </c>
      <c r="D228" t="s">
        <v>24</v>
      </c>
      <c r="E228">
        <v>300</v>
      </c>
      <c r="F228">
        <v>74</v>
      </c>
      <c r="G228" s="5">
        <v>22200</v>
      </c>
      <c r="H228" t="s">
        <v>22</v>
      </c>
    </row>
    <row r="229" spans="1:8" x14ac:dyDescent="0.25">
      <c r="A229" s="4">
        <v>44743</v>
      </c>
      <c r="B229" t="s">
        <v>19</v>
      </c>
      <c r="C229" t="s">
        <v>44</v>
      </c>
      <c r="D229" t="s">
        <v>24</v>
      </c>
      <c r="E229">
        <v>500</v>
      </c>
      <c r="F229">
        <v>13</v>
      </c>
      <c r="G229" s="5">
        <v>6500</v>
      </c>
      <c r="H229" t="s">
        <v>25</v>
      </c>
    </row>
    <row r="230" spans="1:8" x14ac:dyDescent="0.25">
      <c r="A230" s="4">
        <v>44866</v>
      </c>
      <c r="B230" t="s">
        <v>19</v>
      </c>
      <c r="C230" t="s">
        <v>36</v>
      </c>
      <c r="D230" t="s">
        <v>28</v>
      </c>
      <c r="E230">
        <v>300</v>
      </c>
      <c r="F230">
        <v>43</v>
      </c>
      <c r="G230" s="5">
        <v>12900</v>
      </c>
      <c r="H230" t="s">
        <v>25</v>
      </c>
    </row>
    <row r="231" spans="1:8" x14ac:dyDescent="0.25">
      <c r="A231" s="4">
        <v>44805</v>
      </c>
      <c r="B231" t="s">
        <v>30</v>
      </c>
      <c r="C231" t="s">
        <v>54</v>
      </c>
      <c r="D231" t="s">
        <v>28</v>
      </c>
      <c r="E231">
        <v>700</v>
      </c>
      <c r="F231">
        <v>57</v>
      </c>
      <c r="G231" s="5">
        <v>39900</v>
      </c>
      <c r="H231" t="s">
        <v>22</v>
      </c>
    </row>
    <row r="232" spans="1:8" x14ac:dyDescent="0.25">
      <c r="A232" s="4">
        <v>44835</v>
      </c>
      <c r="B232" t="s">
        <v>19</v>
      </c>
      <c r="C232" t="s">
        <v>20</v>
      </c>
      <c r="D232" t="s">
        <v>28</v>
      </c>
      <c r="E232">
        <v>500</v>
      </c>
      <c r="F232">
        <v>29</v>
      </c>
      <c r="G232" s="5">
        <v>14500</v>
      </c>
      <c r="H232" t="s">
        <v>22</v>
      </c>
    </row>
    <row r="233" spans="1:8" x14ac:dyDescent="0.25">
      <c r="A233" s="4">
        <v>44866</v>
      </c>
      <c r="B233" t="s">
        <v>31</v>
      </c>
      <c r="C233" t="s">
        <v>41</v>
      </c>
      <c r="D233" t="s">
        <v>28</v>
      </c>
      <c r="E233">
        <v>300</v>
      </c>
      <c r="F233">
        <v>88</v>
      </c>
      <c r="G233" s="5">
        <v>26400</v>
      </c>
      <c r="H233" t="s">
        <v>22</v>
      </c>
    </row>
    <row r="234" spans="1:8" x14ac:dyDescent="0.25">
      <c r="A234" s="4">
        <v>44682</v>
      </c>
      <c r="B234" t="s">
        <v>30</v>
      </c>
      <c r="C234" t="s">
        <v>50</v>
      </c>
      <c r="D234" t="s">
        <v>24</v>
      </c>
      <c r="E234">
        <v>300</v>
      </c>
      <c r="F234">
        <v>25</v>
      </c>
      <c r="G234" s="5">
        <v>7500</v>
      </c>
      <c r="H234" t="s">
        <v>22</v>
      </c>
    </row>
    <row r="235" spans="1:8" x14ac:dyDescent="0.25">
      <c r="A235" s="4">
        <v>44562</v>
      </c>
      <c r="B235" t="s">
        <v>30</v>
      </c>
      <c r="C235" t="s">
        <v>29</v>
      </c>
      <c r="D235" t="s">
        <v>24</v>
      </c>
      <c r="E235">
        <v>300</v>
      </c>
      <c r="F235">
        <v>78</v>
      </c>
      <c r="G235" s="5">
        <v>23400</v>
      </c>
      <c r="H235" t="s">
        <v>22</v>
      </c>
    </row>
    <row r="236" spans="1:8" x14ac:dyDescent="0.25">
      <c r="A236" s="4">
        <v>44562</v>
      </c>
      <c r="B236" t="s">
        <v>31</v>
      </c>
      <c r="C236" t="s">
        <v>34</v>
      </c>
      <c r="D236" t="s">
        <v>24</v>
      </c>
      <c r="E236">
        <v>700</v>
      </c>
      <c r="F236">
        <v>12</v>
      </c>
      <c r="G236" s="5">
        <v>8400</v>
      </c>
      <c r="H236" t="s">
        <v>22</v>
      </c>
    </row>
    <row r="237" spans="1:8" x14ac:dyDescent="0.25">
      <c r="A237" s="4">
        <v>44713</v>
      </c>
      <c r="B237" t="s">
        <v>31</v>
      </c>
      <c r="C237" t="s">
        <v>50</v>
      </c>
      <c r="D237" t="s">
        <v>28</v>
      </c>
      <c r="E237">
        <v>700</v>
      </c>
      <c r="F237">
        <v>67</v>
      </c>
      <c r="G237" s="5">
        <v>46900</v>
      </c>
      <c r="H237" t="s">
        <v>25</v>
      </c>
    </row>
    <row r="238" spans="1:8" x14ac:dyDescent="0.25">
      <c r="A238" s="4">
        <v>44713</v>
      </c>
      <c r="B238" t="s">
        <v>30</v>
      </c>
      <c r="C238" t="s">
        <v>36</v>
      </c>
      <c r="D238" t="s">
        <v>28</v>
      </c>
      <c r="E238">
        <v>500</v>
      </c>
      <c r="F238">
        <v>57</v>
      </c>
      <c r="G238" s="5">
        <v>28500</v>
      </c>
      <c r="H238" t="s">
        <v>22</v>
      </c>
    </row>
    <row r="239" spans="1:8" x14ac:dyDescent="0.25">
      <c r="A239" s="4">
        <v>44682</v>
      </c>
      <c r="B239" t="s">
        <v>19</v>
      </c>
      <c r="C239" t="s">
        <v>36</v>
      </c>
      <c r="D239" t="s">
        <v>28</v>
      </c>
      <c r="E239">
        <v>500</v>
      </c>
      <c r="F239">
        <v>45</v>
      </c>
      <c r="G239" s="5">
        <v>22500</v>
      </c>
      <c r="H239" t="s">
        <v>22</v>
      </c>
    </row>
    <row r="240" spans="1:8" x14ac:dyDescent="0.25">
      <c r="A240" s="4">
        <v>44562</v>
      </c>
      <c r="B240" t="s">
        <v>31</v>
      </c>
      <c r="C240" t="s">
        <v>48</v>
      </c>
      <c r="D240" t="s">
        <v>24</v>
      </c>
      <c r="E240">
        <v>300</v>
      </c>
      <c r="F240">
        <v>58</v>
      </c>
      <c r="G240" s="5">
        <v>17400</v>
      </c>
      <c r="H240" t="s">
        <v>25</v>
      </c>
    </row>
    <row r="241" spans="1:8" x14ac:dyDescent="0.25">
      <c r="A241" s="4">
        <v>44682</v>
      </c>
      <c r="B241" t="s">
        <v>26</v>
      </c>
      <c r="C241" t="s">
        <v>44</v>
      </c>
      <c r="D241" t="s">
        <v>24</v>
      </c>
      <c r="E241">
        <v>500</v>
      </c>
      <c r="F241">
        <v>18</v>
      </c>
      <c r="G241" s="5">
        <v>9000</v>
      </c>
      <c r="H241" t="s">
        <v>25</v>
      </c>
    </row>
    <row r="242" spans="1:8" x14ac:dyDescent="0.25">
      <c r="A242" s="4">
        <v>44652</v>
      </c>
      <c r="B242" t="s">
        <v>31</v>
      </c>
      <c r="C242" t="s">
        <v>33</v>
      </c>
      <c r="D242" t="s">
        <v>21</v>
      </c>
      <c r="E242">
        <v>700</v>
      </c>
      <c r="F242">
        <v>57</v>
      </c>
      <c r="G242" s="5">
        <v>39900</v>
      </c>
      <c r="H242" t="s">
        <v>22</v>
      </c>
    </row>
    <row r="243" spans="1:8" x14ac:dyDescent="0.25">
      <c r="A243" s="4">
        <v>44774</v>
      </c>
      <c r="B243" t="s">
        <v>30</v>
      </c>
      <c r="C243" t="s">
        <v>53</v>
      </c>
      <c r="D243" t="s">
        <v>24</v>
      </c>
      <c r="E243">
        <v>700</v>
      </c>
      <c r="F243">
        <v>48</v>
      </c>
      <c r="G243" s="5">
        <v>33600</v>
      </c>
      <c r="H243" t="s">
        <v>22</v>
      </c>
    </row>
    <row r="244" spans="1:8" x14ac:dyDescent="0.25">
      <c r="A244" s="4">
        <v>44896</v>
      </c>
      <c r="B244" t="s">
        <v>26</v>
      </c>
      <c r="C244" t="s">
        <v>47</v>
      </c>
      <c r="D244" t="s">
        <v>24</v>
      </c>
      <c r="E244">
        <v>300</v>
      </c>
      <c r="F244">
        <v>48</v>
      </c>
      <c r="G244" s="5">
        <v>14400</v>
      </c>
      <c r="H244" t="s">
        <v>22</v>
      </c>
    </row>
    <row r="245" spans="1:8" x14ac:dyDescent="0.25">
      <c r="A245" s="4">
        <v>44682</v>
      </c>
      <c r="B245" t="s">
        <v>30</v>
      </c>
      <c r="C245" t="s">
        <v>39</v>
      </c>
      <c r="D245" t="s">
        <v>24</v>
      </c>
      <c r="E245">
        <v>300</v>
      </c>
      <c r="F245">
        <v>76</v>
      </c>
      <c r="G245" s="5">
        <v>22800</v>
      </c>
      <c r="H245" t="s">
        <v>22</v>
      </c>
    </row>
    <row r="246" spans="1:8" x14ac:dyDescent="0.25">
      <c r="A246" s="4">
        <v>44743</v>
      </c>
      <c r="B246" t="s">
        <v>19</v>
      </c>
      <c r="C246" t="s">
        <v>34</v>
      </c>
      <c r="D246" t="s">
        <v>28</v>
      </c>
      <c r="E246">
        <v>300</v>
      </c>
      <c r="F246">
        <v>46</v>
      </c>
      <c r="G246" s="5">
        <v>13800</v>
      </c>
      <c r="H246" t="s">
        <v>22</v>
      </c>
    </row>
    <row r="247" spans="1:8" x14ac:dyDescent="0.25">
      <c r="A247" s="4">
        <v>44774</v>
      </c>
      <c r="B247" t="s">
        <v>26</v>
      </c>
      <c r="C247" t="s">
        <v>48</v>
      </c>
      <c r="D247" t="s">
        <v>21</v>
      </c>
      <c r="E247">
        <v>700</v>
      </c>
      <c r="F247">
        <v>11</v>
      </c>
      <c r="G247" s="5">
        <v>7700</v>
      </c>
      <c r="H247" t="s">
        <v>22</v>
      </c>
    </row>
    <row r="248" spans="1:8" x14ac:dyDescent="0.25">
      <c r="A248" s="4">
        <v>44896</v>
      </c>
      <c r="B248" t="s">
        <v>30</v>
      </c>
      <c r="C248" t="s">
        <v>23</v>
      </c>
      <c r="D248" t="s">
        <v>21</v>
      </c>
      <c r="E248">
        <v>300</v>
      </c>
      <c r="F248">
        <v>6</v>
      </c>
      <c r="G248" s="5">
        <v>1800</v>
      </c>
      <c r="H248" t="s">
        <v>22</v>
      </c>
    </row>
    <row r="249" spans="1:8" x14ac:dyDescent="0.25">
      <c r="A249" s="4">
        <v>44835</v>
      </c>
      <c r="B249" t="s">
        <v>26</v>
      </c>
      <c r="C249" t="s">
        <v>32</v>
      </c>
      <c r="D249" t="s">
        <v>24</v>
      </c>
      <c r="E249">
        <v>500</v>
      </c>
      <c r="F249">
        <v>19</v>
      </c>
      <c r="G249" s="5">
        <v>9500</v>
      </c>
      <c r="H249" t="s">
        <v>22</v>
      </c>
    </row>
    <row r="250" spans="1:8" x14ac:dyDescent="0.25">
      <c r="A250" s="4">
        <v>44805</v>
      </c>
      <c r="B250" t="s">
        <v>19</v>
      </c>
      <c r="C250" t="s">
        <v>20</v>
      </c>
      <c r="D250" t="s">
        <v>28</v>
      </c>
      <c r="E250">
        <v>300</v>
      </c>
      <c r="F250">
        <v>16</v>
      </c>
      <c r="G250" s="5">
        <v>4800</v>
      </c>
      <c r="H250" t="s">
        <v>25</v>
      </c>
    </row>
    <row r="251" spans="1:8" x14ac:dyDescent="0.25">
      <c r="A251" s="4">
        <v>44896</v>
      </c>
      <c r="B251" t="s">
        <v>19</v>
      </c>
      <c r="C251" t="s">
        <v>42</v>
      </c>
      <c r="D251" t="s">
        <v>28</v>
      </c>
      <c r="E251">
        <v>700</v>
      </c>
      <c r="F251">
        <v>7</v>
      </c>
      <c r="G251" s="5">
        <v>4900</v>
      </c>
      <c r="H251" t="s">
        <v>22</v>
      </c>
    </row>
    <row r="252" spans="1:8" x14ac:dyDescent="0.25">
      <c r="A252" s="4">
        <v>44682</v>
      </c>
      <c r="B252" t="s">
        <v>26</v>
      </c>
      <c r="C252" t="s">
        <v>51</v>
      </c>
      <c r="D252" t="s">
        <v>21</v>
      </c>
      <c r="E252">
        <v>300</v>
      </c>
      <c r="F252">
        <v>52</v>
      </c>
      <c r="G252" s="5">
        <v>15600</v>
      </c>
      <c r="H252" t="s">
        <v>22</v>
      </c>
    </row>
    <row r="253" spans="1:8" x14ac:dyDescent="0.25">
      <c r="A253" s="4">
        <v>44774</v>
      </c>
      <c r="B253" t="s">
        <v>19</v>
      </c>
      <c r="C253" t="s">
        <v>40</v>
      </c>
      <c r="D253" t="s">
        <v>21</v>
      </c>
      <c r="E253">
        <v>700</v>
      </c>
      <c r="F253">
        <v>84</v>
      </c>
      <c r="G253" s="5">
        <v>58800</v>
      </c>
      <c r="H253" t="s">
        <v>25</v>
      </c>
    </row>
    <row r="254" spans="1:8" x14ac:dyDescent="0.25">
      <c r="A254" s="4">
        <v>44805</v>
      </c>
      <c r="B254" t="s">
        <v>19</v>
      </c>
      <c r="C254" t="s">
        <v>27</v>
      </c>
      <c r="D254" t="s">
        <v>28</v>
      </c>
      <c r="E254">
        <v>700</v>
      </c>
      <c r="F254">
        <v>92</v>
      </c>
      <c r="G254" s="5">
        <v>64400</v>
      </c>
      <c r="H254" t="s">
        <v>25</v>
      </c>
    </row>
    <row r="255" spans="1:8" x14ac:dyDescent="0.25">
      <c r="A255" s="4">
        <v>44743</v>
      </c>
      <c r="B255" t="s">
        <v>31</v>
      </c>
      <c r="C255" t="s">
        <v>54</v>
      </c>
      <c r="D255" t="s">
        <v>24</v>
      </c>
      <c r="E255">
        <v>300</v>
      </c>
      <c r="F255">
        <v>95</v>
      </c>
      <c r="G255" s="5">
        <v>28500</v>
      </c>
      <c r="H255" t="s">
        <v>22</v>
      </c>
    </row>
    <row r="256" spans="1:8" x14ac:dyDescent="0.25">
      <c r="A256" s="4">
        <v>44896</v>
      </c>
      <c r="B256" t="s">
        <v>26</v>
      </c>
      <c r="C256" t="s">
        <v>45</v>
      </c>
      <c r="D256" t="s">
        <v>24</v>
      </c>
      <c r="E256">
        <v>500</v>
      </c>
      <c r="F256">
        <v>92</v>
      </c>
      <c r="G256" s="5">
        <v>46000</v>
      </c>
      <c r="H256" t="s">
        <v>25</v>
      </c>
    </row>
    <row r="257" spans="1:8" x14ac:dyDescent="0.25">
      <c r="A257" s="4">
        <v>44593</v>
      </c>
      <c r="B257" t="s">
        <v>30</v>
      </c>
      <c r="C257" t="s">
        <v>36</v>
      </c>
      <c r="D257" t="s">
        <v>21</v>
      </c>
      <c r="E257">
        <v>500</v>
      </c>
      <c r="F257">
        <v>46</v>
      </c>
      <c r="G257" s="5">
        <v>23000</v>
      </c>
      <c r="H257" t="s">
        <v>25</v>
      </c>
    </row>
    <row r="258" spans="1:8" x14ac:dyDescent="0.25">
      <c r="A258" s="4">
        <v>44866</v>
      </c>
      <c r="B258" t="s">
        <v>19</v>
      </c>
      <c r="C258" t="s">
        <v>48</v>
      </c>
      <c r="D258" t="s">
        <v>24</v>
      </c>
      <c r="E258">
        <v>700</v>
      </c>
      <c r="F258">
        <v>57</v>
      </c>
      <c r="G258" s="5">
        <v>39900</v>
      </c>
      <c r="H258" t="s">
        <v>22</v>
      </c>
    </row>
    <row r="259" spans="1:8" x14ac:dyDescent="0.25">
      <c r="A259" s="4">
        <v>44621</v>
      </c>
      <c r="B259" t="s">
        <v>30</v>
      </c>
      <c r="C259" t="s">
        <v>51</v>
      </c>
      <c r="D259" t="s">
        <v>24</v>
      </c>
      <c r="E259">
        <v>700</v>
      </c>
      <c r="F259">
        <v>83</v>
      </c>
      <c r="G259" s="5">
        <v>58100</v>
      </c>
      <c r="H259" t="s">
        <v>22</v>
      </c>
    </row>
    <row r="260" spans="1:8" x14ac:dyDescent="0.25">
      <c r="A260" s="4">
        <v>44593</v>
      </c>
      <c r="B260" t="s">
        <v>19</v>
      </c>
      <c r="C260" t="s">
        <v>50</v>
      </c>
      <c r="D260" t="s">
        <v>21</v>
      </c>
      <c r="E260">
        <v>700</v>
      </c>
      <c r="F260">
        <v>51</v>
      </c>
      <c r="G260" s="5">
        <v>35700</v>
      </c>
      <c r="H260" t="s">
        <v>25</v>
      </c>
    </row>
    <row r="261" spans="1:8" x14ac:dyDescent="0.25">
      <c r="A261" s="4">
        <v>44896</v>
      </c>
      <c r="B261" t="s">
        <v>19</v>
      </c>
      <c r="C261" t="s">
        <v>43</v>
      </c>
      <c r="D261" t="s">
        <v>24</v>
      </c>
      <c r="E261">
        <v>700</v>
      </c>
      <c r="F261">
        <v>85</v>
      </c>
      <c r="G261" s="5">
        <v>59500</v>
      </c>
      <c r="H261" t="s">
        <v>22</v>
      </c>
    </row>
    <row r="262" spans="1:8" x14ac:dyDescent="0.25">
      <c r="A262" s="4">
        <v>44593</v>
      </c>
      <c r="B262" t="s">
        <v>30</v>
      </c>
      <c r="C262" t="s">
        <v>32</v>
      </c>
      <c r="D262" t="s">
        <v>21</v>
      </c>
      <c r="E262">
        <v>300</v>
      </c>
      <c r="F262">
        <v>10</v>
      </c>
      <c r="G262" s="5">
        <v>3000</v>
      </c>
      <c r="H262" t="s">
        <v>22</v>
      </c>
    </row>
    <row r="263" spans="1:8" x14ac:dyDescent="0.25">
      <c r="A263" s="4">
        <v>44866</v>
      </c>
      <c r="B263" t="s">
        <v>26</v>
      </c>
      <c r="C263" t="s">
        <v>52</v>
      </c>
      <c r="D263" t="s">
        <v>28</v>
      </c>
      <c r="E263">
        <v>500</v>
      </c>
      <c r="F263">
        <v>15</v>
      </c>
      <c r="G263" s="5">
        <v>7500</v>
      </c>
      <c r="H263" t="s">
        <v>22</v>
      </c>
    </row>
    <row r="264" spans="1:8" x14ac:dyDescent="0.25">
      <c r="A264" s="4">
        <v>44743</v>
      </c>
      <c r="B264" t="s">
        <v>31</v>
      </c>
      <c r="C264" t="s">
        <v>48</v>
      </c>
      <c r="D264" t="s">
        <v>28</v>
      </c>
      <c r="E264">
        <v>300</v>
      </c>
      <c r="F264">
        <v>87</v>
      </c>
      <c r="G264" s="5">
        <v>26100</v>
      </c>
      <c r="H264" t="s">
        <v>25</v>
      </c>
    </row>
    <row r="265" spans="1:8" x14ac:dyDescent="0.25">
      <c r="A265" s="4">
        <v>44743</v>
      </c>
      <c r="B265" t="s">
        <v>30</v>
      </c>
      <c r="C265" t="s">
        <v>29</v>
      </c>
      <c r="D265" t="s">
        <v>21</v>
      </c>
      <c r="E265">
        <v>300</v>
      </c>
      <c r="F265">
        <v>58</v>
      </c>
      <c r="G265" s="5">
        <v>17400</v>
      </c>
      <c r="H265" t="s">
        <v>22</v>
      </c>
    </row>
    <row r="266" spans="1:8" x14ac:dyDescent="0.25">
      <c r="A266" s="4">
        <v>44896</v>
      </c>
      <c r="B266" t="s">
        <v>19</v>
      </c>
      <c r="C266" t="s">
        <v>50</v>
      </c>
      <c r="D266" t="s">
        <v>24</v>
      </c>
      <c r="E266">
        <v>300</v>
      </c>
      <c r="F266">
        <v>59</v>
      </c>
      <c r="G266" s="5">
        <v>17700</v>
      </c>
      <c r="H266" t="s">
        <v>25</v>
      </c>
    </row>
    <row r="267" spans="1:8" x14ac:dyDescent="0.25">
      <c r="A267" s="4">
        <v>44774</v>
      </c>
      <c r="B267" t="s">
        <v>31</v>
      </c>
      <c r="C267" t="s">
        <v>32</v>
      </c>
      <c r="D267" t="s">
        <v>24</v>
      </c>
      <c r="E267">
        <v>300</v>
      </c>
      <c r="F267">
        <v>19</v>
      </c>
      <c r="G267" s="5">
        <v>5700</v>
      </c>
      <c r="H267" t="s">
        <v>22</v>
      </c>
    </row>
    <row r="268" spans="1:8" x14ac:dyDescent="0.25">
      <c r="A268" s="4">
        <v>44866</v>
      </c>
      <c r="B268" t="s">
        <v>30</v>
      </c>
      <c r="C268" t="s">
        <v>47</v>
      </c>
      <c r="D268" t="s">
        <v>24</v>
      </c>
      <c r="E268">
        <v>500</v>
      </c>
      <c r="F268">
        <v>78</v>
      </c>
      <c r="G268" s="5">
        <v>39000</v>
      </c>
      <c r="H268" t="s">
        <v>25</v>
      </c>
    </row>
    <row r="269" spans="1:8" x14ac:dyDescent="0.25">
      <c r="A269" s="4">
        <v>44774</v>
      </c>
      <c r="B269" t="s">
        <v>19</v>
      </c>
      <c r="C269" t="s">
        <v>53</v>
      </c>
      <c r="D269" t="s">
        <v>21</v>
      </c>
      <c r="E269">
        <v>500</v>
      </c>
      <c r="F269">
        <v>22</v>
      </c>
      <c r="G269" s="5">
        <v>11000</v>
      </c>
      <c r="H269" t="s">
        <v>22</v>
      </c>
    </row>
    <row r="270" spans="1:8" x14ac:dyDescent="0.25">
      <c r="A270" s="4">
        <v>44621</v>
      </c>
      <c r="B270" t="s">
        <v>31</v>
      </c>
      <c r="C270" t="s">
        <v>50</v>
      </c>
      <c r="D270" t="s">
        <v>28</v>
      </c>
      <c r="E270">
        <v>500</v>
      </c>
      <c r="F270">
        <v>92</v>
      </c>
      <c r="G270" s="5">
        <v>46000</v>
      </c>
      <c r="H270" t="s">
        <v>22</v>
      </c>
    </row>
    <row r="271" spans="1:8" x14ac:dyDescent="0.25">
      <c r="A271" s="4">
        <v>44805</v>
      </c>
      <c r="B271" t="s">
        <v>26</v>
      </c>
      <c r="C271" t="s">
        <v>51</v>
      </c>
      <c r="D271" t="s">
        <v>24</v>
      </c>
      <c r="E271">
        <v>700</v>
      </c>
      <c r="F271">
        <v>86</v>
      </c>
      <c r="G271" s="5">
        <v>60200</v>
      </c>
      <c r="H271" t="s">
        <v>22</v>
      </c>
    </row>
    <row r="272" spans="1:8" x14ac:dyDescent="0.25">
      <c r="A272" s="4">
        <v>44713</v>
      </c>
      <c r="B272" t="s">
        <v>19</v>
      </c>
      <c r="C272" t="s">
        <v>48</v>
      </c>
      <c r="D272" t="s">
        <v>28</v>
      </c>
      <c r="E272">
        <v>700</v>
      </c>
      <c r="F272">
        <v>76</v>
      </c>
      <c r="G272" s="5">
        <v>53200</v>
      </c>
      <c r="H272" t="s">
        <v>22</v>
      </c>
    </row>
    <row r="273" spans="1:8" x14ac:dyDescent="0.25">
      <c r="A273" s="4">
        <v>44835</v>
      </c>
      <c r="B273" t="s">
        <v>26</v>
      </c>
      <c r="C273" t="s">
        <v>45</v>
      </c>
      <c r="D273" t="s">
        <v>28</v>
      </c>
      <c r="E273">
        <v>700</v>
      </c>
      <c r="F273">
        <v>52</v>
      </c>
      <c r="G273" s="5">
        <v>36400</v>
      </c>
      <c r="H273" t="s">
        <v>25</v>
      </c>
    </row>
    <row r="274" spans="1:8" x14ac:dyDescent="0.25">
      <c r="A274" s="4">
        <v>44743</v>
      </c>
      <c r="B274" t="s">
        <v>26</v>
      </c>
      <c r="C274" t="s">
        <v>23</v>
      </c>
      <c r="D274" t="s">
        <v>24</v>
      </c>
      <c r="E274">
        <v>300</v>
      </c>
      <c r="F274">
        <v>21</v>
      </c>
      <c r="G274" s="5">
        <v>6300</v>
      </c>
      <c r="H274" t="s">
        <v>22</v>
      </c>
    </row>
    <row r="275" spans="1:8" x14ac:dyDescent="0.25">
      <c r="A275" s="4">
        <v>44743</v>
      </c>
      <c r="B275" t="s">
        <v>19</v>
      </c>
      <c r="C275" t="s">
        <v>33</v>
      </c>
      <c r="D275" t="s">
        <v>24</v>
      </c>
      <c r="E275">
        <v>700</v>
      </c>
      <c r="F275">
        <v>47</v>
      </c>
      <c r="G275" s="5">
        <v>32900</v>
      </c>
      <c r="H275" t="s">
        <v>25</v>
      </c>
    </row>
    <row r="276" spans="1:8" x14ac:dyDescent="0.25">
      <c r="A276" s="4">
        <v>44593</v>
      </c>
      <c r="B276" t="s">
        <v>19</v>
      </c>
      <c r="C276" t="s">
        <v>51</v>
      </c>
      <c r="D276" t="s">
        <v>28</v>
      </c>
      <c r="E276">
        <v>300</v>
      </c>
      <c r="F276">
        <v>70</v>
      </c>
      <c r="G276" s="5">
        <v>21000</v>
      </c>
      <c r="H276" t="s">
        <v>22</v>
      </c>
    </row>
    <row r="277" spans="1:8" x14ac:dyDescent="0.25">
      <c r="A277" s="4">
        <v>44805</v>
      </c>
      <c r="B277" t="s">
        <v>31</v>
      </c>
      <c r="C277" t="s">
        <v>51</v>
      </c>
      <c r="D277" t="s">
        <v>24</v>
      </c>
      <c r="E277">
        <v>700</v>
      </c>
      <c r="F277">
        <v>81</v>
      </c>
      <c r="G277" s="5">
        <v>56700</v>
      </c>
      <c r="H277" t="s">
        <v>25</v>
      </c>
    </row>
    <row r="278" spans="1:8" x14ac:dyDescent="0.25">
      <c r="A278" s="4">
        <v>44593</v>
      </c>
      <c r="B278" t="s">
        <v>19</v>
      </c>
      <c r="C278" t="s">
        <v>51</v>
      </c>
      <c r="D278" t="s">
        <v>21</v>
      </c>
      <c r="E278">
        <v>700</v>
      </c>
      <c r="F278">
        <v>8</v>
      </c>
      <c r="G278" s="5">
        <v>5600</v>
      </c>
      <c r="H278" t="s">
        <v>22</v>
      </c>
    </row>
    <row r="279" spans="1:8" x14ac:dyDescent="0.25">
      <c r="A279" s="4">
        <v>44621</v>
      </c>
      <c r="B279" t="s">
        <v>30</v>
      </c>
      <c r="C279" t="s">
        <v>34</v>
      </c>
      <c r="D279" t="s">
        <v>24</v>
      </c>
      <c r="E279">
        <v>700</v>
      </c>
      <c r="F279">
        <v>56</v>
      </c>
      <c r="G279" s="5">
        <v>39200</v>
      </c>
      <c r="H279" t="s">
        <v>25</v>
      </c>
    </row>
    <row r="280" spans="1:8" x14ac:dyDescent="0.25">
      <c r="A280" s="4">
        <v>44713</v>
      </c>
      <c r="B280" t="s">
        <v>30</v>
      </c>
      <c r="C280" t="s">
        <v>20</v>
      </c>
      <c r="D280" t="s">
        <v>24</v>
      </c>
      <c r="E280">
        <v>500</v>
      </c>
      <c r="F280">
        <v>66</v>
      </c>
      <c r="G280" s="5">
        <v>33000</v>
      </c>
      <c r="H280" t="s">
        <v>22</v>
      </c>
    </row>
    <row r="281" spans="1:8" x14ac:dyDescent="0.25">
      <c r="A281" s="4">
        <v>44652</v>
      </c>
      <c r="B281" t="s">
        <v>26</v>
      </c>
      <c r="C281" t="s">
        <v>37</v>
      </c>
      <c r="D281" t="s">
        <v>28</v>
      </c>
      <c r="E281">
        <v>300</v>
      </c>
      <c r="F281">
        <v>23</v>
      </c>
      <c r="G281" s="5">
        <v>6900</v>
      </c>
      <c r="H281" t="s">
        <v>22</v>
      </c>
    </row>
    <row r="282" spans="1:8" x14ac:dyDescent="0.25">
      <c r="A282" s="4">
        <v>44562</v>
      </c>
      <c r="B282" t="s">
        <v>19</v>
      </c>
      <c r="C282" t="s">
        <v>51</v>
      </c>
      <c r="D282" t="s">
        <v>28</v>
      </c>
      <c r="E282">
        <v>300</v>
      </c>
      <c r="F282">
        <v>43</v>
      </c>
      <c r="G282" s="5">
        <v>12900</v>
      </c>
      <c r="H282" t="s">
        <v>22</v>
      </c>
    </row>
    <row r="283" spans="1:8" x14ac:dyDescent="0.25">
      <c r="A283" s="4">
        <v>44682</v>
      </c>
      <c r="B283" t="s">
        <v>31</v>
      </c>
      <c r="C283" t="s">
        <v>40</v>
      </c>
      <c r="D283" t="s">
        <v>24</v>
      </c>
      <c r="E283">
        <v>300</v>
      </c>
      <c r="F283">
        <v>43</v>
      </c>
      <c r="G283" s="5">
        <v>12900</v>
      </c>
      <c r="H283" t="s">
        <v>22</v>
      </c>
    </row>
    <row r="284" spans="1:8" x14ac:dyDescent="0.25">
      <c r="A284" s="4">
        <v>44652</v>
      </c>
      <c r="B284" t="s">
        <v>30</v>
      </c>
      <c r="C284" t="s">
        <v>49</v>
      </c>
      <c r="D284" t="s">
        <v>28</v>
      </c>
      <c r="E284">
        <v>500</v>
      </c>
      <c r="F284">
        <v>67</v>
      </c>
      <c r="G284" s="5">
        <v>33500</v>
      </c>
      <c r="H284" t="s">
        <v>22</v>
      </c>
    </row>
    <row r="285" spans="1:8" x14ac:dyDescent="0.25">
      <c r="A285" s="4">
        <v>44743</v>
      </c>
      <c r="B285" t="s">
        <v>30</v>
      </c>
      <c r="C285" t="s">
        <v>27</v>
      </c>
      <c r="D285" t="s">
        <v>21</v>
      </c>
      <c r="E285">
        <v>300</v>
      </c>
      <c r="F285">
        <v>29</v>
      </c>
      <c r="G285" s="5">
        <v>8700</v>
      </c>
      <c r="H285" t="s">
        <v>22</v>
      </c>
    </row>
    <row r="286" spans="1:8" x14ac:dyDescent="0.25">
      <c r="A286" s="4">
        <v>44713</v>
      </c>
      <c r="B286" t="s">
        <v>30</v>
      </c>
      <c r="C286" t="s">
        <v>51</v>
      </c>
      <c r="D286" t="s">
        <v>24</v>
      </c>
      <c r="E286">
        <v>500</v>
      </c>
      <c r="F286">
        <v>5</v>
      </c>
      <c r="G286" s="5">
        <v>2500</v>
      </c>
      <c r="H286" t="s">
        <v>22</v>
      </c>
    </row>
    <row r="287" spans="1:8" x14ac:dyDescent="0.25">
      <c r="A287" s="4">
        <v>44593</v>
      </c>
      <c r="B287" t="s">
        <v>26</v>
      </c>
      <c r="C287" t="s">
        <v>49</v>
      </c>
      <c r="D287" t="s">
        <v>21</v>
      </c>
      <c r="E287">
        <v>700</v>
      </c>
      <c r="F287">
        <v>51</v>
      </c>
      <c r="G287" s="5">
        <v>35700</v>
      </c>
      <c r="H287" t="s">
        <v>22</v>
      </c>
    </row>
    <row r="288" spans="1:8" x14ac:dyDescent="0.25">
      <c r="A288" s="4">
        <v>44805</v>
      </c>
      <c r="B288" t="s">
        <v>31</v>
      </c>
      <c r="C288" t="s">
        <v>50</v>
      </c>
      <c r="D288" t="s">
        <v>21</v>
      </c>
      <c r="E288">
        <v>300</v>
      </c>
      <c r="F288">
        <v>76</v>
      </c>
      <c r="G288" s="5">
        <v>22800</v>
      </c>
      <c r="H288" t="s">
        <v>22</v>
      </c>
    </row>
    <row r="289" spans="1:8" x14ac:dyDescent="0.25">
      <c r="A289" s="4">
        <v>44835</v>
      </c>
      <c r="B289" t="s">
        <v>30</v>
      </c>
      <c r="C289" t="s">
        <v>50</v>
      </c>
      <c r="D289" t="s">
        <v>24</v>
      </c>
      <c r="E289">
        <v>500</v>
      </c>
      <c r="F289">
        <v>16</v>
      </c>
      <c r="G289" s="5">
        <v>8000</v>
      </c>
      <c r="H289" t="s">
        <v>25</v>
      </c>
    </row>
    <row r="290" spans="1:8" x14ac:dyDescent="0.25">
      <c r="A290" s="4">
        <v>44562</v>
      </c>
      <c r="B290" t="s">
        <v>26</v>
      </c>
      <c r="C290" t="s">
        <v>48</v>
      </c>
      <c r="D290" t="s">
        <v>21</v>
      </c>
      <c r="E290">
        <v>700</v>
      </c>
      <c r="F290">
        <v>5</v>
      </c>
      <c r="G290" s="5">
        <v>3500</v>
      </c>
      <c r="H290" t="s">
        <v>22</v>
      </c>
    </row>
    <row r="291" spans="1:8" x14ac:dyDescent="0.25">
      <c r="A291" s="4">
        <v>44562</v>
      </c>
      <c r="B291" t="s">
        <v>30</v>
      </c>
      <c r="C291" t="s">
        <v>45</v>
      </c>
      <c r="D291" t="s">
        <v>24</v>
      </c>
      <c r="E291">
        <v>300</v>
      </c>
      <c r="F291">
        <v>96</v>
      </c>
      <c r="G291" s="5">
        <v>28800</v>
      </c>
      <c r="H291" t="s">
        <v>22</v>
      </c>
    </row>
    <row r="292" spans="1:8" x14ac:dyDescent="0.25">
      <c r="A292" s="4">
        <v>44593</v>
      </c>
      <c r="B292" t="s">
        <v>31</v>
      </c>
      <c r="C292" t="s">
        <v>40</v>
      </c>
      <c r="D292" t="s">
        <v>21</v>
      </c>
      <c r="E292">
        <v>500</v>
      </c>
      <c r="F292">
        <v>95</v>
      </c>
      <c r="G292" s="5">
        <v>47500</v>
      </c>
      <c r="H292" t="s">
        <v>22</v>
      </c>
    </row>
    <row r="293" spans="1:8" x14ac:dyDescent="0.25">
      <c r="A293" s="4">
        <v>44866</v>
      </c>
      <c r="B293" t="s">
        <v>19</v>
      </c>
      <c r="C293" t="s">
        <v>50</v>
      </c>
      <c r="D293" t="s">
        <v>24</v>
      </c>
      <c r="E293">
        <v>700</v>
      </c>
      <c r="F293">
        <v>21</v>
      </c>
      <c r="G293" s="5">
        <v>14700</v>
      </c>
      <c r="H293" t="s">
        <v>22</v>
      </c>
    </row>
    <row r="294" spans="1:8" x14ac:dyDescent="0.25">
      <c r="A294" s="4">
        <v>44866</v>
      </c>
      <c r="B294" t="s">
        <v>26</v>
      </c>
      <c r="C294" t="s">
        <v>23</v>
      </c>
      <c r="D294" t="s">
        <v>21</v>
      </c>
      <c r="E294">
        <v>700</v>
      </c>
      <c r="F294">
        <v>43</v>
      </c>
      <c r="G294" s="5">
        <v>30100</v>
      </c>
      <c r="H294" t="s">
        <v>22</v>
      </c>
    </row>
    <row r="295" spans="1:8" x14ac:dyDescent="0.25">
      <c r="A295" s="4">
        <v>44835</v>
      </c>
      <c r="B295" t="s">
        <v>19</v>
      </c>
      <c r="C295" t="s">
        <v>50</v>
      </c>
      <c r="D295" t="s">
        <v>21</v>
      </c>
      <c r="E295">
        <v>300</v>
      </c>
      <c r="F295">
        <v>54</v>
      </c>
      <c r="G295" s="5">
        <v>16200</v>
      </c>
      <c r="H295" t="s">
        <v>22</v>
      </c>
    </row>
    <row r="296" spans="1:8" x14ac:dyDescent="0.25">
      <c r="A296" s="4">
        <v>44593</v>
      </c>
      <c r="B296" t="s">
        <v>30</v>
      </c>
      <c r="C296" t="s">
        <v>49</v>
      </c>
      <c r="D296" t="s">
        <v>21</v>
      </c>
      <c r="E296">
        <v>700</v>
      </c>
      <c r="F296">
        <v>40</v>
      </c>
      <c r="G296" s="5">
        <v>28000</v>
      </c>
      <c r="H296" t="s">
        <v>25</v>
      </c>
    </row>
    <row r="297" spans="1:8" x14ac:dyDescent="0.25">
      <c r="A297" s="4">
        <v>44593</v>
      </c>
      <c r="B297" t="s">
        <v>26</v>
      </c>
      <c r="C297" t="s">
        <v>44</v>
      </c>
      <c r="D297" t="s">
        <v>24</v>
      </c>
      <c r="E297">
        <v>300</v>
      </c>
      <c r="F297">
        <v>5</v>
      </c>
      <c r="G297" s="5">
        <v>1500</v>
      </c>
      <c r="H297" t="s">
        <v>22</v>
      </c>
    </row>
    <row r="298" spans="1:8" x14ac:dyDescent="0.25">
      <c r="A298" s="4">
        <v>44805</v>
      </c>
      <c r="B298" t="s">
        <v>30</v>
      </c>
      <c r="C298" t="s">
        <v>54</v>
      </c>
      <c r="D298" t="s">
        <v>28</v>
      </c>
      <c r="E298">
        <v>500</v>
      </c>
      <c r="F298">
        <v>26</v>
      </c>
      <c r="G298" s="5">
        <v>13000</v>
      </c>
      <c r="H298" t="s">
        <v>22</v>
      </c>
    </row>
    <row r="299" spans="1:8" x14ac:dyDescent="0.25">
      <c r="A299" s="4">
        <v>44593</v>
      </c>
      <c r="B299" t="s">
        <v>26</v>
      </c>
      <c r="C299" t="s">
        <v>42</v>
      </c>
      <c r="D299" t="s">
        <v>24</v>
      </c>
      <c r="E299">
        <v>700</v>
      </c>
      <c r="F299">
        <v>45</v>
      </c>
      <c r="G299" s="5">
        <v>31500</v>
      </c>
      <c r="H299" t="s">
        <v>25</v>
      </c>
    </row>
    <row r="300" spans="1:8" x14ac:dyDescent="0.25">
      <c r="A300" s="4">
        <v>44593</v>
      </c>
      <c r="B300" t="s">
        <v>26</v>
      </c>
      <c r="C300" t="s">
        <v>51</v>
      </c>
      <c r="D300" t="s">
        <v>28</v>
      </c>
      <c r="E300">
        <v>300</v>
      </c>
      <c r="F300">
        <v>8</v>
      </c>
      <c r="G300" s="5">
        <v>2400</v>
      </c>
      <c r="H300" t="s">
        <v>22</v>
      </c>
    </row>
    <row r="301" spans="1:8" x14ac:dyDescent="0.25">
      <c r="A301" s="4">
        <v>44743</v>
      </c>
      <c r="B301" t="s">
        <v>26</v>
      </c>
      <c r="C301" t="s">
        <v>32</v>
      </c>
      <c r="D301" t="s">
        <v>28</v>
      </c>
      <c r="E301">
        <v>700</v>
      </c>
      <c r="F301">
        <v>69</v>
      </c>
      <c r="G301" s="5">
        <v>48300</v>
      </c>
      <c r="H301" t="s">
        <v>22</v>
      </c>
    </row>
    <row r="302" spans="1:8" x14ac:dyDescent="0.25">
      <c r="A302" s="4">
        <v>44562</v>
      </c>
      <c r="B302" t="s">
        <v>26</v>
      </c>
      <c r="C302" t="s">
        <v>37</v>
      </c>
      <c r="D302" t="s">
        <v>21</v>
      </c>
      <c r="E302">
        <v>700</v>
      </c>
      <c r="F302">
        <v>73</v>
      </c>
      <c r="G302" s="5">
        <v>51100</v>
      </c>
      <c r="H302" t="s">
        <v>22</v>
      </c>
    </row>
    <row r="303" spans="1:8" x14ac:dyDescent="0.25">
      <c r="A303" s="4">
        <v>44835</v>
      </c>
      <c r="B303" t="s">
        <v>26</v>
      </c>
      <c r="C303" t="s">
        <v>32</v>
      </c>
      <c r="D303" t="s">
        <v>21</v>
      </c>
      <c r="E303">
        <v>300</v>
      </c>
      <c r="F303">
        <v>89</v>
      </c>
      <c r="G303" s="5">
        <v>26700</v>
      </c>
      <c r="H303" t="s">
        <v>25</v>
      </c>
    </row>
    <row r="304" spans="1:8" x14ac:dyDescent="0.25">
      <c r="A304" s="4">
        <v>44621</v>
      </c>
      <c r="B304" t="s">
        <v>31</v>
      </c>
      <c r="C304" t="s">
        <v>41</v>
      </c>
      <c r="D304" t="s">
        <v>28</v>
      </c>
      <c r="E304">
        <v>300</v>
      </c>
      <c r="F304">
        <v>30</v>
      </c>
      <c r="G304" s="5">
        <v>9000</v>
      </c>
      <c r="H304" t="s">
        <v>22</v>
      </c>
    </row>
    <row r="305" spans="1:8" x14ac:dyDescent="0.25">
      <c r="A305" s="4">
        <v>44866</v>
      </c>
      <c r="B305" t="s">
        <v>31</v>
      </c>
      <c r="C305" t="s">
        <v>52</v>
      </c>
      <c r="D305" t="s">
        <v>28</v>
      </c>
      <c r="E305">
        <v>700</v>
      </c>
      <c r="F305">
        <v>9</v>
      </c>
      <c r="G305" s="5">
        <v>6300</v>
      </c>
      <c r="H305" t="s">
        <v>25</v>
      </c>
    </row>
    <row r="306" spans="1:8" x14ac:dyDescent="0.25">
      <c r="A306" s="4">
        <v>44621</v>
      </c>
      <c r="B306" t="s">
        <v>31</v>
      </c>
      <c r="C306" t="s">
        <v>33</v>
      </c>
      <c r="D306" t="s">
        <v>21</v>
      </c>
      <c r="E306">
        <v>500</v>
      </c>
      <c r="F306">
        <v>73</v>
      </c>
      <c r="G306" s="5">
        <v>36500</v>
      </c>
      <c r="H306" t="s">
        <v>22</v>
      </c>
    </row>
    <row r="307" spans="1:8" x14ac:dyDescent="0.25">
      <c r="A307" s="4">
        <v>44743</v>
      </c>
      <c r="B307" t="s">
        <v>30</v>
      </c>
      <c r="C307" t="s">
        <v>52</v>
      </c>
      <c r="D307" t="s">
        <v>24</v>
      </c>
      <c r="E307">
        <v>700</v>
      </c>
      <c r="F307">
        <v>1</v>
      </c>
      <c r="G307" s="5">
        <v>700</v>
      </c>
      <c r="H307" t="s">
        <v>22</v>
      </c>
    </row>
    <row r="308" spans="1:8" x14ac:dyDescent="0.25">
      <c r="A308" s="4">
        <v>44743</v>
      </c>
      <c r="B308" t="s">
        <v>19</v>
      </c>
      <c r="C308" t="s">
        <v>53</v>
      </c>
      <c r="D308" t="s">
        <v>21</v>
      </c>
      <c r="E308">
        <v>700</v>
      </c>
      <c r="F308">
        <v>53</v>
      </c>
      <c r="G308" s="5">
        <v>37100</v>
      </c>
      <c r="H308" t="s">
        <v>25</v>
      </c>
    </row>
    <row r="309" spans="1:8" x14ac:dyDescent="0.25">
      <c r="A309" s="4">
        <v>44621</v>
      </c>
      <c r="B309" t="s">
        <v>26</v>
      </c>
      <c r="C309" t="s">
        <v>20</v>
      </c>
      <c r="D309" t="s">
        <v>21</v>
      </c>
      <c r="E309">
        <v>300</v>
      </c>
      <c r="F309">
        <v>35</v>
      </c>
      <c r="G309" s="5">
        <v>10500</v>
      </c>
      <c r="H309" t="s">
        <v>22</v>
      </c>
    </row>
    <row r="310" spans="1:8" x14ac:dyDescent="0.25">
      <c r="A310" s="4">
        <v>44713</v>
      </c>
      <c r="B310" t="s">
        <v>30</v>
      </c>
      <c r="C310" t="s">
        <v>50</v>
      </c>
      <c r="D310" t="s">
        <v>21</v>
      </c>
      <c r="E310">
        <v>500</v>
      </c>
      <c r="F310">
        <v>75</v>
      </c>
      <c r="G310" s="5">
        <v>37500</v>
      </c>
      <c r="H310" t="s">
        <v>22</v>
      </c>
    </row>
    <row r="311" spans="1:8" x14ac:dyDescent="0.25">
      <c r="A311" s="4">
        <v>44866</v>
      </c>
      <c r="B311" t="s">
        <v>30</v>
      </c>
      <c r="C311" t="s">
        <v>36</v>
      </c>
      <c r="D311" t="s">
        <v>24</v>
      </c>
      <c r="E311">
        <v>500</v>
      </c>
      <c r="F311">
        <v>65</v>
      </c>
      <c r="G311" s="5">
        <v>32500</v>
      </c>
      <c r="H311" t="s">
        <v>25</v>
      </c>
    </row>
    <row r="312" spans="1:8" x14ac:dyDescent="0.25">
      <c r="A312" s="4">
        <v>44835</v>
      </c>
      <c r="B312" t="s">
        <v>30</v>
      </c>
      <c r="C312" t="s">
        <v>50</v>
      </c>
      <c r="D312" t="s">
        <v>28</v>
      </c>
      <c r="E312">
        <v>700</v>
      </c>
      <c r="F312">
        <v>78</v>
      </c>
      <c r="G312" s="5">
        <v>54600</v>
      </c>
      <c r="H312" t="s">
        <v>25</v>
      </c>
    </row>
    <row r="313" spans="1:8" x14ac:dyDescent="0.25">
      <c r="A313" s="4">
        <v>44621</v>
      </c>
      <c r="B313" t="s">
        <v>26</v>
      </c>
      <c r="C313" t="s">
        <v>53</v>
      </c>
      <c r="D313" t="s">
        <v>24</v>
      </c>
      <c r="E313">
        <v>300</v>
      </c>
      <c r="F313">
        <v>76</v>
      </c>
      <c r="G313" s="5">
        <v>22800</v>
      </c>
      <c r="H313" t="s">
        <v>25</v>
      </c>
    </row>
    <row r="314" spans="1:8" x14ac:dyDescent="0.25">
      <c r="A314" s="4">
        <v>44593</v>
      </c>
      <c r="B314" t="s">
        <v>30</v>
      </c>
      <c r="C314" t="s">
        <v>44</v>
      </c>
      <c r="D314" t="s">
        <v>24</v>
      </c>
      <c r="E314">
        <v>500</v>
      </c>
      <c r="F314">
        <v>46</v>
      </c>
      <c r="G314" s="5">
        <v>23000</v>
      </c>
      <c r="H314" t="s">
        <v>22</v>
      </c>
    </row>
    <row r="315" spans="1:8" x14ac:dyDescent="0.25">
      <c r="A315" s="4">
        <v>44896</v>
      </c>
      <c r="B315" t="s">
        <v>31</v>
      </c>
      <c r="C315" t="s">
        <v>38</v>
      </c>
      <c r="D315" t="s">
        <v>24</v>
      </c>
      <c r="E315">
        <v>500</v>
      </c>
      <c r="F315">
        <v>50</v>
      </c>
      <c r="G315" s="5">
        <v>25000</v>
      </c>
      <c r="H315" t="s">
        <v>22</v>
      </c>
    </row>
    <row r="316" spans="1:8" x14ac:dyDescent="0.25">
      <c r="A316" s="4">
        <v>44805</v>
      </c>
      <c r="B316" t="s">
        <v>30</v>
      </c>
      <c r="C316" t="s">
        <v>52</v>
      </c>
      <c r="D316" t="s">
        <v>24</v>
      </c>
      <c r="E316">
        <v>300</v>
      </c>
      <c r="F316">
        <v>5</v>
      </c>
      <c r="G316" s="5">
        <v>1500</v>
      </c>
      <c r="H316" t="s">
        <v>22</v>
      </c>
    </row>
    <row r="317" spans="1:8" x14ac:dyDescent="0.25">
      <c r="A317" s="4">
        <v>44835</v>
      </c>
      <c r="B317" t="s">
        <v>31</v>
      </c>
      <c r="C317" t="s">
        <v>52</v>
      </c>
      <c r="D317" t="s">
        <v>28</v>
      </c>
      <c r="E317">
        <v>300</v>
      </c>
      <c r="F317">
        <v>25</v>
      </c>
      <c r="G317" s="5">
        <v>7500</v>
      </c>
      <c r="H317" t="s">
        <v>22</v>
      </c>
    </row>
    <row r="318" spans="1:8" x14ac:dyDescent="0.25">
      <c r="A318" s="4">
        <v>44866</v>
      </c>
      <c r="B318" t="s">
        <v>31</v>
      </c>
      <c r="C318" t="s">
        <v>47</v>
      </c>
      <c r="D318" t="s">
        <v>21</v>
      </c>
      <c r="E318">
        <v>300</v>
      </c>
      <c r="F318">
        <v>47</v>
      </c>
      <c r="G318" s="5">
        <v>14100</v>
      </c>
      <c r="H318" t="s">
        <v>25</v>
      </c>
    </row>
    <row r="319" spans="1:8" x14ac:dyDescent="0.25">
      <c r="A319" s="4">
        <v>44713</v>
      </c>
      <c r="B319" t="s">
        <v>31</v>
      </c>
      <c r="C319" t="s">
        <v>33</v>
      </c>
      <c r="D319" t="s">
        <v>24</v>
      </c>
      <c r="E319">
        <v>500</v>
      </c>
      <c r="F319">
        <v>39</v>
      </c>
      <c r="G319" s="5">
        <v>19500</v>
      </c>
      <c r="H319" t="s">
        <v>25</v>
      </c>
    </row>
    <row r="320" spans="1:8" x14ac:dyDescent="0.25">
      <c r="A320" s="4">
        <v>44866</v>
      </c>
      <c r="B320" t="s">
        <v>31</v>
      </c>
      <c r="C320" t="s">
        <v>43</v>
      </c>
      <c r="D320" t="s">
        <v>28</v>
      </c>
      <c r="E320">
        <v>300</v>
      </c>
      <c r="F320">
        <v>88</v>
      </c>
      <c r="G320" s="5">
        <v>26400</v>
      </c>
      <c r="H320" t="s">
        <v>22</v>
      </c>
    </row>
    <row r="321" spans="1:8" x14ac:dyDescent="0.25">
      <c r="A321" s="4">
        <v>44713</v>
      </c>
      <c r="B321" t="s">
        <v>30</v>
      </c>
      <c r="C321" t="s">
        <v>39</v>
      </c>
      <c r="D321" t="s">
        <v>24</v>
      </c>
      <c r="E321">
        <v>500</v>
      </c>
      <c r="F321">
        <v>38</v>
      </c>
      <c r="G321" s="5">
        <v>19000</v>
      </c>
      <c r="H321" t="s">
        <v>22</v>
      </c>
    </row>
    <row r="322" spans="1:8" x14ac:dyDescent="0.25">
      <c r="A322" s="4">
        <v>44713</v>
      </c>
      <c r="B322" t="s">
        <v>26</v>
      </c>
      <c r="C322" t="s">
        <v>49</v>
      </c>
      <c r="D322" t="s">
        <v>21</v>
      </c>
      <c r="E322">
        <v>500</v>
      </c>
      <c r="F322">
        <v>4</v>
      </c>
      <c r="G322" s="5">
        <v>2000</v>
      </c>
      <c r="H322" t="s">
        <v>22</v>
      </c>
    </row>
    <row r="323" spans="1:8" x14ac:dyDescent="0.25">
      <c r="A323" s="4">
        <v>44562</v>
      </c>
      <c r="B323" t="s">
        <v>30</v>
      </c>
      <c r="C323" t="s">
        <v>45</v>
      </c>
      <c r="D323" t="s">
        <v>21</v>
      </c>
      <c r="E323">
        <v>700</v>
      </c>
      <c r="F323">
        <v>27</v>
      </c>
      <c r="G323" s="5">
        <v>18900</v>
      </c>
      <c r="H323" t="s">
        <v>22</v>
      </c>
    </row>
    <row r="324" spans="1:8" x14ac:dyDescent="0.25">
      <c r="A324" s="4">
        <v>44562</v>
      </c>
      <c r="B324" t="s">
        <v>26</v>
      </c>
      <c r="C324" t="s">
        <v>52</v>
      </c>
      <c r="D324" t="s">
        <v>28</v>
      </c>
      <c r="E324">
        <v>500</v>
      </c>
      <c r="F324">
        <v>26</v>
      </c>
      <c r="G324" s="5">
        <v>13000</v>
      </c>
      <c r="H324" t="s">
        <v>22</v>
      </c>
    </row>
    <row r="325" spans="1:8" x14ac:dyDescent="0.25">
      <c r="A325" s="4">
        <v>44866</v>
      </c>
      <c r="B325" t="s">
        <v>26</v>
      </c>
      <c r="C325" t="s">
        <v>44</v>
      </c>
      <c r="D325" t="s">
        <v>21</v>
      </c>
      <c r="E325">
        <v>500</v>
      </c>
      <c r="F325">
        <v>63</v>
      </c>
      <c r="G325" s="5">
        <v>31500</v>
      </c>
      <c r="H325" t="s">
        <v>22</v>
      </c>
    </row>
    <row r="326" spans="1:8" x14ac:dyDescent="0.25">
      <c r="A326" s="4">
        <v>44805</v>
      </c>
      <c r="B326" t="s">
        <v>31</v>
      </c>
      <c r="C326" t="s">
        <v>33</v>
      </c>
      <c r="D326" t="s">
        <v>28</v>
      </c>
      <c r="E326">
        <v>300</v>
      </c>
      <c r="F326">
        <v>23</v>
      </c>
      <c r="G326" s="5">
        <v>6900</v>
      </c>
      <c r="H326" t="s">
        <v>22</v>
      </c>
    </row>
    <row r="327" spans="1:8" x14ac:dyDescent="0.25">
      <c r="A327" s="4">
        <v>44805</v>
      </c>
      <c r="B327" t="s">
        <v>19</v>
      </c>
      <c r="C327" t="s">
        <v>44</v>
      </c>
      <c r="D327" t="s">
        <v>28</v>
      </c>
      <c r="E327">
        <v>500</v>
      </c>
      <c r="F327">
        <v>9</v>
      </c>
      <c r="G327" s="5">
        <v>4500</v>
      </c>
      <c r="H327" t="s">
        <v>22</v>
      </c>
    </row>
    <row r="328" spans="1:8" x14ac:dyDescent="0.25">
      <c r="A328" s="4">
        <v>44621</v>
      </c>
      <c r="B328" t="s">
        <v>30</v>
      </c>
      <c r="C328" t="s">
        <v>48</v>
      </c>
      <c r="D328" t="s">
        <v>21</v>
      </c>
      <c r="E328">
        <v>700</v>
      </c>
      <c r="F328">
        <v>70</v>
      </c>
      <c r="G328" s="5">
        <v>49000</v>
      </c>
      <c r="H328" t="s">
        <v>22</v>
      </c>
    </row>
    <row r="329" spans="1:8" x14ac:dyDescent="0.25">
      <c r="A329" s="4">
        <v>44866</v>
      </c>
      <c r="B329" t="s">
        <v>19</v>
      </c>
      <c r="C329" t="s">
        <v>39</v>
      </c>
      <c r="D329" t="s">
        <v>21</v>
      </c>
      <c r="E329">
        <v>300</v>
      </c>
      <c r="F329">
        <v>92</v>
      </c>
      <c r="G329" s="5">
        <v>27600</v>
      </c>
      <c r="H329" t="s">
        <v>25</v>
      </c>
    </row>
    <row r="330" spans="1:8" x14ac:dyDescent="0.25">
      <c r="A330" s="4">
        <v>44562</v>
      </c>
      <c r="B330" t="s">
        <v>30</v>
      </c>
      <c r="C330" t="s">
        <v>53</v>
      </c>
      <c r="D330" t="s">
        <v>28</v>
      </c>
      <c r="E330">
        <v>700</v>
      </c>
      <c r="F330">
        <v>84</v>
      </c>
      <c r="G330" s="5">
        <v>58800</v>
      </c>
      <c r="H330" t="s">
        <v>22</v>
      </c>
    </row>
    <row r="331" spans="1:8" x14ac:dyDescent="0.25">
      <c r="A331" s="4">
        <v>44713</v>
      </c>
      <c r="B331" t="s">
        <v>26</v>
      </c>
      <c r="C331" t="s">
        <v>45</v>
      </c>
      <c r="D331" t="s">
        <v>24</v>
      </c>
      <c r="E331">
        <v>300</v>
      </c>
      <c r="F331">
        <v>24</v>
      </c>
      <c r="G331" s="5">
        <v>7200</v>
      </c>
      <c r="H331" t="s">
        <v>25</v>
      </c>
    </row>
    <row r="332" spans="1:8" x14ac:dyDescent="0.25">
      <c r="A332" s="4">
        <v>44805</v>
      </c>
      <c r="B332" t="s">
        <v>30</v>
      </c>
      <c r="C332" t="s">
        <v>53</v>
      </c>
      <c r="D332" t="s">
        <v>28</v>
      </c>
      <c r="E332">
        <v>300</v>
      </c>
      <c r="F332">
        <v>23</v>
      </c>
      <c r="G332" s="5">
        <v>6900</v>
      </c>
      <c r="H332" t="s">
        <v>22</v>
      </c>
    </row>
    <row r="333" spans="1:8" x14ac:dyDescent="0.25">
      <c r="A333" s="4">
        <v>44652</v>
      </c>
      <c r="B333" t="s">
        <v>19</v>
      </c>
      <c r="C333" t="s">
        <v>51</v>
      </c>
      <c r="D333" t="s">
        <v>21</v>
      </c>
      <c r="E333">
        <v>300</v>
      </c>
      <c r="F333">
        <v>53</v>
      </c>
      <c r="G333" s="5">
        <v>15900</v>
      </c>
      <c r="H333" t="s">
        <v>22</v>
      </c>
    </row>
    <row r="334" spans="1:8" x14ac:dyDescent="0.25">
      <c r="A334" s="4">
        <v>44896</v>
      </c>
      <c r="B334" t="s">
        <v>19</v>
      </c>
      <c r="C334" t="s">
        <v>40</v>
      </c>
      <c r="D334" t="s">
        <v>21</v>
      </c>
      <c r="E334">
        <v>300</v>
      </c>
      <c r="F334">
        <v>1</v>
      </c>
      <c r="G334" s="5">
        <v>300</v>
      </c>
      <c r="H334" t="s">
        <v>25</v>
      </c>
    </row>
    <row r="335" spans="1:8" x14ac:dyDescent="0.25">
      <c r="A335" s="4">
        <v>44896</v>
      </c>
      <c r="B335" t="s">
        <v>26</v>
      </c>
      <c r="C335" t="s">
        <v>50</v>
      </c>
      <c r="D335" t="s">
        <v>28</v>
      </c>
      <c r="E335">
        <v>300</v>
      </c>
      <c r="F335">
        <v>23</v>
      </c>
      <c r="G335" s="5">
        <v>6900</v>
      </c>
      <c r="H335" t="s">
        <v>22</v>
      </c>
    </row>
    <row r="336" spans="1:8" x14ac:dyDescent="0.25">
      <c r="A336" s="4">
        <v>44682</v>
      </c>
      <c r="B336" t="s">
        <v>30</v>
      </c>
      <c r="C336" t="s">
        <v>34</v>
      </c>
      <c r="D336" t="s">
        <v>24</v>
      </c>
      <c r="E336">
        <v>500</v>
      </c>
      <c r="F336">
        <v>23</v>
      </c>
      <c r="G336" s="5">
        <v>11500</v>
      </c>
      <c r="H336" t="s">
        <v>22</v>
      </c>
    </row>
    <row r="337" spans="1:8" x14ac:dyDescent="0.25">
      <c r="A337" s="4">
        <v>44805</v>
      </c>
      <c r="B337" t="s">
        <v>26</v>
      </c>
      <c r="C337" t="s">
        <v>53</v>
      </c>
      <c r="D337" t="s">
        <v>24</v>
      </c>
      <c r="E337">
        <v>300</v>
      </c>
      <c r="F337">
        <v>41</v>
      </c>
      <c r="G337" s="5">
        <v>12300</v>
      </c>
      <c r="H337" t="s">
        <v>22</v>
      </c>
    </row>
    <row r="338" spans="1:8" x14ac:dyDescent="0.25">
      <c r="A338" s="4">
        <v>44774</v>
      </c>
      <c r="B338" t="s">
        <v>26</v>
      </c>
      <c r="C338" t="s">
        <v>29</v>
      </c>
      <c r="D338" t="s">
        <v>21</v>
      </c>
      <c r="E338">
        <v>700</v>
      </c>
      <c r="F338">
        <v>73</v>
      </c>
      <c r="G338" s="5">
        <v>51100</v>
      </c>
      <c r="H338" t="s">
        <v>25</v>
      </c>
    </row>
    <row r="339" spans="1:8" x14ac:dyDescent="0.25">
      <c r="A339" s="4">
        <v>44774</v>
      </c>
      <c r="B339" t="s">
        <v>26</v>
      </c>
      <c r="C339" t="s">
        <v>42</v>
      </c>
      <c r="D339" t="s">
        <v>24</v>
      </c>
      <c r="E339">
        <v>500</v>
      </c>
      <c r="F339">
        <v>96</v>
      </c>
      <c r="G339" s="5">
        <v>48000</v>
      </c>
      <c r="H339" t="s">
        <v>22</v>
      </c>
    </row>
    <row r="340" spans="1:8" x14ac:dyDescent="0.25">
      <c r="A340" s="4">
        <v>44621</v>
      </c>
      <c r="B340" t="s">
        <v>30</v>
      </c>
      <c r="C340" t="s">
        <v>47</v>
      </c>
      <c r="D340" t="s">
        <v>21</v>
      </c>
      <c r="E340">
        <v>700</v>
      </c>
      <c r="F340">
        <v>70</v>
      </c>
      <c r="G340" s="5">
        <v>49000</v>
      </c>
      <c r="H340" t="s">
        <v>25</v>
      </c>
    </row>
    <row r="341" spans="1:8" x14ac:dyDescent="0.25">
      <c r="A341" s="4">
        <v>44621</v>
      </c>
      <c r="B341" t="s">
        <v>26</v>
      </c>
      <c r="C341" t="s">
        <v>38</v>
      </c>
      <c r="D341" t="s">
        <v>21</v>
      </c>
      <c r="E341">
        <v>300</v>
      </c>
      <c r="F341">
        <v>38</v>
      </c>
      <c r="G341" s="5">
        <v>11400</v>
      </c>
      <c r="H341" t="s">
        <v>22</v>
      </c>
    </row>
    <row r="342" spans="1:8" x14ac:dyDescent="0.25">
      <c r="A342" s="4">
        <v>44652</v>
      </c>
      <c r="B342" t="s">
        <v>31</v>
      </c>
      <c r="C342" t="s">
        <v>44</v>
      </c>
      <c r="D342" t="s">
        <v>24</v>
      </c>
      <c r="E342">
        <v>300</v>
      </c>
      <c r="F342">
        <v>85</v>
      </c>
      <c r="G342" s="5">
        <v>25500</v>
      </c>
      <c r="H342" t="s">
        <v>22</v>
      </c>
    </row>
    <row r="343" spans="1:8" x14ac:dyDescent="0.25">
      <c r="A343" s="4">
        <v>44621</v>
      </c>
      <c r="B343" t="s">
        <v>30</v>
      </c>
      <c r="C343" t="s">
        <v>33</v>
      </c>
      <c r="D343" t="s">
        <v>21</v>
      </c>
      <c r="E343">
        <v>500</v>
      </c>
      <c r="F343">
        <v>98</v>
      </c>
      <c r="G343" s="5">
        <v>49000</v>
      </c>
      <c r="H343" t="s">
        <v>22</v>
      </c>
    </row>
    <row r="344" spans="1:8" x14ac:dyDescent="0.25">
      <c r="A344" s="4">
        <v>44682</v>
      </c>
      <c r="B344" t="s">
        <v>30</v>
      </c>
      <c r="C344" t="s">
        <v>44</v>
      </c>
      <c r="D344" t="s">
        <v>24</v>
      </c>
      <c r="E344">
        <v>500</v>
      </c>
      <c r="F344">
        <v>20</v>
      </c>
      <c r="G344" s="5">
        <v>10000</v>
      </c>
      <c r="H344" t="s">
        <v>22</v>
      </c>
    </row>
    <row r="345" spans="1:8" x14ac:dyDescent="0.25">
      <c r="A345" s="4">
        <v>44713</v>
      </c>
      <c r="B345" t="s">
        <v>19</v>
      </c>
      <c r="C345" t="s">
        <v>46</v>
      </c>
      <c r="D345" t="s">
        <v>21</v>
      </c>
      <c r="E345">
        <v>500</v>
      </c>
      <c r="F345">
        <v>47</v>
      </c>
      <c r="G345" s="5">
        <v>23500</v>
      </c>
      <c r="H345" t="s">
        <v>25</v>
      </c>
    </row>
    <row r="346" spans="1:8" x14ac:dyDescent="0.25">
      <c r="A346" s="4">
        <v>44621</v>
      </c>
      <c r="B346" t="s">
        <v>26</v>
      </c>
      <c r="C346" t="s">
        <v>20</v>
      </c>
      <c r="D346" t="s">
        <v>24</v>
      </c>
      <c r="E346">
        <v>700</v>
      </c>
      <c r="F346">
        <v>25</v>
      </c>
      <c r="G346" s="5">
        <v>17500</v>
      </c>
      <c r="H346" t="s">
        <v>25</v>
      </c>
    </row>
    <row r="347" spans="1:8" x14ac:dyDescent="0.25">
      <c r="A347" s="4">
        <v>44805</v>
      </c>
      <c r="B347" t="s">
        <v>30</v>
      </c>
      <c r="C347" t="s">
        <v>45</v>
      </c>
      <c r="D347" t="s">
        <v>21</v>
      </c>
      <c r="E347">
        <v>300</v>
      </c>
      <c r="F347">
        <v>38</v>
      </c>
      <c r="G347" s="5">
        <v>11400</v>
      </c>
      <c r="H347" t="s">
        <v>25</v>
      </c>
    </row>
    <row r="348" spans="1:8" x14ac:dyDescent="0.25">
      <c r="A348" s="4">
        <v>44713</v>
      </c>
      <c r="B348" t="s">
        <v>30</v>
      </c>
      <c r="C348" t="s">
        <v>44</v>
      </c>
      <c r="D348" t="s">
        <v>21</v>
      </c>
      <c r="E348">
        <v>700</v>
      </c>
      <c r="F348">
        <v>64</v>
      </c>
      <c r="G348" s="5">
        <v>44800</v>
      </c>
      <c r="H348" t="s">
        <v>22</v>
      </c>
    </row>
    <row r="349" spans="1:8" x14ac:dyDescent="0.25">
      <c r="A349" s="4">
        <v>44774</v>
      </c>
      <c r="B349" t="s">
        <v>30</v>
      </c>
      <c r="C349" t="s">
        <v>42</v>
      </c>
      <c r="D349" t="s">
        <v>24</v>
      </c>
      <c r="E349">
        <v>700</v>
      </c>
      <c r="F349">
        <v>93</v>
      </c>
      <c r="G349" s="5">
        <v>65100</v>
      </c>
      <c r="H349" t="s">
        <v>22</v>
      </c>
    </row>
    <row r="350" spans="1:8" x14ac:dyDescent="0.25">
      <c r="A350" s="4">
        <v>44652</v>
      </c>
      <c r="B350" t="s">
        <v>19</v>
      </c>
      <c r="C350" t="s">
        <v>45</v>
      </c>
      <c r="D350" t="s">
        <v>28</v>
      </c>
      <c r="E350">
        <v>300</v>
      </c>
      <c r="F350">
        <v>26</v>
      </c>
      <c r="G350" s="5">
        <v>7800</v>
      </c>
      <c r="H350" t="s">
        <v>22</v>
      </c>
    </row>
    <row r="351" spans="1:8" x14ac:dyDescent="0.25">
      <c r="A351" s="4">
        <v>44774</v>
      </c>
      <c r="B351" t="s">
        <v>31</v>
      </c>
      <c r="C351" t="s">
        <v>45</v>
      </c>
      <c r="D351" t="s">
        <v>21</v>
      </c>
      <c r="E351">
        <v>500</v>
      </c>
      <c r="F351">
        <v>86</v>
      </c>
      <c r="G351" s="5">
        <v>43000</v>
      </c>
      <c r="H351" t="s">
        <v>25</v>
      </c>
    </row>
    <row r="352" spans="1:8" x14ac:dyDescent="0.25">
      <c r="A352" s="4">
        <v>44743</v>
      </c>
      <c r="B352" t="s">
        <v>26</v>
      </c>
      <c r="C352" t="s">
        <v>51</v>
      </c>
      <c r="D352" t="s">
        <v>28</v>
      </c>
      <c r="E352">
        <v>500</v>
      </c>
      <c r="F352">
        <v>62</v>
      </c>
      <c r="G352" s="5">
        <v>31000</v>
      </c>
      <c r="H352" t="s">
        <v>22</v>
      </c>
    </row>
    <row r="353" spans="1:8" x14ac:dyDescent="0.25">
      <c r="A353" s="4">
        <v>44743</v>
      </c>
      <c r="B353" t="s">
        <v>31</v>
      </c>
      <c r="C353" t="s">
        <v>49</v>
      </c>
      <c r="D353" t="s">
        <v>24</v>
      </c>
      <c r="E353">
        <v>500</v>
      </c>
      <c r="F353">
        <v>43</v>
      </c>
      <c r="G353" s="5">
        <v>21500</v>
      </c>
      <c r="H353" t="s">
        <v>25</v>
      </c>
    </row>
    <row r="354" spans="1:8" x14ac:dyDescent="0.25">
      <c r="A354" s="4">
        <v>44805</v>
      </c>
      <c r="B354" t="s">
        <v>31</v>
      </c>
      <c r="C354" t="s">
        <v>33</v>
      </c>
      <c r="D354" t="s">
        <v>24</v>
      </c>
      <c r="E354">
        <v>300</v>
      </c>
      <c r="F354">
        <v>40</v>
      </c>
      <c r="G354" s="5">
        <v>12000</v>
      </c>
      <c r="H354" t="s">
        <v>22</v>
      </c>
    </row>
    <row r="355" spans="1:8" x14ac:dyDescent="0.25">
      <c r="A355" s="4">
        <v>44743</v>
      </c>
      <c r="B355" t="s">
        <v>26</v>
      </c>
      <c r="C355" t="s">
        <v>44</v>
      </c>
      <c r="D355" t="s">
        <v>28</v>
      </c>
      <c r="E355">
        <v>300</v>
      </c>
      <c r="F355">
        <v>26</v>
      </c>
      <c r="G355" s="5">
        <v>7800</v>
      </c>
      <c r="H355" t="s">
        <v>25</v>
      </c>
    </row>
    <row r="356" spans="1:8" x14ac:dyDescent="0.25">
      <c r="A356" s="4">
        <v>44866</v>
      </c>
      <c r="B356" t="s">
        <v>31</v>
      </c>
      <c r="C356" t="s">
        <v>29</v>
      </c>
      <c r="D356" t="s">
        <v>21</v>
      </c>
      <c r="E356">
        <v>300</v>
      </c>
      <c r="F356">
        <v>88</v>
      </c>
      <c r="G356" s="5">
        <v>26400</v>
      </c>
      <c r="H356" t="s">
        <v>22</v>
      </c>
    </row>
    <row r="357" spans="1:8" x14ac:dyDescent="0.25">
      <c r="A357" s="4">
        <v>44774</v>
      </c>
      <c r="B357" t="s">
        <v>26</v>
      </c>
      <c r="C357" t="s">
        <v>23</v>
      </c>
      <c r="D357" t="s">
        <v>24</v>
      </c>
      <c r="E357">
        <v>500</v>
      </c>
      <c r="F357">
        <v>79</v>
      </c>
      <c r="G357" s="5">
        <v>39500</v>
      </c>
      <c r="H357" t="s">
        <v>25</v>
      </c>
    </row>
    <row r="358" spans="1:8" x14ac:dyDescent="0.25">
      <c r="A358" s="4">
        <v>44652</v>
      </c>
      <c r="B358" t="s">
        <v>26</v>
      </c>
      <c r="C358" t="s">
        <v>23</v>
      </c>
      <c r="D358" t="s">
        <v>28</v>
      </c>
      <c r="E358">
        <v>700</v>
      </c>
      <c r="F358">
        <v>24</v>
      </c>
      <c r="G358" s="5">
        <v>16800</v>
      </c>
      <c r="H358" t="s">
        <v>22</v>
      </c>
    </row>
    <row r="359" spans="1:8" x14ac:dyDescent="0.25">
      <c r="A359" s="4">
        <v>44743</v>
      </c>
      <c r="B359" t="s">
        <v>19</v>
      </c>
      <c r="C359" t="s">
        <v>29</v>
      </c>
      <c r="D359" t="s">
        <v>21</v>
      </c>
      <c r="E359">
        <v>500</v>
      </c>
      <c r="F359">
        <v>88</v>
      </c>
      <c r="G359" s="5">
        <v>44000</v>
      </c>
      <c r="H359" t="s">
        <v>22</v>
      </c>
    </row>
    <row r="360" spans="1:8" x14ac:dyDescent="0.25">
      <c r="A360" s="4">
        <v>44562</v>
      </c>
      <c r="B360" t="s">
        <v>19</v>
      </c>
      <c r="C360" t="s">
        <v>37</v>
      </c>
      <c r="D360" t="s">
        <v>21</v>
      </c>
      <c r="E360">
        <v>700</v>
      </c>
      <c r="F360">
        <v>36</v>
      </c>
      <c r="G360" s="5">
        <v>25200</v>
      </c>
      <c r="H360" t="s">
        <v>22</v>
      </c>
    </row>
    <row r="361" spans="1:8" x14ac:dyDescent="0.25">
      <c r="A361" s="4">
        <v>44713</v>
      </c>
      <c r="B361" t="s">
        <v>19</v>
      </c>
      <c r="C361" t="s">
        <v>41</v>
      </c>
      <c r="D361" t="s">
        <v>21</v>
      </c>
      <c r="E361">
        <v>300</v>
      </c>
      <c r="F361">
        <v>74</v>
      </c>
      <c r="G361" s="5">
        <v>22200</v>
      </c>
      <c r="H361" t="s">
        <v>22</v>
      </c>
    </row>
    <row r="362" spans="1:8" x14ac:dyDescent="0.25">
      <c r="A362" s="4">
        <v>44774</v>
      </c>
      <c r="B362" t="s">
        <v>19</v>
      </c>
      <c r="C362" t="s">
        <v>37</v>
      </c>
      <c r="D362" t="s">
        <v>24</v>
      </c>
      <c r="E362">
        <v>500</v>
      </c>
      <c r="F362">
        <v>31</v>
      </c>
      <c r="G362" s="5">
        <v>15500</v>
      </c>
      <c r="H362" t="s">
        <v>22</v>
      </c>
    </row>
    <row r="363" spans="1:8" x14ac:dyDescent="0.25">
      <c r="A363" s="4">
        <v>44774</v>
      </c>
      <c r="B363" t="s">
        <v>26</v>
      </c>
      <c r="C363" t="s">
        <v>40</v>
      </c>
      <c r="D363" t="s">
        <v>21</v>
      </c>
      <c r="E363">
        <v>300</v>
      </c>
      <c r="F363">
        <v>29</v>
      </c>
      <c r="G363" s="5">
        <v>8700</v>
      </c>
      <c r="H363" t="s">
        <v>22</v>
      </c>
    </row>
    <row r="364" spans="1:8" x14ac:dyDescent="0.25">
      <c r="A364" s="4">
        <v>44593</v>
      </c>
      <c r="B364" t="s">
        <v>31</v>
      </c>
      <c r="C364" t="s">
        <v>38</v>
      </c>
      <c r="D364" t="s">
        <v>28</v>
      </c>
      <c r="E364">
        <v>700</v>
      </c>
      <c r="F364">
        <v>20</v>
      </c>
      <c r="G364" s="5">
        <v>14000</v>
      </c>
      <c r="H364" t="s">
        <v>22</v>
      </c>
    </row>
    <row r="365" spans="1:8" x14ac:dyDescent="0.25">
      <c r="A365" s="4">
        <v>44805</v>
      </c>
      <c r="B365" t="s">
        <v>30</v>
      </c>
      <c r="C365" t="s">
        <v>49</v>
      </c>
      <c r="D365" t="s">
        <v>24</v>
      </c>
      <c r="E365">
        <v>300</v>
      </c>
      <c r="F365">
        <v>19</v>
      </c>
      <c r="G365" s="5">
        <v>5700</v>
      </c>
      <c r="H365" t="s">
        <v>25</v>
      </c>
    </row>
    <row r="366" spans="1:8" x14ac:dyDescent="0.25">
      <c r="A366" s="4">
        <v>44835</v>
      </c>
      <c r="B366" t="s">
        <v>30</v>
      </c>
      <c r="C366" t="s">
        <v>20</v>
      </c>
      <c r="D366" t="s">
        <v>24</v>
      </c>
      <c r="E366">
        <v>700</v>
      </c>
      <c r="F366">
        <v>59</v>
      </c>
      <c r="G366" s="5">
        <v>41300</v>
      </c>
      <c r="H366" t="s">
        <v>22</v>
      </c>
    </row>
    <row r="367" spans="1:8" x14ac:dyDescent="0.25">
      <c r="A367" s="4">
        <v>44713</v>
      </c>
      <c r="B367" t="s">
        <v>31</v>
      </c>
      <c r="C367" t="s">
        <v>40</v>
      </c>
      <c r="D367" t="s">
        <v>28</v>
      </c>
      <c r="E367">
        <v>700</v>
      </c>
      <c r="F367">
        <v>85</v>
      </c>
      <c r="G367" s="5">
        <v>59500</v>
      </c>
      <c r="H367" t="s">
        <v>22</v>
      </c>
    </row>
    <row r="368" spans="1:8" x14ac:dyDescent="0.25">
      <c r="A368" s="4">
        <v>44805</v>
      </c>
      <c r="B368" t="s">
        <v>31</v>
      </c>
      <c r="C368" t="s">
        <v>53</v>
      </c>
      <c r="D368" t="s">
        <v>21</v>
      </c>
      <c r="E368">
        <v>700</v>
      </c>
      <c r="F368">
        <v>34</v>
      </c>
      <c r="G368" s="5">
        <v>23800</v>
      </c>
      <c r="H368" t="s">
        <v>25</v>
      </c>
    </row>
    <row r="369" spans="1:8" x14ac:dyDescent="0.25">
      <c r="A369" s="4">
        <v>44621</v>
      </c>
      <c r="B369" t="s">
        <v>30</v>
      </c>
      <c r="C369" t="s">
        <v>54</v>
      </c>
      <c r="D369" t="s">
        <v>24</v>
      </c>
      <c r="E369">
        <v>300</v>
      </c>
      <c r="F369">
        <v>73</v>
      </c>
      <c r="G369" s="5">
        <v>21900</v>
      </c>
      <c r="H369" t="s">
        <v>22</v>
      </c>
    </row>
    <row r="370" spans="1:8" x14ac:dyDescent="0.25">
      <c r="A370" s="4">
        <v>44805</v>
      </c>
      <c r="B370" t="s">
        <v>26</v>
      </c>
      <c r="C370" t="s">
        <v>42</v>
      </c>
      <c r="D370" t="s">
        <v>28</v>
      </c>
      <c r="E370">
        <v>300</v>
      </c>
      <c r="F370">
        <v>90</v>
      </c>
      <c r="G370" s="5">
        <v>27000</v>
      </c>
      <c r="H370" t="s">
        <v>22</v>
      </c>
    </row>
    <row r="371" spans="1:8" x14ac:dyDescent="0.25">
      <c r="A371" s="4">
        <v>44713</v>
      </c>
      <c r="B371" t="s">
        <v>19</v>
      </c>
      <c r="C371" t="s">
        <v>41</v>
      </c>
      <c r="D371" t="s">
        <v>21</v>
      </c>
      <c r="E371">
        <v>300</v>
      </c>
      <c r="F371">
        <v>21</v>
      </c>
      <c r="G371" s="5">
        <v>6300</v>
      </c>
      <c r="H371" t="s">
        <v>22</v>
      </c>
    </row>
    <row r="372" spans="1:8" x14ac:dyDescent="0.25">
      <c r="A372" s="4">
        <v>44713</v>
      </c>
      <c r="B372" t="s">
        <v>26</v>
      </c>
      <c r="C372" t="s">
        <v>37</v>
      </c>
      <c r="D372" t="s">
        <v>28</v>
      </c>
      <c r="E372">
        <v>500</v>
      </c>
      <c r="F372">
        <v>74</v>
      </c>
      <c r="G372" s="5">
        <v>37000</v>
      </c>
      <c r="H372" t="s">
        <v>22</v>
      </c>
    </row>
    <row r="373" spans="1:8" x14ac:dyDescent="0.25">
      <c r="A373" s="4">
        <v>44713</v>
      </c>
      <c r="B373" t="s">
        <v>31</v>
      </c>
      <c r="C373" t="s">
        <v>54</v>
      </c>
      <c r="D373" t="s">
        <v>21</v>
      </c>
      <c r="E373">
        <v>300</v>
      </c>
      <c r="F373">
        <v>46</v>
      </c>
      <c r="G373" s="5">
        <v>13800</v>
      </c>
      <c r="H373" t="s">
        <v>22</v>
      </c>
    </row>
    <row r="374" spans="1:8" x14ac:dyDescent="0.25">
      <c r="A374" s="4">
        <v>44835</v>
      </c>
      <c r="B374" t="s">
        <v>31</v>
      </c>
      <c r="C374" t="s">
        <v>41</v>
      </c>
      <c r="D374" t="s">
        <v>24</v>
      </c>
      <c r="E374">
        <v>500</v>
      </c>
      <c r="F374">
        <v>86</v>
      </c>
      <c r="G374" s="5">
        <v>43000</v>
      </c>
      <c r="H374" t="s">
        <v>22</v>
      </c>
    </row>
    <row r="375" spans="1:8" x14ac:dyDescent="0.25">
      <c r="A375" s="4">
        <v>44896</v>
      </c>
      <c r="B375" t="s">
        <v>26</v>
      </c>
      <c r="C375" t="s">
        <v>45</v>
      </c>
      <c r="D375" t="s">
        <v>21</v>
      </c>
      <c r="E375">
        <v>700</v>
      </c>
      <c r="F375">
        <v>68</v>
      </c>
      <c r="G375" s="5">
        <v>47600</v>
      </c>
      <c r="H375" t="s">
        <v>22</v>
      </c>
    </row>
    <row r="376" spans="1:8" x14ac:dyDescent="0.25">
      <c r="A376" s="4">
        <v>44713</v>
      </c>
      <c r="B376" t="s">
        <v>31</v>
      </c>
      <c r="C376" t="s">
        <v>36</v>
      </c>
      <c r="D376" t="s">
        <v>28</v>
      </c>
      <c r="E376">
        <v>500</v>
      </c>
      <c r="F376">
        <v>56</v>
      </c>
      <c r="G376" s="5">
        <v>28000</v>
      </c>
      <c r="H376" t="s">
        <v>22</v>
      </c>
    </row>
    <row r="377" spans="1:8" x14ac:dyDescent="0.25">
      <c r="A377" s="4">
        <v>44866</v>
      </c>
      <c r="B377" t="s">
        <v>19</v>
      </c>
      <c r="C377" t="s">
        <v>32</v>
      </c>
      <c r="D377" t="s">
        <v>28</v>
      </c>
      <c r="E377">
        <v>500</v>
      </c>
      <c r="F377">
        <v>20</v>
      </c>
      <c r="G377" s="5">
        <v>10000</v>
      </c>
      <c r="H377" t="s">
        <v>22</v>
      </c>
    </row>
    <row r="378" spans="1:8" x14ac:dyDescent="0.25">
      <c r="A378" s="4">
        <v>44835</v>
      </c>
      <c r="B378" t="s">
        <v>19</v>
      </c>
      <c r="C378" t="s">
        <v>36</v>
      </c>
      <c r="D378" t="s">
        <v>24</v>
      </c>
      <c r="E378">
        <v>300</v>
      </c>
      <c r="F378">
        <v>10</v>
      </c>
      <c r="G378" s="5">
        <v>3000</v>
      </c>
      <c r="H378" t="s">
        <v>25</v>
      </c>
    </row>
    <row r="379" spans="1:8" x14ac:dyDescent="0.25">
      <c r="A379" s="4">
        <v>44713</v>
      </c>
      <c r="B379" t="s">
        <v>26</v>
      </c>
      <c r="C379" t="s">
        <v>44</v>
      </c>
      <c r="D379" t="s">
        <v>24</v>
      </c>
      <c r="E379">
        <v>700</v>
      </c>
      <c r="F379">
        <v>97</v>
      </c>
      <c r="G379" s="5">
        <v>67900</v>
      </c>
      <c r="H379" t="s">
        <v>22</v>
      </c>
    </row>
    <row r="380" spans="1:8" x14ac:dyDescent="0.25">
      <c r="A380" s="4">
        <v>44774</v>
      </c>
      <c r="B380" t="s">
        <v>30</v>
      </c>
      <c r="C380" t="s">
        <v>34</v>
      </c>
      <c r="D380" t="s">
        <v>24</v>
      </c>
      <c r="E380">
        <v>700</v>
      </c>
      <c r="F380">
        <v>47</v>
      </c>
      <c r="G380" s="5">
        <v>32900</v>
      </c>
      <c r="H380" t="s">
        <v>25</v>
      </c>
    </row>
    <row r="381" spans="1:8" x14ac:dyDescent="0.25">
      <c r="A381" s="4">
        <v>44866</v>
      </c>
      <c r="B381" t="s">
        <v>19</v>
      </c>
      <c r="C381" t="s">
        <v>37</v>
      </c>
      <c r="D381" t="s">
        <v>21</v>
      </c>
      <c r="E381">
        <v>700</v>
      </c>
      <c r="F381">
        <v>57</v>
      </c>
      <c r="G381" s="5">
        <v>39900</v>
      </c>
      <c r="H381" t="s">
        <v>22</v>
      </c>
    </row>
    <row r="382" spans="1:8" x14ac:dyDescent="0.25">
      <c r="A382" s="4">
        <v>44562</v>
      </c>
      <c r="B382" t="s">
        <v>31</v>
      </c>
      <c r="C382" t="s">
        <v>37</v>
      </c>
      <c r="D382" t="s">
        <v>21</v>
      </c>
      <c r="E382">
        <v>300</v>
      </c>
      <c r="F382">
        <v>25</v>
      </c>
      <c r="G382" s="5">
        <v>7500</v>
      </c>
      <c r="H382" t="s">
        <v>22</v>
      </c>
    </row>
    <row r="383" spans="1:8" x14ac:dyDescent="0.25">
      <c r="A383" s="4">
        <v>44621</v>
      </c>
      <c r="B383" t="s">
        <v>26</v>
      </c>
      <c r="C383" t="s">
        <v>42</v>
      </c>
      <c r="D383" t="s">
        <v>28</v>
      </c>
      <c r="E383">
        <v>300</v>
      </c>
      <c r="F383">
        <v>73</v>
      </c>
      <c r="G383" s="5">
        <v>21900</v>
      </c>
      <c r="H383" t="s">
        <v>25</v>
      </c>
    </row>
    <row r="384" spans="1:8" x14ac:dyDescent="0.25">
      <c r="A384" s="4">
        <v>44621</v>
      </c>
      <c r="B384" t="s">
        <v>26</v>
      </c>
      <c r="C384" t="s">
        <v>44</v>
      </c>
      <c r="D384" t="s">
        <v>21</v>
      </c>
      <c r="E384">
        <v>700</v>
      </c>
      <c r="F384">
        <v>2</v>
      </c>
      <c r="G384" s="5">
        <v>1400</v>
      </c>
      <c r="H384" t="s">
        <v>22</v>
      </c>
    </row>
    <row r="385" spans="1:8" x14ac:dyDescent="0.25">
      <c r="A385" s="4">
        <v>44713</v>
      </c>
      <c r="B385" t="s">
        <v>30</v>
      </c>
      <c r="C385" t="s">
        <v>33</v>
      </c>
      <c r="D385" t="s">
        <v>28</v>
      </c>
      <c r="E385">
        <v>500</v>
      </c>
      <c r="F385">
        <v>66</v>
      </c>
      <c r="G385" s="5">
        <v>33000</v>
      </c>
      <c r="H385" t="s">
        <v>22</v>
      </c>
    </row>
    <row r="386" spans="1:8" x14ac:dyDescent="0.25">
      <c r="A386" s="4">
        <v>44713</v>
      </c>
      <c r="B386" t="s">
        <v>26</v>
      </c>
      <c r="C386" t="s">
        <v>29</v>
      </c>
      <c r="D386" t="s">
        <v>24</v>
      </c>
      <c r="E386">
        <v>300</v>
      </c>
      <c r="F386">
        <v>78</v>
      </c>
      <c r="G386" s="5">
        <v>23400</v>
      </c>
      <c r="H386" t="s">
        <v>25</v>
      </c>
    </row>
    <row r="387" spans="1:8" x14ac:dyDescent="0.25">
      <c r="A387" s="4">
        <v>44682</v>
      </c>
      <c r="B387" t="s">
        <v>30</v>
      </c>
      <c r="C387" t="s">
        <v>41</v>
      </c>
      <c r="D387" t="s">
        <v>21</v>
      </c>
      <c r="E387">
        <v>700</v>
      </c>
      <c r="F387">
        <v>56</v>
      </c>
      <c r="G387" s="5">
        <v>39200</v>
      </c>
      <c r="H387" t="s">
        <v>22</v>
      </c>
    </row>
    <row r="388" spans="1:8" x14ac:dyDescent="0.25">
      <c r="A388" s="4">
        <v>44593</v>
      </c>
      <c r="B388" t="s">
        <v>30</v>
      </c>
      <c r="C388" t="s">
        <v>29</v>
      </c>
      <c r="D388" t="s">
        <v>28</v>
      </c>
      <c r="E388">
        <v>500</v>
      </c>
      <c r="F388">
        <v>98</v>
      </c>
      <c r="G388" s="5">
        <v>49000</v>
      </c>
      <c r="H388" t="s">
        <v>22</v>
      </c>
    </row>
    <row r="389" spans="1:8" x14ac:dyDescent="0.25">
      <c r="A389" s="4">
        <v>44562</v>
      </c>
      <c r="B389" t="s">
        <v>31</v>
      </c>
      <c r="C389" t="s">
        <v>54</v>
      </c>
      <c r="D389" t="s">
        <v>24</v>
      </c>
      <c r="E389">
        <v>500</v>
      </c>
      <c r="F389">
        <v>17</v>
      </c>
      <c r="G389" s="5">
        <v>8500</v>
      </c>
      <c r="H389" t="s">
        <v>22</v>
      </c>
    </row>
    <row r="390" spans="1:8" x14ac:dyDescent="0.25">
      <c r="A390" s="4">
        <v>44774</v>
      </c>
      <c r="B390" t="s">
        <v>19</v>
      </c>
      <c r="C390" t="s">
        <v>48</v>
      </c>
      <c r="D390" t="s">
        <v>28</v>
      </c>
      <c r="E390">
        <v>700</v>
      </c>
      <c r="F390">
        <v>44</v>
      </c>
      <c r="G390" s="5">
        <v>30800</v>
      </c>
      <c r="H390" t="s">
        <v>22</v>
      </c>
    </row>
    <row r="391" spans="1:8" x14ac:dyDescent="0.25">
      <c r="A391" s="4">
        <v>44896</v>
      </c>
      <c r="B391" t="s">
        <v>31</v>
      </c>
      <c r="C391" t="s">
        <v>45</v>
      </c>
      <c r="D391" t="s">
        <v>24</v>
      </c>
      <c r="E391">
        <v>300</v>
      </c>
      <c r="F391">
        <v>13</v>
      </c>
      <c r="G391" s="5">
        <v>3900</v>
      </c>
      <c r="H391" t="s">
        <v>25</v>
      </c>
    </row>
    <row r="392" spans="1:8" x14ac:dyDescent="0.25">
      <c r="A392" s="4">
        <v>44774</v>
      </c>
      <c r="B392" t="s">
        <v>31</v>
      </c>
      <c r="C392" t="s">
        <v>48</v>
      </c>
      <c r="D392" t="s">
        <v>24</v>
      </c>
      <c r="E392">
        <v>500</v>
      </c>
      <c r="F392">
        <v>80</v>
      </c>
      <c r="G392" s="5">
        <v>40000</v>
      </c>
      <c r="H392" t="s">
        <v>25</v>
      </c>
    </row>
    <row r="393" spans="1:8" x14ac:dyDescent="0.25">
      <c r="A393" s="4">
        <v>44774</v>
      </c>
      <c r="B393" t="s">
        <v>30</v>
      </c>
      <c r="C393" t="s">
        <v>37</v>
      </c>
      <c r="D393" t="s">
        <v>24</v>
      </c>
      <c r="E393">
        <v>700</v>
      </c>
      <c r="F393">
        <v>41</v>
      </c>
      <c r="G393" s="5">
        <v>28700</v>
      </c>
      <c r="H393" t="s">
        <v>22</v>
      </c>
    </row>
    <row r="394" spans="1:8" x14ac:dyDescent="0.25">
      <c r="A394" s="4">
        <v>44652</v>
      </c>
      <c r="B394" t="s">
        <v>19</v>
      </c>
      <c r="C394" t="s">
        <v>38</v>
      </c>
      <c r="D394" t="s">
        <v>24</v>
      </c>
      <c r="E394">
        <v>500</v>
      </c>
      <c r="F394">
        <v>52</v>
      </c>
      <c r="G394" s="5">
        <v>26000</v>
      </c>
      <c r="H394" t="s">
        <v>22</v>
      </c>
    </row>
    <row r="395" spans="1:8" x14ac:dyDescent="0.25">
      <c r="A395" s="4">
        <v>44896</v>
      </c>
      <c r="B395" t="s">
        <v>30</v>
      </c>
      <c r="C395" t="s">
        <v>34</v>
      </c>
      <c r="D395" t="s">
        <v>28</v>
      </c>
      <c r="E395">
        <v>500</v>
      </c>
      <c r="F395">
        <v>62</v>
      </c>
      <c r="G395" s="5">
        <v>31000</v>
      </c>
      <c r="H395" t="s">
        <v>22</v>
      </c>
    </row>
    <row r="396" spans="1:8" x14ac:dyDescent="0.25">
      <c r="A396" s="4">
        <v>44621</v>
      </c>
      <c r="B396" t="s">
        <v>26</v>
      </c>
      <c r="C396" t="s">
        <v>54</v>
      </c>
      <c r="D396" t="s">
        <v>21</v>
      </c>
      <c r="E396">
        <v>500</v>
      </c>
      <c r="F396">
        <v>89</v>
      </c>
      <c r="G396" s="5">
        <v>44500</v>
      </c>
      <c r="H396" t="s">
        <v>25</v>
      </c>
    </row>
    <row r="397" spans="1:8" x14ac:dyDescent="0.25">
      <c r="A397" s="4">
        <v>44652</v>
      </c>
      <c r="B397" t="s">
        <v>31</v>
      </c>
      <c r="C397" t="s">
        <v>20</v>
      </c>
      <c r="D397" t="s">
        <v>21</v>
      </c>
      <c r="E397">
        <v>700</v>
      </c>
      <c r="F397">
        <v>15</v>
      </c>
      <c r="G397" s="5">
        <v>10500</v>
      </c>
      <c r="H397" t="s">
        <v>25</v>
      </c>
    </row>
    <row r="398" spans="1:8" x14ac:dyDescent="0.25">
      <c r="A398" s="4">
        <v>44805</v>
      </c>
      <c r="B398" t="s">
        <v>31</v>
      </c>
      <c r="C398" t="s">
        <v>23</v>
      </c>
      <c r="D398" t="s">
        <v>28</v>
      </c>
      <c r="E398">
        <v>500</v>
      </c>
      <c r="F398">
        <v>19</v>
      </c>
      <c r="G398" s="5">
        <v>9500</v>
      </c>
      <c r="H398" t="s">
        <v>22</v>
      </c>
    </row>
    <row r="399" spans="1:8" x14ac:dyDescent="0.25">
      <c r="A399" s="4">
        <v>44562</v>
      </c>
      <c r="B399" t="s">
        <v>26</v>
      </c>
      <c r="C399" t="s">
        <v>39</v>
      </c>
      <c r="D399" t="s">
        <v>24</v>
      </c>
      <c r="E399">
        <v>700</v>
      </c>
      <c r="F399">
        <v>97</v>
      </c>
      <c r="G399" s="5">
        <v>67900</v>
      </c>
      <c r="H399" t="s">
        <v>22</v>
      </c>
    </row>
    <row r="400" spans="1:8" x14ac:dyDescent="0.25">
      <c r="A400" s="4">
        <v>44866</v>
      </c>
      <c r="B400" t="s">
        <v>26</v>
      </c>
      <c r="C400" t="s">
        <v>39</v>
      </c>
      <c r="D400" t="s">
        <v>21</v>
      </c>
      <c r="E400">
        <v>500</v>
      </c>
      <c r="F400">
        <v>89</v>
      </c>
      <c r="G400" s="5">
        <v>44500</v>
      </c>
      <c r="H400" t="s">
        <v>22</v>
      </c>
    </row>
    <row r="401" spans="1:8" x14ac:dyDescent="0.25">
      <c r="A401" s="4">
        <v>44805</v>
      </c>
      <c r="B401" t="s">
        <v>30</v>
      </c>
      <c r="C401" t="s">
        <v>53</v>
      </c>
      <c r="D401" t="s">
        <v>21</v>
      </c>
      <c r="E401">
        <v>700</v>
      </c>
      <c r="F401">
        <v>21</v>
      </c>
      <c r="G401" s="5">
        <v>14700</v>
      </c>
      <c r="H401" t="s">
        <v>22</v>
      </c>
    </row>
    <row r="402" spans="1:8" x14ac:dyDescent="0.25">
      <c r="A402" s="4">
        <v>44652</v>
      </c>
      <c r="B402" t="s">
        <v>19</v>
      </c>
      <c r="C402" t="s">
        <v>48</v>
      </c>
      <c r="D402" t="s">
        <v>24</v>
      </c>
      <c r="E402">
        <v>700</v>
      </c>
      <c r="F402">
        <v>50</v>
      </c>
      <c r="G402" s="5">
        <v>35000</v>
      </c>
      <c r="H402" t="s">
        <v>25</v>
      </c>
    </row>
    <row r="403" spans="1:8" x14ac:dyDescent="0.25">
      <c r="A403" s="4">
        <v>44805</v>
      </c>
      <c r="B403" t="s">
        <v>31</v>
      </c>
      <c r="C403" t="s">
        <v>54</v>
      </c>
      <c r="D403" t="s">
        <v>24</v>
      </c>
      <c r="E403">
        <v>700</v>
      </c>
      <c r="F403">
        <v>59</v>
      </c>
      <c r="G403" s="5">
        <v>41300</v>
      </c>
      <c r="H403" t="s">
        <v>22</v>
      </c>
    </row>
    <row r="404" spans="1:8" x14ac:dyDescent="0.25">
      <c r="A404" s="4">
        <v>44805</v>
      </c>
      <c r="B404" t="s">
        <v>31</v>
      </c>
      <c r="C404" t="s">
        <v>53</v>
      </c>
      <c r="D404" t="s">
        <v>28</v>
      </c>
      <c r="E404">
        <v>500</v>
      </c>
      <c r="F404">
        <v>12</v>
      </c>
      <c r="G404" s="5">
        <v>6000</v>
      </c>
      <c r="H404" t="s">
        <v>22</v>
      </c>
    </row>
    <row r="405" spans="1:8" x14ac:dyDescent="0.25">
      <c r="A405" s="4">
        <v>44774</v>
      </c>
      <c r="B405" t="s">
        <v>30</v>
      </c>
      <c r="C405" t="s">
        <v>27</v>
      </c>
      <c r="D405" t="s">
        <v>28</v>
      </c>
      <c r="E405">
        <v>700</v>
      </c>
      <c r="F405">
        <v>92</v>
      </c>
      <c r="G405" s="5">
        <v>64400</v>
      </c>
      <c r="H405" t="s">
        <v>22</v>
      </c>
    </row>
    <row r="406" spans="1:8" x14ac:dyDescent="0.25">
      <c r="A406" s="4">
        <v>44682</v>
      </c>
      <c r="B406" t="s">
        <v>30</v>
      </c>
      <c r="C406" t="s">
        <v>53</v>
      </c>
      <c r="D406" t="s">
        <v>28</v>
      </c>
      <c r="E406">
        <v>300</v>
      </c>
      <c r="F406">
        <v>8</v>
      </c>
      <c r="G406" s="5">
        <v>2400</v>
      </c>
      <c r="H406" t="s">
        <v>22</v>
      </c>
    </row>
    <row r="407" spans="1:8" x14ac:dyDescent="0.25">
      <c r="A407" s="4">
        <v>44562</v>
      </c>
      <c r="B407" t="s">
        <v>30</v>
      </c>
      <c r="C407" t="s">
        <v>42</v>
      </c>
      <c r="D407" t="s">
        <v>28</v>
      </c>
      <c r="E407">
        <v>300</v>
      </c>
      <c r="F407">
        <v>11</v>
      </c>
      <c r="G407" s="5">
        <v>3300</v>
      </c>
      <c r="H407" t="s">
        <v>22</v>
      </c>
    </row>
    <row r="408" spans="1:8" x14ac:dyDescent="0.25">
      <c r="A408" s="4">
        <v>44713</v>
      </c>
      <c r="B408" t="s">
        <v>30</v>
      </c>
      <c r="C408" t="s">
        <v>34</v>
      </c>
      <c r="D408" t="s">
        <v>21</v>
      </c>
      <c r="E408">
        <v>500</v>
      </c>
      <c r="F408">
        <v>26</v>
      </c>
      <c r="G408" s="5">
        <v>13000</v>
      </c>
      <c r="H408" t="s">
        <v>22</v>
      </c>
    </row>
    <row r="409" spans="1:8" x14ac:dyDescent="0.25">
      <c r="A409" s="4">
        <v>44866</v>
      </c>
      <c r="B409" t="s">
        <v>30</v>
      </c>
      <c r="C409" t="s">
        <v>49</v>
      </c>
      <c r="D409" t="s">
        <v>21</v>
      </c>
      <c r="E409">
        <v>500</v>
      </c>
      <c r="F409">
        <v>37</v>
      </c>
      <c r="G409" s="5">
        <v>18500</v>
      </c>
      <c r="H409" t="s">
        <v>22</v>
      </c>
    </row>
    <row r="410" spans="1:8" x14ac:dyDescent="0.25">
      <c r="A410" s="4">
        <v>44835</v>
      </c>
      <c r="B410" t="s">
        <v>31</v>
      </c>
      <c r="C410" t="s">
        <v>39</v>
      </c>
      <c r="D410" t="s">
        <v>28</v>
      </c>
      <c r="E410">
        <v>700</v>
      </c>
      <c r="F410">
        <v>35</v>
      </c>
      <c r="G410" s="5">
        <v>24500</v>
      </c>
      <c r="H410" t="s">
        <v>22</v>
      </c>
    </row>
    <row r="411" spans="1:8" x14ac:dyDescent="0.25">
      <c r="A411" s="4">
        <v>44896</v>
      </c>
      <c r="B411" t="s">
        <v>30</v>
      </c>
      <c r="C411" t="s">
        <v>38</v>
      </c>
      <c r="D411" t="s">
        <v>28</v>
      </c>
      <c r="E411">
        <v>300</v>
      </c>
      <c r="F411">
        <v>60</v>
      </c>
      <c r="G411" s="5">
        <v>18000</v>
      </c>
      <c r="H411" t="s">
        <v>25</v>
      </c>
    </row>
    <row r="412" spans="1:8" x14ac:dyDescent="0.25">
      <c r="A412" s="4">
        <v>44743</v>
      </c>
      <c r="B412" t="s">
        <v>26</v>
      </c>
      <c r="C412" t="s">
        <v>47</v>
      </c>
      <c r="D412" t="s">
        <v>24</v>
      </c>
      <c r="E412">
        <v>300</v>
      </c>
      <c r="F412">
        <v>15</v>
      </c>
      <c r="G412" s="5">
        <v>4500</v>
      </c>
      <c r="H412" t="s">
        <v>22</v>
      </c>
    </row>
    <row r="413" spans="1:8" x14ac:dyDescent="0.25">
      <c r="A413" s="4">
        <v>44682</v>
      </c>
      <c r="B413" t="s">
        <v>30</v>
      </c>
      <c r="C413" t="s">
        <v>35</v>
      </c>
      <c r="D413" t="s">
        <v>28</v>
      </c>
      <c r="E413">
        <v>500</v>
      </c>
      <c r="F413">
        <v>61</v>
      </c>
      <c r="G413" s="5">
        <v>30500</v>
      </c>
      <c r="H413" t="s">
        <v>22</v>
      </c>
    </row>
    <row r="414" spans="1:8" x14ac:dyDescent="0.25">
      <c r="A414" s="4">
        <v>44682</v>
      </c>
      <c r="B414" t="s">
        <v>31</v>
      </c>
      <c r="C414" t="s">
        <v>48</v>
      </c>
      <c r="D414" t="s">
        <v>28</v>
      </c>
      <c r="E414">
        <v>700</v>
      </c>
      <c r="F414">
        <v>2</v>
      </c>
      <c r="G414" s="5">
        <v>1400</v>
      </c>
      <c r="H414" t="s">
        <v>22</v>
      </c>
    </row>
    <row r="415" spans="1:8" x14ac:dyDescent="0.25">
      <c r="A415" s="4">
        <v>44713</v>
      </c>
      <c r="B415" t="s">
        <v>31</v>
      </c>
      <c r="C415" t="s">
        <v>33</v>
      </c>
      <c r="D415" t="s">
        <v>24</v>
      </c>
      <c r="E415">
        <v>500</v>
      </c>
      <c r="F415">
        <v>49</v>
      </c>
      <c r="G415" s="5">
        <v>24500</v>
      </c>
      <c r="H415" t="s">
        <v>25</v>
      </c>
    </row>
    <row r="416" spans="1:8" x14ac:dyDescent="0.25">
      <c r="A416" s="4">
        <v>44562</v>
      </c>
      <c r="B416" t="s">
        <v>30</v>
      </c>
      <c r="C416" t="s">
        <v>45</v>
      </c>
      <c r="D416" t="s">
        <v>24</v>
      </c>
      <c r="E416">
        <v>500</v>
      </c>
      <c r="F416">
        <v>27</v>
      </c>
      <c r="G416" s="5">
        <v>13500</v>
      </c>
      <c r="H416" t="s">
        <v>22</v>
      </c>
    </row>
    <row r="417" spans="1:8" x14ac:dyDescent="0.25">
      <c r="A417" s="4">
        <v>44835</v>
      </c>
      <c r="B417" t="s">
        <v>19</v>
      </c>
      <c r="C417" t="s">
        <v>43</v>
      </c>
      <c r="D417" t="s">
        <v>21</v>
      </c>
      <c r="E417">
        <v>300</v>
      </c>
      <c r="F417">
        <v>96</v>
      </c>
      <c r="G417" s="5">
        <v>28800</v>
      </c>
      <c r="H417" t="s">
        <v>22</v>
      </c>
    </row>
    <row r="418" spans="1:8" x14ac:dyDescent="0.25">
      <c r="A418" s="4">
        <v>44621</v>
      </c>
      <c r="B418" t="s">
        <v>19</v>
      </c>
      <c r="C418" t="s">
        <v>27</v>
      </c>
      <c r="D418" t="s">
        <v>21</v>
      </c>
      <c r="E418">
        <v>500</v>
      </c>
      <c r="F418">
        <v>46</v>
      </c>
      <c r="G418" s="5">
        <v>23000</v>
      </c>
      <c r="H418" t="s">
        <v>22</v>
      </c>
    </row>
    <row r="419" spans="1:8" x14ac:dyDescent="0.25">
      <c r="A419" s="4">
        <v>44652</v>
      </c>
      <c r="B419" t="s">
        <v>31</v>
      </c>
      <c r="C419" t="s">
        <v>34</v>
      </c>
      <c r="D419" t="s">
        <v>21</v>
      </c>
      <c r="E419">
        <v>500</v>
      </c>
      <c r="F419">
        <v>6</v>
      </c>
      <c r="G419" s="5">
        <v>3000</v>
      </c>
      <c r="H419" t="s">
        <v>22</v>
      </c>
    </row>
    <row r="420" spans="1:8" x14ac:dyDescent="0.25">
      <c r="A420" s="4">
        <v>44835</v>
      </c>
      <c r="B420" t="s">
        <v>31</v>
      </c>
      <c r="C420" t="s">
        <v>51</v>
      </c>
      <c r="D420" t="s">
        <v>24</v>
      </c>
      <c r="E420">
        <v>500</v>
      </c>
      <c r="F420">
        <v>39</v>
      </c>
      <c r="G420" s="5">
        <v>19500</v>
      </c>
      <c r="H420" t="s">
        <v>22</v>
      </c>
    </row>
    <row r="421" spans="1:8" x14ac:dyDescent="0.25">
      <c r="A421" s="4">
        <v>44713</v>
      </c>
      <c r="B421" t="s">
        <v>26</v>
      </c>
      <c r="C421" t="s">
        <v>48</v>
      </c>
      <c r="D421" t="s">
        <v>28</v>
      </c>
      <c r="E421">
        <v>700</v>
      </c>
      <c r="F421">
        <v>39</v>
      </c>
      <c r="G421" s="5">
        <v>27300</v>
      </c>
      <c r="H421" t="s">
        <v>22</v>
      </c>
    </row>
    <row r="422" spans="1:8" x14ac:dyDescent="0.25">
      <c r="A422" s="4">
        <v>44652</v>
      </c>
      <c r="B422" t="s">
        <v>19</v>
      </c>
      <c r="C422" t="s">
        <v>34</v>
      </c>
      <c r="D422" t="s">
        <v>24</v>
      </c>
      <c r="E422">
        <v>300</v>
      </c>
      <c r="F422">
        <v>27</v>
      </c>
      <c r="G422" s="5">
        <v>8100</v>
      </c>
      <c r="H422" t="s">
        <v>25</v>
      </c>
    </row>
    <row r="423" spans="1:8" x14ac:dyDescent="0.25">
      <c r="A423" s="4">
        <v>44805</v>
      </c>
      <c r="B423" t="s">
        <v>30</v>
      </c>
      <c r="C423" t="s">
        <v>39</v>
      </c>
      <c r="D423" t="s">
        <v>21</v>
      </c>
      <c r="E423">
        <v>500</v>
      </c>
      <c r="F423">
        <v>52</v>
      </c>
      <c r="G423" s="5">
        <v>26000</v>
      </c>
      <c r="H423" t="s">
        <v>25</v>
      </c>
    </row>
    <row r="424" spans="1:8" x14ac:dyDescent="0.25">
      <c r="A424" s="4">
        <v>44682</v>
      </c>
      <c r="B424" t="s">
        <v>19</v>
      </c>
      <c r="C424" t="s">
        <v>39</v>
      </c>
      <c r="D424" t="s">
        <v>24</v>
      </c>
      <c r="E424">
        <v>700</v>
      </c>
      <c r="F424">
        <v>29</v>
      </c>
      <c r="G424" s="5">
        <v>20300</v>
      </c>
      <c r="H424" t="s">
        <v>22</v>
      </c>
    </row>
    <row r="425" spans="1:8" x14ac:dyDescent="0.25">
      <c r="A425" s="4">
        <v>44743</v>
      </c>
      <c r="B425" t="s">
        <v>19</v>
      </c>
      <c r="C425" t="s">
        <v>43</v>
      </c>
      <c r="D425" t="s">
        <v>21</v>
      </c>
      <c r="E425">
        <v>300</v>
      </c>
      <c r="F425">
        <v>17</v>
      </c>
      <c r="G425" s="5">
        <v>5100</v>
      </c>
      <c r="H425" t="s">
        <v>22</v>
      </c>
    </row>
    <row r="426" spans="1:8" x14ac:dyDescent="0.25">
      <c r="A426" s="4">
        <v>44743</v>
      </c>
      <c r="B426" t="s">
        <v>26</v>
      </c>
      <c r="C426" t="s">
        <v>48</v>
      </c>
      <c r="D426" t="s">
        <v>28</v>
      </c>
      <c r="E426">
        <v>300</v>
      </c>
      <c r="F426">
        <v>71</v>
      </c>
      <c r="G426" s="5">
        <v>21300</v>
      </c>
      <c r="H426" t="s">
        <v>22</v>
      </c>
    </row>
    <row r="427" spans="1:8" x14ac:dyDescent="0.25">
      <c r="A427" s="4">
        <v>44835</v>
      </c>
      <c r="B427" t="s">
        <v>30</v>
      </c>
      <c r="C427" t="s">
        <v>40</v>
      </c>
      <c r="D427" t="s">
        <v>21</v>
      </c>
      <c r="E427">
        <v>700</v>
      </c>
      <c r="F427">
        <v>36</v>
      </c>
      <c r="G427" s="5">
        <v>25200</v>
      </c>
      <c r="H427" t="s">
        <v>22</v>
      </c>
    </row>
    <row r="428" spans="1:8" x14ac:dyDescent="0.25">
      <c r="A428" s="4">
        <v>44652</v>
      </c>
      <c r="B428" t="s">
        <v>19</v>
      </c>
      <c r="C428" t="s">
        <v>41</v>
      </c>
      <c r="D428" t="s">
        <v>24</v>
      </c>
      <c r="E428">
        <v>700</v>
      </c>
      <c r="F428">
        <v>49</v>
      </c>
      <c r="G428" s="5">
        <v>34300</v>
      </c>
      <c r="H428" t="s">
        <v>22</v>
      </c>
    </row>
    <row r="429" spans="1:8" x14ac:dyDescent="0.25">
      <c r="A429" s="4">
        <v>44562</v>
      </c>
      <c r="B429" t="s">
        <v>30</v>
      </c>
      <c r="C429" t="s">
        <v>48</v>
      </c>
      <c r="D429" t="s">
        <v>21</v>
      </c>
      <c r="E429">
        <v>300</v>
      </c>
      <c r="F429">
        <v>6</v>
      </c>
      <c r="G429" s="5">
        <v>1800</v>
      </c>
      <c r="H429" t="s">
        <v>22</v>
      </c>
    </row>
    <row r="430" spans="1:8" x14ac:dyDescent="0.25">
      <c r="A430" s="4">
        <v>44896</v>
      </c>
      <c r="B430" t="s">
        <v>31</v>
      </c>
      <c r="C430" t="s">
        <v>35</v>
      </c>
      <c r="D430" t="s">
        <v>21</v>
      </c>
      <c r="E430">
        <v>500</v>
      </c>
      <c r="F430">
        <v>30</v>
      </c>
      <c r="G430" s="5">
        <v>15000</v>
      </c>
      <c r="H430" t="s">
        <v>25</v>
      </c>
    </row>
    <row r="431" spans="1:8" x14ac:dyDescent="0.25">
      <c r="A431" s="4">
        <v>44562</v>
      </c>
      <c r="B431" t="s">
        <v>30</v>
      </c>
      <c r="C431" t="s">
        <v>49</v>
      </c>
      <c r="D431" t="s">
        <v>24</v>
      </c>
      <c r="E431">
        <v>700</v>
      </c>
      <c r="F431">
        <v>32</v>
      </c>
      <c r="G431" s="5">
        <v>22400</v>
      </c>
      <c r="H431" t="s">
        <v>22</v>
      </c>
    </row>
    <row r="432" spans="1:8" x14ac:dyDescent="0.25">
      <c r="A432" s="4">
        <v>44621</v>
      </c>
      <c r="B432" t="s">
        <v>30</v>
      </c>
      <c r="C432" t="s">
        <v>33</v>
      </c>
      <c r="D432" t="s">
        <v>21</v>
      </c>
      <c r="E432">
        <v>500</v>
      </c>
      <c r="F432">
        <v>63</v>
      </c>
      <c r="G432" s="5">
        <v>31500</v>
      </c>
      <c r="H432" t="s">
        <v>22</v>
      </c>
    </row>
    <row r="433" spans="1:8" x14ac:dyDescent="0.25">
      <c r="A433" s="4">
        <v>44682</v>
      </c>
      <c r="B433" t="s">
        <v>19</v>
      </c>
      <c r="C433" t="s">
        <v>46</v>
      </c>
      <c r="D433" t="s">
        <v>24</v>
      </c>
      <c r="E433">
        <v>700</v>
      </c>
      <c r="F433">
        <v>59</v>
      </c>
      <c r="G433" s="5">
        <v>41300</v>
      </c>
      <c r="H433" t="s">
        <v>22</v>
      </c>
    </row>
    <row r="434" spans="1:8" x14ac:dyDescent="0.25">
      <c r="A434" s="4">
        <v>44593</v>
      </c>
      <c r="B434" t="s">
        <v>31</v>
      </c>
      <c r="C434" t="s">
        <v>51</v>
      </c>
      <c r="D434" t="s">
        <v>28</v>
      </c>
      <c r="E434">
        <v>300</v>
      </c>
      <c r="F434">
        <v>17</v>
      </c>
      <c r="G434" s="5">
        <v>5100</v>
      </c>
      <c r="H434" t="s">
        <v>22</v>
      </c>
    </row>
    <row r="435" spans="1:8" x14ac:dyDescent="0.25">
      <c r="A435" s="4">
        <v>44896</v>
      </c>
      <c r="B435" t="s">
        <v>19</v>
      </c>
      <c r="C435" t="s">
        <v>49</v>
      </c>
      <c r="D435" t="s">
        <v>24</v>
      </c>
      <c r="E435">
        <v>500</v>
      </c>
      <c r="F435">
        <v>59</v>
      </c>
      <c r="G435" s="5">
        <v>29500</v>
      </c>
      <c r="H435" t="s">
        <v>22</v>
      </c>
    </row>
    <row r="436" spans="1:8" x14ac:dyDescent="0.25">
      <c r="A436" s="4">
        <v>44866</v>
      </c>
      <c r="B436" t="s">
        <v>19</v>
      </c>
      <c r="C436" t="s">
        <v>23</v>
      </c>
      <c r="D436" t="s">
        <v>24</v>
      </c>
      <c r="E436">
        <v>300</v>
      </c>
      <c r="F436">
        <v>59</v>
      </c>
      <c r="G436" s="5">
        <v>17700</v>
      </c>
      <c r="H436" t="s">
        <v>22</v>
      </c>
    </row>
    <row r="437" spans="1:8" x14ac:dyDescent="0.25">
      <c r="A437" s="4">
        <v>44562</v>
      </c>
      <c r="B437" t="s">
        <v>30</v>
      </c>
      <c r="C437" t="s">
        <v>41</v>
      </c>
      <c r="D437" t="s">
        <v>28</v>
      </c>
      <c r="E437">
        <v>500</v>
      </c>
      <c r="F437">
        <v>86</v>
      </c>
      <c r="G437" s="5">
        <v>43000</v>
      </c>
      <c r="H437" t="s">
        <v>25</v>
      </c>
    </row>
    <row r="438" spans="1:8" x14ac:dyDescent="0.25">
      <c r="A438" s="4">
        <v>44593</v>
      </c>
      <c r="B438" t="s">
        <v>31</v>
      </c>
      <c r="C438" t="s">
        <v>45</v>
      </c>
      <c r="D438" t="s">
        <v>24</v>
      </c>
      <c r="E438">
        <v>700</v>
      </c>
      <c r="F438">
        <v>27</v>
      </c>
      <c r="G438" s="5">
        <v>18900</v>
      </c>
      <c r="H438" t="s">
        <v>22</v>
      </c>
    </row>
    <row r="439" spans="1:8" x14ac:dyDescent="0.25">
      <c r="A439" s="4">
        <v>44621</v>
      </c>
      <c r="B439" t="s">
        <v>31</v>
      </c>
      <c r="C439" t="s">
        <v>47</v>
      </c>
      <c r="D439" t="s">
        <v>21</v>
      </c>
      <c r="E439">
        <v>500</v>
      </c>
      <c r="F439">
        <v>22</v>
      </c>
      <c r="G439" s="5">
        <v>11000</v>
      </c>
      <c r="H439" t="s">
        <v>22</v>
      </c>
    </row>
    <row r="440" spans="1:8" x14ac:dyDescent="0.25">
      <c r="A440" s="4">
        <v>44682</v>
      </c>
      <c r="B440" t="s">
        <v>19</v>
      </c>
      <c r="C440" t="s">
        <v>33</v>
      </c>
      <c r="D440" t="s">
        <v>28</v>
      </c>
      <c r="E440">
        <v>300</v>
      </c>
      <c r="F440">
        <v>79</v>
      </c>
      <c r="G440" s="5">
        <v>23700</v>
      </c>
      <c r="H440" t="s">
        <v>25</v>
      </c>
    </row>
    <row r="441" spans="1:8" x14ac:dyDescent="0.25">
      <c r="A441" s="4">
        <v>44774</v>
      </c>
      <c r="B441" t="s">
        <v>30</v>
      </c>
      <c r="C441" t="s">
        <v>36</v>
      </c>
      <c r="D441" t="s">
        <v>28</v>
      </c>
      <c r="E441">
        <v>500</v>
      </c>
      <c r="F441">
        <v>10</v>
      </c>
      <c r="G441" s="5">
        <v>5000</v>
      </c>
      <c r="H441" t="s">
        <v>22</v>
      </c>
    </row>
    <row r="442" spans="1:8" x14ac:dyDescent="0.25">
      <c r="A442" s="4">
        <v>44896</v>
      </c>
      <c r="B442" t="s">
        <v>30</v>
      </c>
      <c r="C442" t="s">
        <v>27</v>
      </c>
      <c r="D442" t="s">
        <v>24</v>
      </c>
      <c r="E442">
        <v>700</v>
      </c>
      <c r="F442">
        <v>94</v>
      </c>
      <c r="G442" s="5">
        <v>65800</v>
      </c>
      <c r="H442" t="s">
        <v>22</v>
      </c>
    </row>
    <row r="443" spans="1:8" x14ac:dyDescent="0.25">
      <c r="A443" s="4">
        <v>44866</v>
      </c>
      <c r="B443" t="s">
        <v>31</v>
      </c>
      <c r="C443" t="s">
        <v>47</v>
      </c>
      <c r="D443" t="s">
        <v>24</v>
      </c>
      <c r="E443">
        <v>700</v>
      </c>
      <c r="F443">
        <v>63</v>
      </c>
      <c r="G443" s="5">
        <v>44100</v>
      </c>
      <c r="H443" t="s">
        <v>22</v>
      </c>
    </row>
    <row r="444" spans="1:8" x14ac:dyDescent="0.25">
      <c r="A444" s="4">
        <v>44621</v>
      </c>
      <c r="B444" t="s">
        <v>31</v>
      </c>
      <c r="C444" t="s">
        <v>44</v>
      </c>
      <c r="D444" t="s">
        <v>28</v>
      </c>
      <c r="E444">
        <v>300</v>
      </c>
      <c r="F444">
        <v>37</v>
      </c>
      <c r="G444" s="5">
        <v>11100</v>
      </c>
      <c r="H444" t="s">
        <v>22</v>
      </c>
    </row>
    <row r="445" spans="1:8" x14ac:dyDescent="0.25">
      <c r="A445" s="4">
        <v>44866</v>
      </c>
      <c r="B445" t="s">
        <v>31</v>
      </c>
      <c r="C445" t="s">
        <v>32</v>
      </c>
      <c r="D445" t="s">
        <v>28</v>
      </c>
      <c r="E445">
        <v>300</v>
      </c>
      <c r="F445">
        <v>64</v>
      </c>
      <c r="G445" s="5">
        <v>19200</v>
      </c>
      <c r="H445" t="s">
        <v>22</v>
      </c>
    </row>
    <row r="446" spans="1:8" x14ac:dyDescent="0.25">
      <c r="A446" s="4">
        <v>44593</v>
      </c>
      <c r="B446" t="s">
        <v>26</v>
      </c>
      <c r="C446" t="s">
        <v>20</v>
      </c>
      <c r="D446" t="s">
        <v>28</v>
      </c>
      <c r="E446">
        <v>700</v>
      </c>
      <c r="F446">
        <v>51</v>
      </c>
      <c r="G446" s="5">
        <v>35700</v>
      </c>
      <c r="H446" t="s">
        <v>22</v>
      </c>
    </row>
    <row r="447" spans="1:8" x14ac:dyDescent="0.25">
      <c r="A447" s="4">
        <v>44774</v>
      </c>
      <c r="B447" t="s">
        <v>26</v>
      </c>
      <c r="C447" t="s">
        <v>51</v>
      </c>
      <c r="D447" t="s">
        <v>21</v>
      </c>
      <c r="E447">
        <v>500</v>
      </c>
      <c r="F447">
        <v>1</v>
      </c>
      <c r="G447" s="5">
        <v>500</v>
      </c>
      <c r="H447" t="s">
        <v>22</v>
      </c>
    </row>
    <row r="448" spans="1:8" x14ac:dyDescent="0.25">
      <c r="A448" s="4">
        <v>44593</v>
      </c>
      <c r="B448" t="s">
        <v>19</v>
      </c>
      <c r="C448" t="s">
        <v>37</v>
      </c>
      <c r="D448" t="s">
        <v>24</v>
      </c>
      <c r="E448">
        <v>300</v>
      </c>
      <c r="F448">
        <v>42</v>
      </c>
      <c r="G448" s="5">
        <v>12600</v>
      </c>
      <c r="H448" t="s">
        <v>22</v>
      </c>
    </row>
    <row r="449" spans="1:8" x14ac:dyDescent="0.25">
      <c r="A449" s="4">
        <v>44743</v>
      </c>
      <c r="B449" t="s">
        <v>26</v>
      </c>
      <c r="C449" t="s">
        <v>45</v>
      </c>
      <c r="D449" t="s">
        <v>24</v>
      </c>
      <c r="E449">
        <v>500</v>
      </c>
      <c r="F449">
        <v>74</v>
      </c>
      <c r="G449" s="5">
        <v>37000</v>
      </c>
      <c r="H449" t="s">
        <v>25</v>
      </c>
    </row>
    <row r="450" spans="1:8" x14ac:dyDescent="0.25">
      <c r="A450" s="4">
        <v>44593</v>
      </c>
      <c r="B450" t="s">
        <v>19</v>
      </c>
      <c r="C450" t="s">
        <v>34</v>
      </c>
      <c r="D450" t="s">
        <v>21</v>
      </c>
      <c r="E450">
        <v>300</v>
      </c>
      <c r="F450">
        <v>32</v>
      </c>
      <c r="G450" s="5">
        <v>9600</v>
      </c>
      <c r="H450" t="s">
        <v>22</v>
      </c>
    </row>
    <row r="451" spans="1:8" x14ac:dyDescent="0.25">
      <c r="A451" s="4">
        <v>44743</v>
      </c>
      <c r="B451" t="s">
        <v>26</v>
      </c>
      <c r="C451" t="s">
        <v>43</v>
      </c>
      <c r="D451" t="s">
        <v>24</v>
      </c>
      <c r="E451">
        <v>300</v>
      </c>
      <c r="F451">
        <v>94</v>
      </c>
      <c r="G451" s="5">
        <v>28200</v>
      </c>
      <c r="H451" t="s">
        <v>22</v>
      </c>
    </row>
    <row r="452" spans="1:8" x14ac:dyDescent="0.25">
      <c r="A452" s="4">
        <v>44621</v>
      </c>
      <c r="B452" t="s">
        <v>26</v>
      </c>
      <c r="C452" t="s">
        <v>52</v>
      </c>
      <c r="D452" t="s">
        <v>24</v>
      </c>
      <c r="E452">
        <v>500</v>
      </c>
      <c r="F452">
        <v>10</v>
      </c>
      <c r="G452" s="5">
        <v>5000</v>
      </c>
      <c r="H452" t="s">
        <v>22</v>
      </c>
    </row>
    <row r="453" spans="1:8" x14ac:dyDescent="0.25">
      <c r="A453" s="4">
        <v>44896</v>
      </c>
      <c r="B453" t="s">
        <v>31</v>
      </c>
      <c r="C453" t="s">
        <v>52</v>
      </c>
      <c r="D453" t="s">
        <v>24</v>
      </c>
      <c r="E453">
        <v>300</v>
      </c>
      <c r="F453">
        <v>15</v>
      </c>
      <c r="G453" s="5">
        <v>4500</v>
      </c>
      <c r="H453" t="s">
        <v>22</v>
      </c>
    </row>
    <row r="454" spans="1:8" x14ac:dyDescent="0.25">
      <c r="A454" s="4">
        <v>44743</v>
      </c>
      <c r="B454" t="s">
        <v>19</v>
      </c>
      <c r="C454" t="s">
        <v>35</v>
      </c>
      <c r="D454" t="s">
        <v>21</v>
      </c>
      <c r="E454">
        <v>500</v>
      </c>
      <c r="F454">
        <v>47</v>
      </c>
      <c r="G454" s="5">
        <v>23500</v>
      </c>
      <c r="H454" t="s">
        <v>22</v>
      </c>
    </row>
    <row r="455" spans="1:8" x14ac:dyDescent="0.25">
      <c r="A455" s="4">
        <v>44682</v>
      </c>
      <c r="B455" t="s">
        <v>31</v>
      </c>
      <c r="C455" t="s">
        <v>34</v>
      </c>
      <c r="D455" t="s">
        <v>21</v>
      </c>
      <c r="E455">
        <v>700</v>
      </c>
      <c r="F455">
        <v>22</v>
      </c>
      <c r="G455" s="5">
        <v>15400</v>
      </c>
      <c r="H455" t="s">
        <v>22</v>
      </c>
    </row>
    <row r="456" spans="1:8" x14ac:dyDescent="0.25">
      <c r="A456" s="4">
        <v>44652</v>
      </c>
      <c r="B456" t="s">
        <v>31</v>
      </c>
      <c r="C456" t="s">
        <v>52</v>
      </c>
      <c r="D456" t="s">
        <v>21</v>
      </c>
      <c r="E456">
        <v>300</v>
      </c>
      <c r="F456">
        <v>96</v>
      </c>
      <c r="G456" s="5">
        <v>28800</v>
      </c>
      <c r="H456" t="s">
        <v>25</v>
      </c>
    </row>
    <row r="457" spans="1:8" x14ac:dyDescent="0.25">
      <c r="A457" s="4">
        <v>44743</v>
      </c>
      <c r="B457" t="s">
        <v>31</v>
      </c>
      <c r="C457" t="s">
        <v>43</v>
      </c>
      <c r="D457" t="s">
        <v>24</v>
      </c>
      <c r="E457">
        <v>700</v>
      </c>
      <c r="F457">
        <v>20</v>
      </c>
      <c r="G457" s="5">
        <v>14000</v>
      </c>
      <c r="H457" t="s">
        <v>25</v>
      </c>
    </row>
    <row r="458" spans="1:8" x14ac:dyDescent="0.25">
      <c r="A458" s="4">
        <v>44774</v>
      </c>
      <c r="B458" t="s">
        <v>31</v>
      </c>
      <c r="C458" t="s">
        <v>43</v>
      </c>
      <c r="D458" t="s">
        <v>28</v>
      </c>
      <c r="E458">
        <v>700</v>
      </c>
      <c r="F458">
        <v>74</v>
      </c>
      <c r="G458" s="5">
        <v>51800</v>
      </c>
      <c r="H458" t="s">
        <v>22</v>
      </c>
    </row>
    <row r="459" spans="1:8" x14ac:dyDescent="0.25">
      <c r="A459" s="4">
        <v>44652</v>
      </c>
      <c r="B459" t="s">
        <v>31</v>
      </c>
      <c r="C459" t="s">
        <v>47</v>
      </c>
      <c r="D459" t="s">
        <v>21</v>
      </c>
      <c r="E459">
        <v>300</v>
      </c>
      <c r="F459">
        <v>71</v>
      </c>
      <c r="G459" s="5">
        <v>21300</v>
      </c>
      <c r="H459" t="s">
        <v>22</v>
      </c>
    </row>
    <row r="460" spans="1:8" x14ac:dyDescent="0.25">
      <c r="A460" s="4">
        <v>44774</v>
      </c>
      <c r="B460" t="s">
        <v>19</v>
      </c>
      <c r="C460" t="s">
        <v>45</v>
      </c>
      <c r="D460" t="s">
        <v>21</v>
      </c>
      <c r="E460">
        <v>700</v>
      </c>
      <c r="F460">
        <v>18</v>
      </c>
      <c r="G460" s="5">
        <v>12600</v>
      </c>
      <c r="H460" t="s">
        <v>22</v>
      </c>
    </row>
    <row r="461" spans="1:8" x14ac:dyDescent="0.25">
      <c r="A461" s="4">
        <v>44621</v>
      </c>
      <c r="B461" t="s">
        <v>31</v>
      </c>
      <c r="C461" t="s">
        <v>27</v>
      </c>
      <c r="D461" t="s">
        <v>28</v>
      </c>
      <c r="E461">
        <v>500</v>
      </c>
      <c r="F461">
        <v>19</v>
      </c>
      <c r="G461" s="5">
        <v>9500</v>
      </c>
      <c r="H461" t="s">
        <v>22</v>
      </c>
    </row>
    <row r="462" spans="1:8" x14ac:dyDescent="0.25">
      <c r="A462" s="4">
        <v>44621</v>
      </c>
      <c r="B462" t="s">
        <v>31</v>
      </c>
      <c r="C462" t="s">
        <v>27</v>
      </c>
      <c r="D462" t="s">
        <v>28</v>
      </c>
      <c r="E462">
        <v>300</v>
      </c>
      <c r="F462">
        <v>63</v>
      </c>
      <c r="G462" s="5">
        <v>18900</v>
      </c>
      <c r="H462" t="s">
        <v>25</v>
      </c>
    </row>
    <row r="463" spans="1:8" x14ac:dyDescent="0.25">
      <c r="A463" s="4">
        <v>44743</v>
      </c>
      <c r="B463" t="s">
        <v>19</v>
      </c>
      <c r="C463" t="s">
        <v>34</v>
      </c>
      <c r="D463" t="s">
        <v>21</v>
      </c>
      <c r="E463">
        <v>500</v>
      </c>
      <c r="F463">
        <v>80</v>
      </c>
      <c r="G463" s="5">
        <v>40000</v>
      </c>
      <c r="H463" t="s">
        <v>22</v>
      </c>
    </row>
    <row r="464" spans="1:8" x14ac:dyDescent="0.25">
      <c r="A464" s="4">
        <v>44805</v>
      </c>
      <c r="B464" t="s">
        <v>31</v>
      </c>
      <c r="C464" t="s">
        <v>41</v>
      </c>
      <c r="D464" t="s">
        <v>24</v>
      </c>
      <c r="E464">
        <v>300</v>
      </c>
      <c r="F464">
        <v>98</v>
      </c>
      <c r="G464" s="5">
        <v>29400</v>
      </c>
      <c r="H464" t="s">
        <v>22</v>
      </c>
    </row>
    <row r="465" spans="1:8" x14ac:dyDescent="0.25">
      <c r="A465" s="4">
        <v>44652</v>
      </c>
      <c r="B465" t="s">
        <v>31</v>
      </c>
      <c r="C465" t="s">
        <v>49</v>
      </c>
      <c r="D465" t="s">
        <v>24</v>
      </c>
      <c r="E465">
        <v>500</v>
      </c>
      <c r="F465">
        <v>2</v>
      </c>
      <c r="G465" s="5">
        <v>1000</v>
      </c>
      <c r="H465" t="s">
        <v>22</v>
      </c>
    </row>
    <row r="466" spans="1:8" x14ac:dyDescent="0.25">
      <c r="A466" s="4">
        <v>44682</v>
      </c>
      <c r="B466" t="s">
        <v>26</v>
      </c>
      <c r="C466" t="s">
        <v>44</v>
      </c>
      <c r="D466" t="s">
        <v>28</v>
      </c>
      <c r="E466">
        <v>500</v>
      </c>
      <c r="F466">
        <v>56</v>
      </c>
      <c r="G466" s="5">
        <v>28000</v>
      </c>
      <c r="H466" t="s">
        <v>22</v>
      </c>
    </row>
    <row r="467" spans="1:8" x14ac:dyDescent="0.25">
      <c r="A467" s="4">
        <v>44743</v>
      </c>
      <c r="B467" t="s">
        <v>26</v>
      </c>
      <c r="C467" t="s">
        <v>32</v>
      </c>
      <c r="D467" t="s">
        <v>21</v>
      </c>
      <c r="E467">
        <v>300</v>
      </c>
      <c r="F467">
        <v>41</v>
      </c>
      <c r="G467" s="5">
        <v>12300</v>
      </c>
      <c r="H467" t="s">
        <v>22</v>
      </c>
    </row>
    <row r="468" spans="1:8" x14ac:dyDescent="0.25">
      <c r="A468" s="4">
        <v>44866</v>
      </c>
      <c r="B468" t="s">
        <v>26</v>
      </c>
      <c r="C468" t="s">
        <v>42</v>
      </c>
      <c r="D468" t="s">
        <v>24</v>
      </c>
      <c r="E468">
        <v>500</v>
      </c>
      <c r="F468">
        <v>43</v>
      </c>
      <c r="G468" s="5">
        <v>21500</v>
      </c>
      <c r="H468" t="s">
        <v>22</v>
      </c>
    </row>
    <row r="469" spans="1:8" x14ac:dyDescent="0.25">
      <c r="A469" s="4">
        <v>44835</v>
      </c>
      <c r="B469" t="s">
        <v>31</v>
      </c>
      <c r="C469" t="s">
        <v>36</v>
      </c>
      <c r="D469" t="s">
        <v>24</v>
      </c>
      <c r="E469">
        <v>700</v>
      </c>
      <c r="F469">
        <v>14</v>
      </c>
      <c r="G469" s="5">
        <v>9800</v>
      </c>
      <c r="H469" t="s">
        <v>22</v>
      </c>
    </row>
    <row r="470" spans="1:8" x14ac:dyDescent="0.25">
      <c r="A470" s="4">
        <v>44805</v>
      </c>
      <c r="B470" t="s">
        <v>30</v>
      </c>
      <c r="C470" t="s">
        <v>41</v>
      </c>
      <c r="D470" t="s">
        <v>21</v>
      </c>
      <c r="E470">
        <v>500</v>
      </c>
      <c r="F470">
        <v>27</v>
      </c>
      <c r="G470" s="5">
        <v>13500</v>
      </c>
      <c r="H470" t="s">
        <v>22</v>
      </c>
    </row>
    <row r="471" spans="1:8" x14ac:dyDescent="0.25">
      <c r="A471" s="4">
        <v>44652</v>
      </c>
      <c r="B471" t="s">
        <v>26</v>
      </c>
      <c r="C471" t="s">
        <v>33</v>
      </c>
      <c r="D471" t="s">
        <v>24</v>
      </c>
      <c r="E471">
        <v>700</v>
      </c>
      <c r="F471">
        <v>63</v>
      </c>
      <c r="G471" s="5">
        <v>44100</v>
      </c>
      <c r="H471" t="s">
        <v>22</v>
      </c>
    </row>
    <row r="472" spans="1:8" x14ac:dyDescent="0.25">
      <c r="A472" s="4">
        <v>44835</v>
      </c>
      <c r="B472" t="s">
        <v>26</v>
      </c>
      <c r="C472" t="s">
        <v>44</v>
      </c>
      <c r="D472" t="s">
        <v>24</v>
      </c>
      <c r="E472">
        <v>500</v>
      </c>
      <c r="F472">
        <v>13</v>
      </c>
      <c r="G472" s="5">
        <v>6500</v>
      </c>
      <c r="H472" t="s">
        <v>22</v>
      </c>
    </row>
    <row r="473" spans="1:8" x14ac:dyDescent="0.25">
      <c r="A473" s="4">
        <v>44621</v>
      </c>
      <c r="B473" t="s">
        <v>26</v>
      </c>
      <c r="C473" t="s">
        <v>50</v>
      </c>
      <c r="D473" t="s">
        <v>28</v>
      </c>
      <c r="E473">
        <v>500</v>
      </c>
      <c r="F473">
        <v>45</v>
      </c>
      <c r="G473" s="5">
        <v>22500</v>
      </c>
      <c r="H473" t="s">
        <v>25</v>
      </c>
    </row>
    <row r="474" spans="1:8" x14ac:dyDescent="0.25">
      <c r="A474" s="4">
        <v>44593</v>
      </c>
      <c r="B474" t="s">
        <v>31</v>
      </c>
      <c r="C474" t="s">
        <v>34</v>
      </c>
      <c r="D474" t="s">
        <v>24</v>
      </c>
      <c r="E474">
        <v>700</v>
      </c>
      <c r="F474">
        <v>17</v>
      </c>
      <c r="G474" s="5">
        <v>11900</v>
      </c>
      <c r="H474" t="s">
        <v>22</v>
      </c>
    </row>
    <row r="475" spans="1:8" x14ac:dyDescent="0.25">
      <c r="A475" s="4">
        <v>44713</v>
      </c>
      <c r="B475" t="s">
        <v>19</v>
      </c>
      <c r="C475" t="s">
        <v>20</v>
      </c>
      <c r="D475" t="s">
        <v>28</v>
      </c>
      <c r="E475">
        <v>700</v>
      </c>
      <c r="F475">
        <v>60</v>
      </c>
      <c r="G475" s="5">
        <v>42000</v>
      </c>
      <c r="H475" t="s">
        <v>25</v>
      </c>
    </row>
    <row r="476" spans="1:8" x14ac:dyDescent="0.25">
      <c r="A476" s="4">
        <v>44896</v>
      </c>
      <c r="B476" t="s">
        <v>26</v>
      </c>
      <c r="C476" t="s">
        <v>34</v>
      </c>
      <c r="D476" t="s">
        <v>24</v>
      </c>
      <c r="E476">
        <v>300</v>
      </c>
      <c r="F476">
        <v>21</v>
      </c>
      <c r="G476" s="5">
        <v>6300</v>
      </c>
      <c r="H476" t="s">
        <v>22</v>
      </c>
    </row>
    <row r="477" spans="1:8" x14ac:dyDescent="0.25">
      <c r="A477" s="4">
        <v>44866</v>
      </c>
      <c r="B477" t="s">
        <v>30</v>
      </c>
      <c r="C477" t="s">
        <v>43</v>
      </c>
      <c r="D477" t="s">
        <v>28</v>
      </c>
      <c r="E477">
        <v>700</v>
      </c>
      <c r="F477">
        <v>84</v>
      </c>
      <c r="G477" s="5">
        <v>58800</v>
      </c>
      <c r="H477" t="s">
        <v>25</v>
      </c>
    </row>
    <row r="478" spans="1:8" x14ac:dyDescent="0.25">
      <c r="A478" s="4">
        <v>44682</v>
      </c>
      <c r="B478" t="s">
        <v>30</v>
      </c>
      <c r="C478" t="s">
        <v>44</v>
      </c>
      <c r="D478" t="s">
        <v>21</v>
      </c>
      <c r="E478">
        <v>300</v>
      </c>
      <c r="F478">
        <v>89</v>
      </c>
      <c r="G478" s="5">
        <v>26700</v>
      </c>
      <c r="H478" t="s">
        <v>22</v>
      </c>
    </row>
    <row r="479" spans="1:8" x14ac:dyDescent="0.25">
      <c r="A479" s="4">
        <v>44713</v>
      </c>
      <c r="B479" t="s">
        <v>19</v>
      </c>
      <c r="C479" t="s">
        <v>23</v>
      </c>
      <c r="D479" t="s">
        <v>24</v>
      </c>
      <c r="E479">
        <v>300</v>
      </c>
      <c r="F479">
        <v>1</v>
      </c>
      <c r="G479" s="5">
        <v>300</v>
      </c>
      <c r="H479" t="s">
        <v>22</v>
      </c>
    </row>
    <row r="480" spans="1:8" x14ac:dyDescent="0.25">
      <c r="A480" s="4">
        <v>44562</v>
      </c>
      <c r="B480" t="s">
        <v>30</v>
      </c>
      <c r="C480" t="s">
        <v>23</v>
      </c>
      <c r="D480" t="s">
        <v>28</v>
      </c>
      <c r="E480">
        <v>700</v>
      </c>
      <c r="F480">
        <v>61</v>
      </c>
      <c r="G480" s="5">
        <v>42700</v>
      </c>
      <c r="H480" t="s">
        <v>22</v>
      </c>
    </row>
    <row r="481" spans="1:8" x14ac:dyDescent="0.25">
      <c r="A481" s="4">
        <v>44896</v>
      </c>
      <c r="B481" t="s">
        <v>26</v>
      </c>
      <c r="C481" t="s">
        <v>38</v>
      </c>
      <c r="D481" t="s">
        <v>24</v>
      </c>
      <c r="E481">
        <v>500</v>
      </c>
      <c r="F481">
        <v>86</v>
      </c>
      <c r="G481" s="5">
        <v>43000</v>
      </c>
      <c r="H481" t="s">
        <v>22</v>
      </c>
    </row>
    <row r="482" spans="1:8" x14ac:dyDescent="0.25">
      <c r="A482" s="4">
        <v>44562</v>
      </c>
      <c r="B482" t="s">
        <v>30</v>
      </c>
      <c r="C482" t="s">
        <v>47</v>
      </c>
      <c r="D482" t="s">
        <v>21</v>
      </c>
      <c r="E482">
        <v>700</v>
      </c>
      <c r="F482">
        <v>30</v>
      </c>
      <c r="G482" s="5">
        <v>21000</v>
      </c>
      <c r="H482" t="s">
        <v>22</v>
      </c>
    </row>
    <row r="483" spans="1:8" x14ac:dyDescent="0.25">
      <c r="A483" s="4">
        <v>44621</v>
      </c>
      <c r="B483" t="s">
        <v>30</v>
      </c>
      <c r="C483" t="s">
        <v>43</v>
      </c>
      <c r="D483" t="s">
        <v>28</v>
      </c>
      <c r="E483">
        <v>500</v>
      </c>
      <c r="F483">
        <v>5</v>
      </c>
      <c r="G483" s="5">
        <v>2500</v>
      </c>
      <c r="H483" t="s">
        <v>25</v>
      </c>
    </row>
    <row r="484" spans="1:8" x14ac:dyDescent="0.25">
      <c r="A484" s="4">
        <v>44621</v>
      </c>
      <c r="B484" t="s">
        <v>26</v>
      </c>
      <c r="C484" t="s">
        <v>44</v>
      </c>
      <c r="D484" t="s">
        <v>21</v>
      </c>
      <c r="E484">
        <v>300</v>
      </c>
      <c r="F484">
        <v>29</v>
      </c>
      <c r="G484" s="5">
        <v>8700</v>
      </c>
      <c r="H484" t="s">
        <v>22</v>
      </c>
    </row>
    <row r="485" spans="1:8" x14ac:dyDescent="0.25">
      <c r="A485" s="4">
        <v>44805</v>
      </c>
      <c r="B485" t="s">
        <v>31</v>
      </c>
      <c r="C485" t="s">
        <v>42</v>
      </c>
      <c r="D485" t="s">
        <v>24</v>
      </c>
      <c r="E485">
        <v>700</v>
      </c>
      <c r="F485">
        <v>15</v>
      </c>
      <c r="G485" s="5">
        <v>10500</v>
      </c>
      <c r="H485" t="s">
        <v>22</v>
      </c>
    </row>
    <row r="486" spans="1:8" x14ac:dyDescent="0.25">
      <c r="A486" s="4">
        <v>44866</v>
      </c>
      <c r="B486" t="s">
        <v>31</v>
      </c>
      <c r="C486" t="s">
        <v>42</v>
      </c>
      <c r="D486" t="s">
        <v>21</v>
      </c>
      <c r="E486">
        <v>300</v>
      </c>
      <c r="F486">
        <v>50</v>
      </c>
      <c r="G486" s="5">
        <v>15000</v>
      </c>
      <c r="H486" t="s">
        <v>25</v>
      </c>
    </row>
    <row r="487" spans="1:8" x14ac:dyDescent="0.25">
      <c r="A487" s="4">
        <v>44835</v>
      </c>
      <c r="B487" t="s">
        <v>26</v>
      </c>
      <c r="C487" t="s">
        <v>35</v>
      </c>
      <c r="D487" t="s">
        <v>24</v>
      </c>
      <c r="E487">
        <v>500</v>
      </c>
      <c r="F487">
        <v>85</v>
      </c>
      <c r="G487" s="5">
        <v>42500</v>
      </c>
      <c r="H487" t="s">
        <v>22</v>
      </c>
    </row>
    <row r="488" spans="1:8" x14ac:dyDescent="0.25">
      <c r="A488" s="4">
        <v>44896</v>
      </c>
      <c r="B488" t="s">
        <v>26</v>
      </c>
      <c r="C488" t="s">
        <v>53</v>
      </c>
      <c r="D488" t="s">
        <v>28</v>
      </c>
      <c r="E488">
        <v>300</v>
      </c>
      <c r="F488">
        <v>31</v>
      </c>
      <c r="G488" s="5">
        <v>9300</v>
      </c>
      <c r="H488" t="s">
        <v>22</v>
      </c>
    </row>
    <row r="489" spans="1:8" x14ac:dyDescent="0.25">
      <c r="A489" s="4">
        <v>44593</v>
      </c>
      <c r="B489" t="s">
        <v>26</v>
      </c>
      <c r="C489" t="s">
        <v>47</v>
      </c>
      <c r="D489" t="s">
        <v>24</v>
      </c>
      <c r="E489">
        <v>300</v>
      </c>
      <c r="F489">
        <v>9</v>
      </c>
      <c r="G489" s="5">
        <v>2700</v>
      </c>
      <c r="H489" t="s">
        <v>22</v>
      </c>
    </row>
    <row r="490" spans="1:8" x14ac:dyDescent="0.25">
      <c r="A490" s="4">
        <v>44621</v>
      </c>
      <c r="B490" t="s">
        <v>31</v>
      </c>
      <c r="C490" t="s">
        <v>42</v>
      </c>
      <c r="D490" t="s">
        <v>21</v>
      </c>
      <c r="E490">
        <v>700</v>
      </c>
      <c r="F490">
        <v>72</v>
      </c>
      <c r="G490" s="5">
        <v>50400</v>
      </c>
      <c r="H490" t="s">
        <v>22</v>
      </c>
    </row>
    <row r="491" spans="1:8" x14ac:dyDescent="0.25">
      <c r="A491" s="4">
        <v>44562</v>
      </c>
      <c r="B491" t="s">
        <v>19</v>
      </c>
      <c r="C491" t="s">
        <v>54</v>
      </c>
      <c r="D491" t="s">
        <v>21</v>
      </c>
      <c r="E491">
        <v>500</v>
      </c>
      <c r="F491">
        <v>74</v>
      </c>
      <c r="G491" s="5">
        <v>37000</v>
      </c>
      <c r="H491" t="s">
        <v>25</v>
      </c>
    </row>
    <row r="492" spans="1:8" x14ac:dyDescent="0.25">
      <c r="A492" s="4">
        <v>44652</v>
      </c>
      <c r="B492" t="s">
        <v>30</v>
      </c>
      <c r="C492" t="s">
        <v>53</v>
      </c>
      <c r="D492" t="s">
        <v>21</v>
      </c>
      <c r="E492">
        <v>700</v>
      </c>
      <c r="F492">
        <v>45</v>
      </c>
      <c r="G492" s="5">
        <v>31500</v>
      </c>
      <c r="H492" t="s">
        <v>25</v>
      </c>
    </row>
    <row r="493" spans="1:8" x14ac:dyDescent="0.25">
      <c r="A493" s="4">
        <v>44713</v>
      </c>
      <c r="B493" t="s">
        <v>30</v>
      </c>
      <c r="C493" t="s">
        <v>45</v>
      </c>
      <c r="D493" t="s">
        <v>24</v>
      </c>
      <c r="E493">
        <v>300</v>
      </c>
      <c r="F493">
        <v>61</v>
      </c>
      <c r="G493" s="5">
        <v>18300</v>
      </c>
      <c r="H493" t="s">
        <v>22</v>
      </c>
    </row>
    <row r="494" spans="1:8" x14ac:dyDescent="0.25">
      <c r="A494" s="4">
        <v>44682</v>
      </c>
      <c r="B494" t="s">
        <v>31</v>
      </c>
      <c r="C494" t="s">
        <v>27</v>
      </c>
      <c r="D494" t="s">
        <v>28</v>
      </c>
      <c r="E494">
        <v>300</v>
      </c>
      <c r="F494">
        <v>61</v>
      </c>
      <c r="G494" s="5">
        <v>18300</v>
      </c>
      <c r="H494" t="s">
        <v>22</v>
      </c>
    </row>
    <row r="495" spans="1:8" x14ac:dyDescent="0.25">
      <c r="A495" s="4">
        <v>44652</v>
      </c>
      <c r="B495" t="s">
        <v>30</v>
      </c>
      <c r="C495" t="s">
        <v>29</v>
      </c>
      <c r="D495" t="s">
        <v>28</v>
      </c>
      <c r="E495">
        <v>500</v>
      </c>
      <c r="F495">
        <v>36</v>
      </c>
      <c r="G495" s="5">
        <v>18000</v>
      </c>
      <c r="H495" t="s">
        <v>22</v>
      </c>
    </row>
    <row r="496" spans="1:8" x14ac:dyDescent="0.25">
      <c r="A496" s="4">
        <v>44562</v>
      </c>
      <c r="B496" t="s">
        <v>31</v>
      </c>
      <c r="C496" t="s">
        <v>38</v>
      </c>
      <c r="D496" t="s">
        <v>24</v>
      </c>
      <c r="E496">
        <v>500</v>
      </c>
      <c r="F496">
        <v>75</v>
      </c>
      <c r="G496" s="5">
        <v>37500</v>
      </c>
      <c r="H496" t="s">
        <v>22</v>
      </c>
    </row>
    <row r="497" spans="1:8" x14ac:dyDescent="0.25">
      <c r="A497" s="4">
        <v>44621</v>
      </c>
      <c r="B497" t="s">
        <v>26</v>
      </c>
      <c r="C497" t="s">
        <v>32</v>
      </c>
      <c r="D497" t="s">
        <v>24</v>
      </c>
      <c r="E497">
        <v>700</v>
      </c>
      <c r="F497">
        <v>64</v>
      </c>
      <c r="G497" s="5">
        <v>44800</v>
      </c>
      <c r="H497" t="s">
        <v>22</v>
      </c>
    </row>
    <row r="498" spans="1:8" x14ac:dyDescent="0.25">
      <c r="A498" s="4">
        <v>44562</v>
      </c>
      <c r="B498" t="s">
        <v>30</v>
      </c>
      <c r="C498" t="s">
        <v>37</v>
      </c>
      <c r="D498" t="s">
        <v>28</v>
      </c>
      <c r="E498">
        <v>500</v>
      </c>
      <c r="F498">
        <v>11</v>
      </c>
      <c r="G498" s="5">
        <v>5500</v>
      </c>
      <c r="H498" t="s">
        <v>22</v>
      </c>
    </row>
    <row r="499" spans="1:8" x14ac:dyDescent="0.25">
      <c r="A499" s="4">
        <v>44713</v>
      </c>
      <c r="B499" t="s">
        <v>26</v>
      </c>
      <c r="C499" t="s">
        <v>38</v>
      </c>
      <c r="D499" t="s">
        <v>21</v>
      </c>
      <c r="E499">
        <v>300</v>
      </c>
      <c r="F499">
        <v>12</v>
      </c>
      <c r="G499" s="5">
        <v>3600</v>
      </c>
      <c r="H499" t="s">
        <v>22</v>
      </c>
    </row>
    <row r="500" spans="1:8" x14ac:dyDescent="0.25">
      <c r="A500" s="4">
        <v>44562</v>
      </c>
      <c r="B500" t="s">
        <v>26</v>
      </c>
      <c r="C500" t="s">
        <v>32</v>
      </c>
      <c r="D500" t="s">
        <v>21</v>
      </c>
      <c r="E500">
        <v>700</v>
      </c>
      <c r="F500">
        <v>73</v>
      </c>
      <c r="G500" s="5">
        <v>51100</v>
      </c>
      <c r="H500" t="s">
        <v>25</v>
      </c>
    </row>
    <row r="501" spans="1:8" x14ac:dyDescent="0.25">
      <c r="A501" s="4">
        <v>44743</v>
      </c>
      <c r="B501" t="s">
        <v>31</v>
      </c>
      <c r="C501" t="s">
        <v>48</v>
      </c>
      <c r="D501" t="s">
        <v>28</v>
      </c>
      <c r="E501">
        <v>300</v>
      </c>
      <c r="F501">
        <v>14</v>
      </c>
      <c r="G501" s="5">
        <v>4200</v>
      </c>
      <c r="H501" t="s">
        <v>25</v>
      </c>
    </row>
    <row r="502" spans="1:8" x14ac:dyDescent="0.25">
      <c r="A502" s="4">
        <v>44743</v>
      </c>
      <c r="B502" t="s">
        <v>30</v>
      </c>
      <c r="C502" t="s">
        <v>53</v>
      </c>
      <c r="D502" t="s">
        <v>21</v>
      </c>
      <c r="E502">
        <v>500</v>
      </c>
      <c r="F502">
        <v>68</v>
      </c>
      <c r="G502" s="5">
        <v>34000</v>
      </c>
      <c r="H502" t="s">
        <v>22</v>
      </c>
    </row>
    <row r="503" spans="1:8" x14ac:dyDescent="0.25">
      <c r="A503" s="4">
        <v>44774</v>
      </c>
      <c r="B503" t="s">
        <v>30</v>
      </c>
      <c r="C503" t="s">
        <v>36</v>
      </c>
      <c r="D503" t="s">
        <v>28</v>
      </c>
      <c r="E503">
        <v>700</v>
      </c>
      <c r="F503">
        <v>69</v>
      </c>
      <c r="G503" s="5">
        <v>48300</v>
      </c>
      <c r="H503" t="s">
        <v>22</v>
      </c>
    </row>
    <row r="504" spans="1:8" x14ac:dyDescent="0.25">
      <c r="A504" s="4">
        <v>44896</v>
      </c>
      <c r="B504" t="s">
        <v>30</v>
      </c>
      <c r="C504" t="s">
        <v>38</v>
      </c>
      <c r="D504" t="s">
        <v>21</v>
      </c>
      <c r="E504">
        <v>300</v>
      </c>
      <c r="F504">
        <v>53</v>
      </c>
      <c r="G504" s="5">
        <v>15900</v>
      </c>
      <c r="H504" t="s">
        <v>25</v>
      </c>
    </row>
    <row r="505" spans="1:8" x14ac:dyDescent="0.25">
      <c r="A505" s="4">
        <v>44866</v>
      </c>
      <c r="B505" t="s">
        <v>19</v>
      </c>
      <c r="C505" t="s">
        <v>32</v>
      </c>
      <c r="D505" t="s">
        <v>21</v>
      </c>
      <c r="E505">
        <v>700</v>
      </c>
      <c r="F505">
        <v>82</v>
      </c>
      <c r="G505" s="5">
        <v>57400</v>
      </c>
      <c r="H505" t="s">
        <v>25</v>
      </c>
    </row>
    <row r="506" spans="1:8" x14ac:dyDescent="0.25">
      <c r="A506" s="4">
        <v>44774</v>
      </c>
      <c r="B506" t="s">
        <v>30</v>
      </c>
      <c r="C506" t="s">
        <v>27</v>
      </c>
      <c r="D506" t="s">
        <v>21</v>
      </c>
      <c r="E506">
        <v>500</v>
      </c>
      <c r="F506">
        <v>78</v>
      </c>
      <c r="G506" s="5">
        <v>39000</v>
      </c>
      <c r="H506" t="s">
        <v>22</v>
      </c>
    </row>
    <row r="507" spans="1:8" x14ac:dyDescent="0.25">
      <c r="A507" s="4">
        <v>44866</v>
      </c>
      <c r="B507" t="s">
        <v>31</v>
      </c>
      <c r="C507" t="s">
        <v>23</v>
      </c>
      <c r="D507" t="s">
        <v>24</v>
      </c>
      <c r="E507">
        <v>300</v>
      </c>
      <c r="F507">
        <v>98</v>
      </c>
      <c r="G507" s="5">
        <v>29400</v>
      </c>
      <c r="H507" t="s">
        <v>22</v>
      </c>
    </row>
    <row r="508" spans="1:8" x14ac:dyDescent="0.25">
      <c r="A508" s="4">
        <v>44743</v>
      </c>
      <c r="B508" t="s">
        <v>26</v>
      </c>
      <c r="C508" t="s">
        <v>47</v>
      </c>
      <c r="D508" t="s">
        <v>21</v>
      </c>
      <c r="E508">
        <v>700</v>
      </c>
      <c r="F508">
        <v>62</v>
      </c>
      <c r="G508" s="5">
        <v>43400</v>
      </c>
      <c r="H508" t="s">
        <v>22</v>
      </c>
    </row>
    <row r="509" spans="1:8" x14ac:dyDescent="0.25">
      <c r="A509" s="4">
        <v>44713</v>
      </c>
      <c r="B509" t="s">
        <v>30</v>
      </c>
      <c r="C509" t="s">
        <v>51</v>
      </c>
      <c r="D509" t="s">
        <v>24</v>
      </c>
      <c r="E509">
        <v>700</v>
      </c>
      <c r="F509">
        <v>31</v>
      </c>
      <c r="G509" s="5">
        <v>21700</v>
      </c>
      <c r="H509" t="s">
        <v>22</v>
      </c>
    </row>
    <row r="510" spans="1:8" x14ac:dyDescent="0.25">
      <c r="A510" s="4">
        <v>44743</v>
      </c>
      <c r="B510" t="s">
        <v>30</v>
      </c>
      <c r="C510" t="s">
        <v>46</v>
      </c>
      <c r="D510" t="s">
        <v>24</v>
      </c>
      <c r="E510">
        <v>500</v>
      </c>
      <c r="F510">
        <v>60</v>
      </c>
      <c r="G510" s="5">
        <v>30000</v>
      </c>
      <c r="H510" t="s">
        <v>22</v>
      </c>
    </row>
    <row r="511" spans="1:8" x14ac:dyDescent="0.25">
      <c r="A511" s="4">
        <v>44743</v>
      </c>
      <c r="B511" t="s">
        <v>30</v>
      </c>
      <c r="C511" t="s">
        <v>52</v>
      </c>
      <c r="D511" t="s">
        <v>28</v>
      </c>
      <c r="E511">
        <v>700</v>
      </c>
      <c r="F511">
        <v>85</v>
      </c>
      <c r="G511" s="5">
        <v>59500</v>
      </c>
      <c r="H511" t="s">
        <v>22</v>
      </c>
    </row>
    <row r="512" spans="1:8" x14ac:dyDescent="0.25">
      <c r="A512" s="4">
        <v>44682</v>
      </c>
      <c r="B512" t="s">
        <v>30</v>
      </c>
      <c r="C512" t="s">
        <v>23</v>
      </c>
      <c r="D512" t="s">
        <v>28</v>
      </c>
      <c r="E512">
        <v>500</v>
      </c>
      <c r="F512">
        <v>43</v>
      </c>
      <c r="G512" s="5">
        <v>21500</v>
      </c>
      <c r="H512" t="s">
        <v>22</v>
      </c>
    </row>
    <row r="513" spans="1:8" x14ac:dyDescent="0.25">
      <c r="A513" s="4">
        <v>44866</v>
      </c>
      <c r="B513" t="s">
        <v>26</v>
      </c>
      <c r="C513" t="s">
        <v>54</v>
      </c>
      <c r="D513" t="s">
        <v>21</v>
      </c>
      <c r="E513">
        <v>700</v>
      </c>
      <c r="F513">
        <v>31</v>
      </c>
      <c r="G513" s="5">
        <v>21700</v>
      </c>
      <c r="H513" t="s">
        <v>25</v>
      </c>
    </row>
    <row r="514" spans="1:8" x14ac:dyDescent="0.25">
      <c r="A514" s="4">
        <v>44774</v>
      </c>
      <c r="B514" t="s">
        <v>19</v>
      </c>
      <c r="C514" t="s">
        <v>42</v>
      </c>
      <c r="D514" t="s">
        <v>24</v>
      </c>
      <c r="E514">
        <v>300</v>
      </c>
      <c r="F514">
        <v>29</v>
      </c>
      <c r="G514" s="5">
        <v>8700</v>
      </c>
      <c r="H514" t="s">
        <v>22</v>
      </c>
    </row>
    <row r="515" spans="1:8" x14ac:dyDescent="0.25">
      <c r="A515" s="4">
        <v>44805</v>
      </c>
      <c r="B515" t="s">
        <v>30</v>
      </c>
      <c r="C515" t="s">
        <v>37</v>
      </c>
      <c r="D515" t="s">
        <v>21</v>
      </c>
      <c r="E515">
        <v>700</v>
      </c>
      <c r="F515">
        <v>74</v>
      </c>
      <c r="G515" s="5">
        <v>51800</v>
      </c>
      <c r="H515" t="s">
        <v>22</v>
      </c>
    </row>
    <row r="516" spans="1:8" x14ac:dyDescent="0.25">
      <c r="A516" s="4">
        <v>44562</v>
      </c>
      <c r="B516" t="s">
        <v>30</v>
      </c>
      <c r="C516" t="s">
        <v>50</v>
      </c>
      <c r="D516" t="s">
        <v>28</v>
      </c>
      <c r="E516">
        <v>500</v>
      </c>
      <c r="F516">
        <v>81</v>
      </c>
      <c r="G516" s="5">
        <v>40500</v>
      </c>
      <c r="H516" t="s">
        <v>22</v>
      </c>
    </row>
    <row r="517" spans="1:8" x14ac:dyDescent="0.25">
      <c r="A517" s="4">
        <v>44866</v>
      </c>
      <c r="B517" t="s">
        <v>31</v>
      </c>
      <c r="C517" t="s">
        <v>49</v>
      </c>
      <c r="D517" t="s">
        <v>24</v>
      </c>
      <c r="E517">
        <v>500</v>
      </c>
      <c r="F517">
        <v>26</v>
      </c>
      <c r="G517" s="5">
        <v>13000</v>
      </c>
      <c r="H517" t="s">
        <v>22</v>
      </c>
    </row>
    <row r="518" spans="1:8" x14ac:dyDescent="0.25">
      <c r="A518" s="4">
        <v>44713</v>
      </c>
      <c r="B518" t="s">
        <v>31</v>
      </c>
      <c r="C518" t="s">
        <v>23</v>
      </c>
      <c r="D518" t="s">
        <v>24</v>
      </c>
      <c r="E518">
        <v>500</v>
      </c>
      <c r="F518">
        <v>34</v>
      </c>
      <c r="G518" s="5">
        <v>17000</v>
      </c>
      <c r="H518" t="s">
        <v>25</v>
      </c>
    </row>
    <row r="519" spans="1:8" x14ac:dyDescent="0.25">
      <c r="A519" s="4">
        <v>44621</v>
      </c>
      <c r="B519" t="s">
        <v>19</v>
      </c>
      <c r="C519" t="s">
        <v>54</v>
      </c>
      <c r="D519" t="s">
        <v>28</v>
      </c>
      <c r="E519">
        <v>300</v>
      </c>
      <c r="F519">
        <v>30</v>
      </c>
      <c r="G519" s="5">
        <v>9000</v>
      </c>
      <c r="H519" t="s">
        <v>22</v>
      </c>
    </row>
    <row r="520" spans="1:8" x14ac:dyDescent="0.25">
      <c r="A520" s="4">
        <v>44652</v>
      </c>
      <c r="B520" t="s">
        <v>26</v>
      </c>
      <c r="C520" t="s">
        <v>27</v>
      </c>
      <c r="D520" t="s">
        <v>28</v>
      </c>
      <c r="E520">
        <v>700</v>
      </c>
      <c r="F520">
        <v>73</v>
      </c>
      <c r="G520" s="5">
        <v>51100</v>
      </c>
      <c r="H520" t="s">
        <v>22</v>
      </c>
    </row>
    <row r="521" spans="1:8" x14ac:dyDescent="0.25">
      <c r="A521" s="4">
        <v>44896</v>
      </c>
      <c r="B521" t="s">
        <v>26</v>
      </c>
      <c r="C521" t="s">
        <v>41</v>
      </c>
      <c r="D521" t="s">
        <v>21</v>
      </c>
      <c r="E521">
        <v>500</v>
      </c>
      <c r="F521">
        <v>78</v>
      </c>
      <c r="G521" s="5">
        <v>39000</v>
      </c>
      <c r="H521" t="s">
        <v>25</v>
      </c>
    </row>
    <row r="522" spans="1:8" x14ac:dyDescent="0.25">
      <c r="A522" s="4">
        <v>44835</v>
      </c>
      <c r="B522" t="s">
        <v>26</v>
      </c>
      <c r="C522" t="s">
        <v>38</v>
      </c>
      <c r="D522" t="s">
        <v>28</v>
      </c>
      <c r="E522">
        <v>500</v>
      </c>
      <c r="F522">
        <v>68</v>
      </c>
      <c r="G522" s="5">
        <v>34000</v>
      </c>
      <c r="H522" t="s">
        <v>22</v>
      </c>
    </row>
    <row r="523" spans="1:8" x14ac:dyDescent="0.25">
      <c r="A523" s="4">
        <v>44713</v>
      </c>
      <c r="B523" t="s">
        <v>19</v>
      </c>
      <c r="C523" t="s">
        <v>33</v>
      </c>
      <c r="D523" t="s">
        <v>24</v>
      </c>
      <c r="E523">
        <v>700</v>
      </c>
      <c r="F523">
        <v>47</v>
      </c>
      <c r="G523" s="5">
        <v>32900</v>
      </c>
      <c r="H523" t="s">
        <v>22</v>
      </c>
    </row>
    <row r="524" spans="1:8" x14ac:dyDescent="0.25">
      <c r="A524" s="4">
        <v>44896</v>
      </c>
      <c r="B524" t="s">
        <v>26</v>
      </c>
      <c r="C524" t="s">
        <v>35</v>
      </c>
      <c r="D524" t="s">
        <v>21</v>
      </c>
      <c r="E524">
        <v>700</v>
      </c>
      <c r="F524">
        <v>19</v>
      </c>
      <c r="G524" s="5">
        <v>13300</v>
      </c>
      <c r="H524" t="s">
        <v>22</v>
      </c>
    </row>
    <row r="525" spans="1:8" x14ac:dyDescent="0.25">
      <c r="A525" s="4">
        <v>44805</v>
      </c>
      <c r="B525" t="s">
        <v>30</v>
      </c>
      <c r="C525" t="s">
        <v>40</v>
      </c>
      <c r="D525" t="s">
        <v>24</v>
      </c>
      <c r="E525">
        <v>300</v>
      </c>
      <c r="F525">
        <v>30</v>
      </c>
      <c r="G525" s="5">
        <v>9000</v>
      </c>
      <c r="H525" t="s">
        <v>22</v>
      </c>
    </row>
    <row r="526" spans="1:8" x14ac:dyDescent="0.25">
      <c r="A526" s="4">
        <v>44652</v>
      </c>
      <c r="B526" t="s">
        <v>31</v>
      </c>
      <c r="C526" t="s">
        <v>47</v>
      </c>
      <c r="D526" t="s">
        <v>24</v>
      </c>
      <c r="E526">
        <v>500</v>
      </c>
      <c r="F526">
        <v>91</v>
      </c>
      <c r="G526" s="5">
        <v>45500</v>
      </c>
      <c r="H526" t="s">
        <v>22</v>
      </c>
    </row>
    <row r="527" spans="1:8" x14ac:dyDescent="0.25">
      <c r="A527" s="4">
        <v>44562</v>
      </c>
      <c r="B527" t="s">
        <v>26</v>
      </c>
      <c r="C527" t="s">
        <v>40</v>
      </c>
      <c r="D527" t="s">
        <v>24</v>
      </c>
      <c r="E527">
        <v>500</v>
      </c>
      <c r="F527">
        <v>54</v>
      </c>
      <c r="G527" s="5">
        <v>27000</v>
      </c>
      <c r="H527" t="s">
        <v>22</v>
      </c>
    </row>
    <row r="528" spans="1:8" x14ac:dyDescent="0.25">
      <c r="A528" s="4">
        <v>44682</v>
      </c>
      <c r="B528" t="s">
        <v>30</v>
      </c>
      <c r="C528" t="s">
        <v>29</v>
      </c>
      <c r="D528" t="s">
        <v>24</v>
      </c>
      <c r="E528">
        <v>500</v>
      </c>
      <c r="F528">
        <v>21</v>
      </c>
      <c r="G528" s="5">
        <v>10500</v>
      </c>
      <c r="H528" t="s">
        <v>22</v>
      </c>
    </row>
    <row r="529" spans="1:8" x14ac:dyDescent="0.25">
      <c r="A529" s="4">
        <v>44593</v>
      </c>
      <c r="B529" t="s">
        <v>30</v>
      </c>
      <c r="C529" t="s">
        <v>48</v>
      </c>
      <c r="D529" t="s">
        <v>24</v>
      </c>
      <c r="E529">
        <v>700</v>
      </c>
      <c r="F529">
        <v>25</v>
      </c>
      <c r="G529" s="5">
        <v>17500</v>
      </c>
      <c r="H529" t="s">
        <v>25</v>
      </c>
    </row>
    <row r="530" spans="1:8" x14ac:dyDescent="0.25">
      <c r="A530" s="4">
        <v>44805</v>
      </c>
      <c r="B530" t="s">
        <v>30</v>
      </c>
      <c r="C530" t="s">
        <v>47</v>
      </c>
      <c r="D530" t="s">
        <v>28</v>
      </c>
      <c r="E530">
        <v>700</v>
      </c>
      <c r="F530">
        <v>20</v>
      </c>
      <c r="G530" s="5">
        <v>14000</v>
      </c>
      <c r="H530" t="s">
        <v>25</v>
      </c>
    </row>
    <row r="531" spans="1:8" x14ac:dyDescent="0.25">
      <c r="A531" s="4">
        <v>44713</v>
      </c>
      <c r="B531" t="s">
        <v>19</v>
      </c>
      <c r="C531" t="s">
        <v>37</v>
      </c>
      <c r="D531" t="s">
        <v>21</v>
      </c>
      <c r="E531">
        <v>500</v>
      </c>
      <c r="F531">
        <v>7</v>
      </c>
      <c r="G531" s="5">
        <v>3500</v>
      </c>
      <c r="H531" t="s">
        <v>22</v>
      </c>
    </row>
    <row r="532" spans="1:8" x14ac:dyDescent="0.25">
      <c r="A532" s="4">
        <v>44774</v>
      </c>
      <c r="B532" t="s">
        <v>30</v>
      </c>
      <c r="C532" t="s">
        <v>40</v>
      </c>
      <c r="D532" t="s">
        <v>28</v>
      </c>
      <c r="E532">
        <v>700</v>
      </c>
      <c r="F532">
        <v>10</v>
      </c>
      <c r="G532" s="5">
        <v>7000</v>
      </c>
      <c r="H532" t="s">
        <v>22</v>
      </c>
    </row>
    <row r="533" spans="1:8" x14ac:dyDescent="0.25">
      <c r="A533" s="4">
        <v>44866</v>
      </c>
      <c r="B533" t="s">
        <v>30</v>
      </c>
      <c r="C533" t="s">
        <v>33</v>
      </c>
      <c r="D533" t="s">
        <v>24</v>
      </c>
      <c r="E533">
        <v>300</v>
      </c>
      <c r="F533">
        <v>30</v>
      </c>
      <c r="G533" s="5">
        <v>9000</v>
      </c>
      <c r="H533" t="s">
        <v>25</v>
      </c>
    </row>
    <row r="534" spans="1:8" x14ac:dyDescent="0.25">
      <c r="A534" s="4">
        <v>44774</v>
      </c>
      <c r="B534" t="s">
        <v>31</v>
      </c>
      <c r="C534" t="s">
        <v>32</v>
      </c>
      <c r="D534" t="s">
        <v>21</v>
      </c>
      <c r="E534">
        <v>500</v>
      </c>
      <c r="F534">
        <v>8</v>
      </c>
      <c r="G534" s="5">
        <v>4000</v>
      </c>
      <c r="H534" t="s">
        <v>22</v>
      </c>
    </row>
    <row r="535" spans="1:8" x14ac:dyDescent="0.25">
      <c r="A535" s="4">
        <v>44896</v>
      </c>
      <c r="B535" t="s">
        <v>30</v>
      </c>
      <c r="C535" t="s">
        <v>40</v>
      </c>
      <c r="D535" t="s">
        <v>21</v>
      </c>
      <c r="E535">
        <v>300</v>
      </c>
      <c r="F535">
        <v>88</v>
      </c>
      <c r="G535" s="5">
        <v>26400</v>
      </c>
      <c r="H535" t="s">
        <v>22</v>
      </c>
    </row>
    <row r="536" spans="1:8" x14ac:dyDescent="0.25">
      <c r="A536" s="4">
        <v>44835</v>
      </c>
      <c r="B536" t="s">
        <v>31</v>
      </c>
      <c r="C536" t="s">
        <v>47</v>
      </c>
      <c r="D536" t="s">
        <v>28</v>
      </c>
      <c r="E536">
        <v>500</v>
      </c>
      <c r="F536">
        <v>56</v>
      </c>
      <c r="G536" s="5">
        <v>28000</v>
      </c>
      <c r="H536" t="s">
        <v>22</v>
      </c>
    </row>
    <row r="537" spans="1:8" x14ac:dyDescent="0.25">
      <c r="A537" s="4">
        <v>44805</v>
      </c>
      <c r="B537" t="s">
        <v>19</v>
      </c>
      <c r="C537" t="s">
        <v>27</v>
      </c>
      <c r="D537" t="s">
        <v>28</v>
      </c>
      <c r="E537">
        <v>300</v>
      </c>
      <c r="F537">
        <v>43</v>
      </c>
      <c r="G537" s="5">
        <v>12900</v>
      </c>
      <c r="H537" t="s">
        <v>22</v>
      </c>
    </row>
    <row r="538" spans="1:8" x14ac:dyDescent="0.25">
      <c r="A538" s="4">
        <v>44743</v>
      </c>
      <c r="B538" t="s">
        <v>26</v>
      </c>
      <c r="C538" t="s">
        <v>20</v>
      </c>
      <c r="D538" t="s">
        <v>21</v>
      </c>
      <c r="E538">
        <v>300</v>
      </c>
      <c r="F538">
        <v>64</v>
      </c>
      <c r="G538" s="5">
        <v>19200</v>
      </c>
      <c r="H538" t="s">
        <v>22</v>
      </c>
    </row>
    <row r="539" spans="1:8" x14ac:dyDescent="0.25">
      <c r="A539" s="4">
        <v>44866</v>
      </c>
      <c r="B539" t="s">
        <v>26</v>
      </c>
      <c r="C539" t="s">
        <v>54</v>
      </c>
      <c r="D539" t="s">
        <v>28</v>
      </c>
      <c r="E539">
        <v>300</v>
      </c>
      <c r="F539">
        <v>66</v>
      </c>
      <c r="G539" s="5">
        <v>19800</v>
      </c>
      <c r="H539" t="s">
        <v>25</v>
      </c>
    </row>
    <row r="540" spans="1:8" x14ac:dyDescent="0.25">
      <c r="A540" s="4">
        <v>44593</v>
      </c>
      <c r="B540" t="s">
        <v>19</v>
      </c>
      <c r="C540" t="s">
        <v>37</v>
      </c>
      <c r="D540" t="s">
        <v>28</v>
      </c>
      <c r="E540">
        <v>700</v>
      </c>
      <c r="F540">
        <v>69</v>
      </c>
      <c r="G540" s="5">
        <v>48300</v>
      </c>
      <c r="H540" t="s">
        <v>25</v>
      </c>
    </row>
    <row r="541" spans="1:8" x14ac:dyDescent="0.25">
      <c r="A541" s="4">
        <v>44593</v>
      </c>
      <c r="B541" t="s">
        <v>19</v>
      </c>
      <c r="C541" t="s">
        <v>52</v>
      </c>
      <c r="D541" t="s">
        <v>24</v>
      </c>
      <c r="E541">
        <v>500</v>
      </c>
      <c r="F541">
        <v>76</v>
      </c>
      <c r="G541" s="5">
        <v>38000</v>
      </c>
      <c r="H541" t="s">
        <v>25</v>
      </c>
    </row>
    <row r="542" spans="1:8" x14ac:dyDescent="0.25">
      <c r="A542" s="4">
        <v>44896</v>
      </c>
      <c r="B542" t="s">
        <v>26</v>
      </c>
      <c r="C542" t="s">
        <v>27</v>
      </c>
      <c r="D542" t="s">
        <v>21</v>
      </c>
      <c r="E542">
        <v>700</v>
      </c>
      <c r="F542">
        <v>50</v>
      </c>
      <c r="G542" s="5">
        <v>35000</v>
      </c>
      <c r="H542" t="s">
        <v>22</v>
      </c>
    </row>
    <row r="543" spans="1:8" x14ac:dyDescent="0.25">
      <c r="A543" s="4">
        <v>44682</v>
      </c>
      <c r="B543" t="s">
        <v>31</v>
      </c>
      <c r="C543" t="s">
        <v>48</v>
      </c>
      <c r="D543" t="s">
        <v>24</v>
      </c>
      <c r="E543">
        <v>300</v>
      </c>
      <c r="F543">
        <v>45</v>
      </c>
      <c r="G543" s="5">
        <v>13500</v>
      </c>
      <c r="H543" t="s">
        <v>22</v>
      </c>
    </row>
    <row r="544" spans="1:8" x14ac:dyDescent="0.25">
      <c r="A544" s="4">
        <v>44593</v>
      </c>
      <c r="B544" t="s">
        <v>31</v>
      </c>
      <c r="C544" t="s">
        <v>54</v>
      </c>
      <c r="D544" t="s">
        <v>28</v>
      </c>
      <c r="E544">
        <v>500</v>
      </c>
      <c r="F544">
        <v>23</v>
      </c>
      <c r="G544" s="5">
        <v>11500</v>
      </c>
      <c r="H544" t="s">
        <v>22</v>
      </c>
    </row>
    <row r="545" spans="1:8" x14ac:dyDescent="0.25">
      <c r="A545" s="4">
        <v>44866</v>
      </c>
      <c r="B545" t="s">
        <v>30</v>
      </c>
      <c r="C545" t="s">
        <v>35</v>
      </c>
      <c r="D545" t="s">
        <v>28</v>
      </c>
      <c r="E545">
        <v>700</v>
      </c>
      <c r="F545">
        <v>64</v>
      </c>
      <c r="G545" s="5">
        <v>44800</v>
      </c>
      <c r="H545" t="s">
        <v>25</v>
      </c>
    </row>
    <row r="546" spans="1:8" x14ac:dyDescent="0.25">
      <c r="A546" s="4">
        <v>44713</v>
      </c>
      <c r="B546" t="s">
        <v>26</v>
      </c>
      <c r="C546" t="s">
        <v>46</v>
      </c>
      <c r="D546" t="s">
        <v>24</v>
      </c>
      <c r="E546">
        <v>500</v>
      </c>
      <c r="F546">
        <v>66</v>
      </c>
      <c r="G546" s="5">
        <v>33000</v>
      </c>
      <c r="H546" t="s">
        <v>22</v>
      </c>
    </row>
    <row r="547" spans="1:8" x14ac:dyDescent="0.25">
      <c r="A547" s="4">
        <v>44593</v>
      </c>
      <c r="B547" t="s">
        <v>19</v>
      </c>
      <c r="C547" t="s">
        <v>53</v>
      </c>
      <c r="D547" t="s">
        <v>21</v>
      </c>
      <c r="E547">
        <v>700</v>
      </c>
      <c r="F547">
        <v>2</v>
      </c>
      <c r="G547" s="5">
        <v>1400</v>
      </c>
      <c r="H547" t="s">
        <v>22</v>
      </c>
    </row>
    <row r="548" spans="1:8" x14ac:dyDescent="0.25">
      <c r="A548" s="4">
        <v>44713</v>
      </c>
      <c r="B548" t="s">
        <v>30</v>
      </c>
      <c r="C548" t="s">
        <v>44</v>
      </c>
      <c r="D548" t="s">
        <v>24</v>
      </c>
      <c r="E548">
        <v>700</v>
      </c>
      <c r="F548">
        <v>54</v>
      </c>
      <c r="G548" s="5">
        <v>37800</v>
      </c>
      <c r="H548" t="s">
        <v>22</v>
      </c>
    </row>
    <row r="549" spans="1:8" x14ac:dyDescent="0.25">
      <c r="A549" s="4">
        <v>44743</v>
      </c>
      <c r="B549" t="s">
        <v>31</v>
      </c>
      <c r="C549" t="s">
        <v>48</v>
      </c>
      <c r="D549" t="s">
        <v>21</v>
      </c>
      <c r="E549">
        <v>500</v>
      </c>
      <c r="F549">
        <v>64</v>
      </c>
      <c r="G549" s="5">
        <v>32000</v>
      </c>
      <c r="H549" t="s">
        <v>22</v>
      </c>
    </row>
    <row r="550" spans="1:8" x14ac:dyDescent="0.25">
      <c r="A550" s="4">
        <v>44593</v>
      </c>
      <c r="B550" t="s">
        <v>30</v>
      </c>
      <c r="C550" t="s">
        <v>34</v>
      </c>
      <c r="D550" t="s">
        <v>28</v>
      </c>
      <c r="E550">
        <v>700</v>
      </c>
      <c r="F550">
        <v>53</v>
      </c>
      <c r="G550" s="5">
        <v>37100</v>
      </c>
      <c r="H550" t="s">
        <v>22</v>
      </c>
    </row>
    <row r="551" spans="1:8" x14ac:dyDescent="0.25">
      <c r="A551" s="4">
        <v>44562</v>
      </c>
      <c r="B551" t="s">
        <v>31</v>
      </c>
      <c r="C551" t="s">
        <v>27</v>
      </c>
      <c r="D551" t="s">
        <v>28</v>
      </c>
      <c r="E551">
        <v>700</v>
      </c>
      <c r="F551">
        <v>25</v>
      </c>
      <c r="G551" s="5">
        <v>17500</v>
      </c>
      <c r="H551" t="s">
        <v>25</v>
      </c>
    </row>
    <row r="552" spans="1:8" x14ac:dyDescent="0.25">
      <c r="A552" s="4">
        <v>44866</v>
      </c>
      <c r="B552" t="s">
        <v>19</v>
      </c>
      <c r="C552" t="s">
        <v>23</v>
      </c>
      <c r="D552" t="s">
        <v>28</v>
      </c>
      <c r="E552">
        <v>300</v>
      </c>
      <c r="F552">
        <v>8</v>
      </c>
      <c r="G552" s="5">
        <v>2400</v>
      </c>
      <c r="H552" t="s">
        <v>22</v>
      </c>
    </row>
    <row r="553" spans="1:8" x14ac:dyDescent="0.25">
      <c r="A553" s="4">
        <v>44866</v>
      </c>
      <c r="B553" t="s">
        <v>31</v>
      </c>
      <c r="C553" t="s">
        <v>48</v>
      </c>
      <c r="D553" t="s">
        <v>21</v>
      </c>
      <c r="E553">
        <v>500</v>
      </c>
      <c r="F553">
        <v>71</v>
      </c>
      <c r="G553" s="5">
        <v>35500</v>
      </c>
      <c r="H553" t="s">
        <v>22</v>
      </c>
    </row>
    <row r="554" spans="1:8" x14ac:dyDescent="0.25">
      <c r="A554" s="4">
        <v>44743</v>
      </c>
      <c r="B554" t="s">
        <v>26</v>
      </c>
      <c r="C554" t="s">
        <v>49</v>
      </c>
      <c r="D554" t="s">
        <v>24</v>
      </c>
      <c r="E554">
        <v>300</v>
      </c>
      <c r="F554">
        <v>34</v>
      </c>
      <c r="G554" s="5">
        <v>10200</v>
      </c>
      <c r="H554" t="s">
        <v>22</v>
      </c>
    </row>
    <row r="555" spans="1:8" x14ac:dyDescent="0.25">
      <c r="A555" s="4">
        <v>44805</v>
      </c>
      <c r="B555" t="s">
        <v>26</v>
      </c>
      <c r="C555" t="s">
        <v>54</v>
      </c>
      <c r="D555" t="s">
        <v>24</v>
      </c>
      <c r="E555">
        <v>500</v>
      </c>
      <c r="F555">
        <v>86</v>
      </c>
      <c r="G555" s="5">
        <v>43000</v>
      </c>
      <c r="H555" t="s">
        <v>22</v>
      </c>
    </row>
    <row r="556" spans="1:8" x14ac:dyDescent="0.25">
      <c r="A556" s="4">
        <v>44743</v>
      </c>
      <c r="B556" t="s">
        <v>19</v>
      </c>
      <c r="C556" t="s">
        <v>27</v>
      </c>
      <c r="D556" t="s">
        <v>28</v>
      </c>
      <c r="E556">
        <v>700</v>
      </c>
      <c r="F556">
        <v>32</v>
      </c>
      <c r="G556" s="5">
        <v>22400</v>
      </c>
      <c r="H556" t="s">
        <v>22</v>
      </c>
    </row>
    <row r="557" spans="1:8" x14ac:dyDescent="0.25">
      <c r="A557" s="4">
        <v>44743</v>
      </c>
      <c r="B557" t="s">
        <v>19</v>
      </c>
      <c r="C557" t="s">
        <v>39</v>
      </c>
      <c r="D557" t="s">
        <v>21</v>
      </c>
      <c r="E557">
        <v>300</v>
      </c>
      <c r="F557">
        <v>64</v>
      </c>
      <c r="G557" s="5">
        <v>19200</v>
      </c>
      <c r="H557" t="s">
        <v>22</v>
      </c>
    </row>
    <row r="558" spans="1:8" x14ac:dyDescent="0.25">
      <c r="A558" s="4">
        <v>44896</v>
      </c>
      <c r="B558" t="s">
        <v>19</v>
      </c>
      <c r="C558" t="s">
        <v>33</v>
      </c>
      <c r="D558" t="s">
        <v>28</v>
      </c>
      <c r="E558">
        <v>300</v>
      </c>
      <c r="F558">
        <v>70</v>
      </c>
      <c r="G558" s="5">
        <v>21000</v>
      </c>
      <c r="H558" t="s">
        <v>22</v>
      </c>
    </row>
    <row r="559" spans="1:8" x14ac:dyDescent="0.25">
      <c r="A559" s="4">
        <v>44896</v>
      </c>
      <c r="B559" t="s">
        <v>26</v>
      </c>
      <c r="C559" t="s">
        <v>50</v>
      </c>
      <c r="D559" t="s">
        <v>21</v>
      </c>
      <c r="E559">
        <v>300</v>
      </c>
      <c r="F559">
        <v>6</v>
      </c>
      <c r="G559" s="5">
        <v>1800</v>
      </c>
      <c r="H559" t="s">
        <v>22</v>
      </c>
    </row>
    <row r="560" spans="1:8" x14ac:dyDescent="0.25">
      <c r="A560" s="4">
        <v>44713</v>
      </c>
      <c r="B560" t="s">
        <v>26</v>
      </c>
      <c r="C560" t="s">
        <v>20</v>
      </c>
      <c r="D560" t="s">
        <v>21</v>
      </c>
      <c r="E560">
        <v>500</v>
      </c>
      <c r="F560">
        <v>30</v>
      </c>
      <c r="G560" s="5">
        <v>15000</v>
      </c>
      <c r="H560" t="s">
        <v>22</v>
      </c>
    </row>
    <row r="561" spans="1:8" x14ac:dyDescent="0.25">
      <c r="A561" s="4">
        <v>44682</v>
      </c>
      <c r="B561" t="s">
        <v>30</v>
      </c>
      <c r="C561" t="s">
        <v>47</v>
      </c>
      <c r="D561" t="s">
        <v>28</v>
      </c>
      <c r="E561">
        <v>300</v>
      </c>
      <c r="F561">
        <v>29</v>
      </c>
      <c r="G561" s="5">
        <v>8700</v>
      </c>
      <c r="H561" t="s">
        <v>22</v>
      </c>
    </row>
    <row r="562" spans="1:8" x14ac:dyDescent="0.25">
      <c r="A562" s="4">
        <v>44743</v>
      </c>
      <c r="B562" t="s">
        <v>30</v>
      </c>
      <c r="C562" t="s">
        <v>48</v>
      </c>
      <c r="D562" t="s">
        <v>24</v>
      </c>
      <c r="E562">
        <v>500</v>
      </c>
      <c r="F562">
        <v>9</v>
      </c>
      <c r="G562" s="5">
        <v>4500</v>
      </c>
      <c r="H562" t="s">
        <v>22</v>
      </c>
    </row>
    <row r="563" spans="1:8" x14ac:dyDescent="0.25">
      <c r="A563" s="4">
        <v>44896</v>
      </c>
      <c r="B563" t="s">
        <v>19</v>
      </c>
      <c r="C563" t="s">
        <v>36</v>
      </c>
      <c r="D563" t="s">
        <v>21</v>
      </c>
      <c r="E563">
        <v>700</v>
      </c>
      <c r="F563">
        <v>36</v>
      </c>
      <c r="G563" s="5">
        <v>25200</v>
      </c>
      <c r="H563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C5C4-AC32-4955-99CC-4BBFB33D1648}">
  <dimension ref="A2:O562"/>
  <sheetViews>
    <sheetView showGridLines="0" zoomScale="115" zoomScaleNormal="115" workbookViewId="0">
      <selection activeCell="D10" sqref="D10"/>
    </sheetView>
  </sheetViews>
  <sheetFormatPr defaultColWidth="0" defaultRowHeight="15" x14ac:dyDescent="0.25"/>
  <cols>
    <col min="1" max="1" width="19.5703125" customWidth="1"/>
    <col min="2" max="2" width="18.7109375" customWidth="1"/>
    <col min="3" max="3" width="18.28515625" customWidth="1"/>
    <col min="4" max="4" width="9.7109375" customWidth="1"/>
    <col min="5" max="5" width="14.5703125" customWidth="1"/>
    <col min="6" max="6" width="16.140625" customWidth="1"/>
    <col min="7" max="7" width="13.7109375" customWidth="1"/>
    <col min="8" max="8" width="20.85546875" customWidth="1"/>
    <col min="9" max="9" width="37" customWidth="1"/>
    <col min="10" max="11" width="8.85546875" hidden="1" customWidth="1"/>
    <col min="12" max="12" width="10.85546875" hidden="1" customWidth="1"/>
    <col min="13" max="15" width="0" hidden="1" customWidth="1"/>
    <col min="16" max="16384" width="8.85546875" hidden="1"/>
  </cols>
  <sheetData>
    <row r="2" spans="1:14" ht="31.9" customHeight="1" x14ac:dyDescent="0.25">
      <c r="A2" s="24" t="s">
        <v>315</v>
      </c>
      <c r="B2" s="25"/>
      <c r="C2" s="25"/>
      <c r="D2" s="25"/>
      <c r="E2" s="25"/>
      <c r="F2" s="25"/>
      <c r="G2" s="25"/>
      <c r="H2" s="25"/>
    </row>
    <row r="3" spans="1:14" ht="21.75" thickBot="1" x14ac:dyDescent="0.4">
      <c r="A3" s="23"/>
    </row>
    <row r="4" spans="1:14" s="1" customFormat="1" ht="18.600000000000001" customHeight="1" thickBot="1" x14ac:dyDescent="0.3">
      <c r="A4" s="3" t="s">
        <v>71</v>
      </c>
      <c r="B4" s="2" t="s">
        <v>73</v>
      </c>
      <c r="C4" s="2"/>
      <c r="D4" s="2"/>
      <c r="E4" s="2"/>
      <c r="F4" s="2"/>
      <c r="G4"/>
    </row>
    <row r="5" spans="1:14" s="1" customFormat="1" ht="18.600000000000001" customHeight="1" thickBot="1" x14ac:dyDescent="0.3">
      <c r="A5" s="3" t="s">
        <v>72</v>
      </c>
      <c r="B5" s="2" t="s">
        <v>74</v>
      </c>
      <c r="C5" s="2"/>
      <c r="D5" s="2"/>
      <c r="E5" s="2"/>
      <c r="F5" s="2"/>
      <c r="G5"/>
    </row>
    <row r="8" spans="1:14" x14ac:dyDescent="0.25">
      <c r="B8" s="10" t="s">
        <v>69</v>
      </c>
      <c r="C8" s="11" t="s">
        <v>70</v>
      </c>
    </row>
    <row r="9" spans="1:14" x14ac:dyDescent="0.25">
      <c r="A9" s="6" t="s">
        <v>28</v>
      </c>
      <c r="B9">
        <f>SUMIF(Tabela13[Produto],A9,Tabela13[[#All],[Quantidade]])</f>
        <v>8553</v>
      </c>
      <c r="C9">
        <f>SUMIF(Tabela13[Produto],A9,Tabela13[Faturamento])</f>
        <v>4575700</v>
      </c>
    </row>
    <row r="10" spans="1:14" x14ac:dyDescent="0.25">
      <c r="A10" s="6" t="s">
        <v>19</v>
      </c>
      <c r="B10">
        <f>SUMIF(Tabela13[Vendedor],A10,Tabela13[Faturamento])</f>
        <v>2814700</v>
      </c>
      <c r="C10">
        <f>AVERAGEIF(Tabela13[Vendedor],A10,Tabela13[Faturamento])</f>
        <v>24264.655172413793</v>
      </c>
    </row>
    <row r="15" spans="1:14" ht="15.75" thickBot="1" x14ac:dyDescent="0.3">
      <c r="A15" s="8" t="s">
        <v>12</v>
      </c>
      <c r="B15" s="9" t="s">
        <v>13</v>
      </c>
      <c r="C15" s="9" t="s">
        <v>14</v>
      </c>
      <c r="D15" s="9" t="s">
        <v>15</v>
      </c>
      <c r="E15" s="9" t="s">
        <v>16</v>
      </c>
      <c r="F15" s="9" t="s">
        <v>64</v>
      </c>
      <c r="G15" s="9" t="s">
        <v>17</v>
      </c>
      <c r="H15" s="9" t="s">
        <v>18</v>
      </c>
      <c r="M15" t="str" cm="1">
        <f t="array" ref="M15:M17">_xlfn.UNIQUE(Tabela13[Produto])</f>
        <v>Tablet</v>
      </c>
      <c r="N15" t="str" cm="1">
        <f t="array" ref="N15:N18">_xlfn.UNIQUE(Tabela13[Vendedor])</f>
        <v>Vanessa Souza</v>
      </c>
    </row>
    <row r="16" spans="1:14" x14ac:dyDescent="0.25">
      <c r="A16" s="4">
        <v>44593</v>
      </c>
      <c r="B16" t="s">
        <v>31</v>
      </c>
      <c r="C16" t="s">
        <v>39</v>
      </c>
      <c r="D16" t="s">
        <v>21</v>
      </c>
      <c r="E16">
        <v>300</v>
      </c>
      <c r="F16">
        <v>50</v>
      </c>
      <c r="G16" s="5">
        <v>15000</v>
      </c>
      <c r="H16" t="s">
        <v>25</v>
      </c>
      <c r="M16" t="str">
        <v>Notebook</v>
      </c>
      <c r="N16" t="str">
        <v>Bruna Castro</v>
      </c>
    </row>
    <row r="17" spans="1:14" x14ac:dyDescent="0.25">
      <c r="A17" s="4">
        <v>44774</v>
      </c>
      <c r="B17" t="s">
        <v>30</v>
      </c>
      <c r="C17" t="s">
        <v>42</v>
      </c>
      <c r="D17" t="s">
        <v>24</v>
      </c>
      <c r="E17">
        <v>500</v>
      </c>
      <c r="F17">
        <v>80</v>
      </c>
      <c r="G17" s="5">
        <v>40000</v>
      </c>
      <c r="H17" t="s">
        <v>25</v>
      </c>
      <c r="M17" t="str">
        <v>Celular</v>
      </c>
      <c r="N17" t="str">
        <v>Marco Maia</v>
      </c>
    </row>
    <row r="18" spans="1:14" x14ac:dyDescent="0.25">
      <c r="A18" s="4">
        <v>44896</v>
      </c>
      <c r="B18" t="s">
        <v>30</v>
      </c>
      <c r="C18" t="s">
        <v>34</v>
      </c>
      <c r="D18" t="s">
        <v>28</v>
      </c>
      <c r="E18">
        <v>700</v>
      </c>
      <c r="F18">
        <v>68</v>
      </c>
      <c r="G18" s="5">
        <v>47600</v>
      </c>
      <c r="H18" t="s">
        <v>25</v>
      </c>
      <c r="N18" t="str">
        <v>Paula Amorim</v>
      </c>
    </row>
    <row r="19" spans="1:14" x14ac:dyDescent="0.25">
      <c r="A19" s="4">
        <v>44835</v>
      </c>
      <c r="B19" t="s">
        <v>19</v>
      </c>
      <c r="C19" t="s">
        <v>36</v>
      </c>
      <c r="D19" t="s">
        <v>28</v>
      </c>
      <c r="E19">
        <v>700</v>
      </c>
      <c r="F19">
        <v>70</v>
      </c>
      <c r="G19" s="5">
        <v>49000</v>
      </c>
      <c r="H19" t="s">
        <v>22</v>
      </c>
    </row>
    <row r="20" spans="1:14" x14ac:dyDescent="0.25">
      <c r="A20" s="4">
        <v>44713</v>
      </c>
      <c r="B20" t="s">
        <v>19</v>
      </c>
      <c r="C20" t="s">
        <v>27</v>
      </c>
      <c r="D20" t="s">
        <v>28</v>
      </c>
      <c r="E20">
        <v>500</v>
      </c>
      <c r="F20">
        <v>93</v>
      </c>
      <c r="G20" s="5">
        <v>46500</v>
      </c>
      <c r="H20" t="s">
        <v>22</v>
      </c>
    </row>
    <row r="21" spans="1:14" x14ac:dyDescent="0.25">
      <c r="A21" s="4">
        <v>44866</v>
      </c>
      <c r="B21" t="s">
        <v>19</v>
      </c>
      <c r="C21" t="s">
        <v>43</v>
      </c>
      <c r="D21" t="s">
        <v>21</v>
      </c>
      <c r="E21">
        <v>700</v>
      </c>
      <c r="F21">
        <v>23</v>
      </c>
      <c r="G21" s="5">
        <v>16100</v>
      </c>
      <c r="H21" t="s">
        <v>25</v>
      </c>
    </row>
    <row r="22" spans="1:14" x14ac:dyDescent="0.25">
      <c r="A22" s="4">
        <v>44652</v>
      </c>
      <c r="B22" t="s">
        <v>30</v>
      </c>
      <c r="C22" t="s">
        <v>20</v>
      </c>
      <c r="D22" t="s">
        <v>24</v>
      </c>
      <c r="E22">
        <v>500</v>
      </c>
      <c r="F22">
        <v>15</v>
      </c>
      <c r="G22" s="5">
        <v>7500</v>
      </c>
      <c r="H22" t="s">
        <v>22</v>
      </c>
    </row>
    <row r="23" spans="1:14" x14ac:dyDescent="0.25">
      <c r="A23" s="4">
        <v>44713</v>
      </c>
      <c r="B23" t="s">
        <v>19</v>
      </c>
      <c r="C23" t="s">
        <v>54</v>
      </c>
      <c r="D23" t="s">
        <v>21</v>
      </c>
      <c r="E23">
        <v>700</v>
      </c>
      <c r="F23">
        <v>32</v>
      </c>
      <c r="G23" s="5">
        <v>22400</v>
      </c>
      <c r="H23" t="s">
        <v>22</v>
      </c>
    </row>
    <row r="24" spans="1:14" x14ac:dyDescent="0.25">
      <c r="A24" s="4">
        <v>44652</v>
      </c>
      <c r="B24" t="s">
        <v>19</v>
      </c>
      <c r="C24" t="s">
        <v>54</v>
      </c>
      <c r="D24" t="s">
        <v>21</v>
      </c>
      <c r="E24">
        <v>300</v>
      </c>
      <c r="F24">
        <v>72</v>
      </c>
      <c r="G24" s="5">
        <v>21600</v>
      </c>
      <c r="H24" t="s">
        <v>25</v>
      </c>
    </row>
    <row r="25" spans="1:14" x14ac:dyDescent="0.25">
      <c r="A25" s="4">
        <v>44743</v>
      </c>
      <c r="B25" t="s">
        <v>31</v>
      </c>
      <c r="C25" t="s">
        <v>23</v>
      </c>
      <c r="D25" t="s">
        <v>21</v>
      </c>
      <c r="E25">
        <v>700</v>
      </c>
      <c r="F25">
        <v>33</v>
      </c>
      <c r="G25" s="5">
        <v>23100</v>
      </c>
      <c r="H25" t="s">
        <v>22</v>
      </c>
    </row>
    <row r="26" spans="1:14" x14ac:dyDescent="0.25">
      <c r="A26" s="4">
        <v>44593</v>
      </c>
      <c r="B26" t="s">
        <v>30</v>
      </c>
      <c r="C26" t="s">
        <v>36</v>
      </c>
      <c r="D26" t="s">
        <v>28</v>
      </c>
      <c r="E26">
        <v>500</v>
      </c>
      <c r="F26">
        <v>60</v>
      </c>
      <c r="G26" s="5">
        <v>30000</v>
      </c>
      <c r="H26" t="s">
        <v>22</v>
      </c>
    </row>
    <row r="27" spans="1:14" x14ac:dyDescent="0.25">
      <c r="A27" s="4">
        <v>44866</v>
      </c>
      <c r="B27" t="s">
        <v>26</v>
      </c>
      <c r="C27" t="s">
        <v>39</v>
      </c>
      <c r="D27" t="s">
        <v>24</v>
      </c>
      <c r="E27">
        <v>700</v>
      </c>
      <c r="F27">
        <v>43</v>
      </c>
      <c r="G27" s="5">
        <v>30100</v>
      </c>
      <c r="H27" t="s">
        <v>25</v>
      </c>
    </row>
    <row r="28" spans="1:14" x14ac:dyDescent="0.25">
      <c r="A28" s="4">
        <v>44713</v>
      </c>
      <c r="B28" t="s">
        <v>31</v>
      </c>
      <c r="C28" t="s">
        <v>41</v>
      </c>
      <c r="D28" t="s">
        <v>24</v>
      </c>
      <c r="E28">
        <v>500</v>
      </c>
      <c r="F28">
        <v>27</v>
      </c>
      <c r="G28" s="5">
        <v>13500</v>
      </c>
      <c r="H28" t="s">
        <v>22</v>
      </c>
    </row>
    <row r="29" spans="1:14" x14ac:dyDescent="0.25">
      <c r="A29" s="4">
        <v>44835</v>
      </c>
      <c r="B29" t="s">
        <v>30</v>
      </c>
      <c r="C29" t="s">
        <v>52</v>
      </c>
      <c r="D29" t="s">
        <v>21</v>
      </c>
      <c r="E29">
        <v>500</v>
      </c>
      <c r="F29">
        <v>29</v>
      </c>
      <c r="G29" s="5">
        <v>14500</v>
      </c>
      <c r="H29" t="s">
        <v>22</v>
      </c>
    </row>
    <row r="30" spans="1:14" x14ac:dyDescent="0.25">
      <c r="A30" s="4">
        <v>44896</v>
      </c>
      <c r="B30" t="s">
        <v>31</v>
      </c>
      <c r="C30" t="s">
        <v>49</v>
      </c>
      <c r="D30" t="s">
        <v>24</v>
      </c>
      <c r="E30">
        <v>700</v>
      </c>
      <c r="F30">
        <v>48</v>
      </c>
      <c r="G30" s="5">
        <v>33600</v>
      </c>
      <c r="H30" t="s">
        <v>22</v>
      </c>
    </row>
    <row r="31" spans="1:14" x14ac:dyDescent="0.25">
      <c r="A31" s="4">
        <v>44743</v>
      </c>
      <c r="B31" t="s">
        <v>26</v>
      </c>
      <c r="C31" t="s">
        <v>35</v>
      </c>
      <c r="D31" t="s">
        <v>28</v>
      </c>
      <c r="E31">
        <v>300</v>
      </c>
      <c r="F31">
        <v>68</v>
      </c>
      <c r="G31" s="5">
        <v>20400</v>
      </c>
      <c r="H31" t="s">
        <v>22</v>
      </c>
    </row>
    <row r="32" spans="1:14" x14ac:dyDescent="0.25">
      <c r="A32" s="4">
        <v>44805</v>
      </c>
      <c r="B32" t="s">
        <v>31</v>
      </c>
      <c r="C32" t="s">
        <v>53</v>
      </c>
      <c r="D32" t="s">
        <v>21</v>
      </c>
      <c r="E32">
        <v>300</v>
      </c>
      <c r="F32">
        <v>20</v>
      </c>
      <c r="G32" s="5">
        <v>6000</v>
      </c>
      <c r="H32" t="s">
        <v>22</v>
      </c>
    </row>
    <row r="33" spans="1:8" x14ac:dyDescent="0.25">
      <c r="A33" s="4">
        <v>44896</v>
      </c>
      <c r="B33" t="s">
        <v>30</v>
      </c>
      <c r="C33" t="s">
        <v>36</v>
      </c>
      <c r="D33" t="s">
        <v>24</v>
      </c>
      <c r="E33">
        <v>300</v>
      </c>
      <c r="F33">
        <v>23</v>
      </c>
      <c r="G33" s="5">
        <v>6900</v>
      </c>
      <c r="H33" t="s">
        <v>22</v>
      </c>
    </row>
    <row r="34" spans="1:8" x14ac:dyDescent="0.25">
      <c r="A34" s="4">
        <v>44713</v>
      </c>
      <c r="B34" t="s">
        <v>30</v>
      </c>
      <c r="C34" t="s">
        <v>43</v>
      </c>
      <c r="D34" t="s">
        <v>24</v>
      </c>
      <c r="E34">
        <v>700</v>
      </c>
      <c r="F34">
        <v>49</v>
      </c>
      <c r="G34" s="5">
        <v>34300</v>
      </c>
      <c r="H34" t="s">
        <v>22</v>
      </c>
    </row>
    <row r="35" spans="1:8" x14ac:dyDescent="0.25">
      <c r="A35" s="4">
        <v>44805</v>
      </c>
      <c r="B35" t="s">
        <v>26</v>
      </c>
      <c r="C35" t="s">
        <v>46</v>
      </c>
      <c r="D35" t="s">
        <v>28</v>
      </c>
      <c r="E35">
        <v>500</v>
      </c>
      <c r="F35">
        <v>78</v>
      </c>
      <c r="G35" s="5">
        <v>39000</v>
      </c>
      <c r="H35" t="s">
        <v>22</v>
      </c>
    </row>
    <row r="36" spans="1:8" x14ac:dyDescent="0.25">
      <c r="A36" s="4">
        <v>44713</v>
      </c>
      <c r="B36" t="s">
        <v>30</v>
      </c>
      <c r="C36" t="s">
        <v>38</v>
      </c>
      <c r="D36" t="s">
        <v>24</v>
      </c>
      <c r="E36">
        <v>300</v>
      </c>
      <c r="F36">
        <v>71</v>
      </c>
      <c r="G36" s="5">
        <v>21300</v>
      </c>
      <c r="H36" t="s">
        <v>22</v>
      </c>
    </row>
    <row r="37" spans="1:8" x14ac:dyDescent="0.25">
      <c r="A37" s="4">
        <v>44896</v>
      </c>
      <c r="B37" t="s">
        <v>30</v>
      </c>
      <c r="C37" t="s">
        <v>35</v>
      </c>
      <c r="D37" t="s">
        <v>28</v>
      </c>
      <c r="E37">
        <v>500</v>
      </c>
      <c r="F37">
        <v>70</v>
      </c>
      <c r="G37" s="5">
        <v>35000</v>
      </c>
      <c r="H37" t="s">
        <v>22</v>
      </c>
    </row>
    <row r="38" spans="1:8" x14ac:dyDescent="0.25">
      <c r="A38" s="4">
        <v>44896</v>
      </c>
      <c r="B38" t="s">
        <v>30</v>
      </c>
      <c r="C38" t="s">
        <v>34</v>
      </c>
      <c r="D38" t="s">
        <v>28</v>
      </c>
      <c r="E38">
        <v>500</v>
      </c>
      <c r="F38">
        <v>25</v>
      </c>
      <c r="G38" s="5">
        <v>12500</v>
      </c>
      <c r="H38" t="s">
        <v>22</v>
      </c>
    </row>
    <row r="39" spans="1:8" x14ac:dyDescent="0.25">
      <c r="A39" s="4">
        <v>44896</v>
      </c>
      <c r="B39" t="s">
        <v>31</v>
      </c>
      <c r="C39" t="s">
        <v>27</v>
      </c>
      <c r="D39" t="s">
        <v>28</v>
      </c>
      <c r="E39">
        <v>500</v>
      </c>
      <c r="F39">
        <v>84</v>
      </c>
      <c r="G39" s="5">
        <v>42000</v>
      </c>
      <c r="H39" t="s">
        <v>22</v>
      </c>
    </row>
    <row r="40" spans="1:8" x14ac:dyDescent="0.25">
      <c r="A40" s="4">
        <v>44743</v>
      </c>
      <c r="B40" t="s">
        <v>26</v>
      </c>
      <c r="C40" t="s">
        <v>37</v>
      </c>
      <c r="D40" t="s">
        <v>28</v>
      </c>
      <c r="E40">
        <v>300</v>
      </c>
      <c r="F40">
        <v>43</v>
      </c>
      <c r="G40" s="5">
        <v>12900</v>
      </c>
      <c r="H40" t="s">
        <v>22</v>
      </c>
    </row>
    <row r="41" spans="1:8" x14ac:dyDescent="0.25">
      <c r="A41" s="4">
        <v>44743</v>
      </c>
      <c r="B41" t="s">
        <v>19</v>
      </c>
      <c r="C41" t="s">
        <v>20</v>
      </c>
      <c r="D41" t="s">
        <v>21</v>
      </c>
      <c r="E41">
        <v>300</v>
      </c>
      <c r="F41">
        <v>56</v>
      </c>
      <c r="G41" s="5">
        <v>16800</v>
      </c>
      <c r="H41" t="s">
        <v>22</v>
      </c>
    </row>
    <row r="42" spans="1:8" x14ac:dyDescent="0.25">
      <c r="A42" s="4">
        <v>44682</v>
      </c>
      <c r="B42" t="s">
        <v>30</v>
      </c>
      <c r="C42" t="s">
        <v>39</v>
      </c>
      <c r="D42" t="s">
        <v>24</v>
      </c>
      <c r="E42">
        <v>300</v>
      </c>
      <c r="F42">
        <v>70</v>
      </c>
      <c r="G42" s="5">
        <v>21000</v>
      </c>
      <c r="H42" t="s">
        <v>22</v>
      </c>
    </row>
    <row r="43" spans="1:8" x14ac:dyDescent="0.25">
      <c r="A43" s="4">
        <v>44713</v>
      </c>
      <c r="B43" t="s">
        <v>31</v>
      </c>
      <c r="C43" t="s">
        <v>33</v>
      </c>
      <c r="D43" t="s">
        <v>28</v>
      </c>
      <c r="E43">
        <v>500</v>
      </c>
      <c r="F43">
        <v>1</v>
      </c>
      <c r="G43" s="5">
        <v>500</v>
      </c>
      <c r="H43" t="s">
        <v>25</v>
      </c>
    </row>
    <row r="44" spans="1:8" x14ac:dyDescent="0.25">
      <c r="A44" s="4">
        <v>44835</v>
      </c>
      <c r="B44" t="s">
        <v>26</v>
      </c>
      <c r="C44" t="s">
        <v>52</v>
      </c>
      <c r="D44" t="s">
        <v>28</v>
      </c>
      <c r="E44">
        <v>700</v>
      </c>
      <c r="F44">
        <v>61</v>
      </c>
      <c r="G44" s="5">
        <v>42700</v>
      </c>
      <c r="H44" t="s">
        <v>25</v>
      </c>
    </row>
    <row r="45" spans="1:8" x14ac:dyDescent="0.25">
      <c r="A45" s="4">
        <v>44621</v>
      </c>
      <c r="B45" t="s">
        <v>30</v>
      </c>
      <c r="C45" t="s">
        <v>48</v>
      </c>
      <c r="D45" t="s">
        <v>21</v>
      </c>
      <c r="E45">
        <v>300</v>
      </c>
      <c r="F45">
        <v>74</v>
      </c>
      <c r="G45" s="5">
        <v>22200</v>
      </c>
      <c r="H45" t="s">
        <v>22</v>
      </c>
    </row>
    <row r="46" spans="1:8" x14ac:dyDescent="0.25">
      <c r="A46" s="4">
        <v>44896</v>
      </c>
      <c r="B46" t="s">
        <v>31</v>
      </c>
      <c r="C46" t="s">
        <v>36</v>
      </c>
      <c r="D46" t="s">
        <v>21</v>
      </c>
      <c r="E46">
        <v>700</v>
      </c>
      <c r="F46">
        <v>24</v>
      </c>
      <c r="G46" s="5">
        <v>16800</v>
      </c>
      <c r="H46" t="s">
        <v>22</v>
      </c>
    </row>
    <row r="47" spans="1:8" x14ac:dyDescent="0.25">
      <c r="A47" s="4">
        <v>44621</v>
      </c>
      <c r="B47" t="s">
        <v>26</v>
      </c>
      <c r="C47" t="s">
        <v>43</v>
      </c>
      <c r="D47" t="s">
        <v>28</v>
      </c>
      <c r="E47">
        <v>500</v>
      </c>
      <c r="F47">
        <v>81</v>
      </c>
      <c r="G47" s="5">
        <v>40500</v>
      </c>
      <c r="H47" t="s">
        <v>22</v>
      </c>
    </row>
    <row r="48" spans="1:8" x14ac:dyDescent="0.25">
      <c r="A48" s="4">
        <v>44713</v>
      </c>
      <c r="B48" t="s">
        <v>26</v>
      </c>
      <c r="C48" t="s">
        <v>52</v>
      </c>
      <c r="D48" t="s">
        <v>28</v>
      </c>
      <c r="E48">
        <v>700</v>
      </c>
      <c r="F48">
        <v>22</v>
      </c>
      <c r="G48" s="5">
        <v>15400</v>
      </c>
      <c r="H48" t="s">
        <v>25</v>
      </c>
    </row>
    <row r="49" spans="1:8" x14ac:dyDescent="0.25">
      <c r="A49" s="4">
        <v>44866</v>
      </c>
      <c r="B49" t="s">
        <v>26</v>
      </c>
      <c r="C49" t="s">
        <v>54</v>
      </c>
      <c r="D49" t="s">
        <v>24</v>
      </c>
      <c r="E49">
        <v>500</v>
      </c>
      <c r="F49">
        <v>11</v>
      </c>
      <c r="G49" s="5">
        <v>5500</v>
      </c>
      <c r="H49" t="s">
        <v>22</v>
      </c>
    </row>
    <row r="50" spans="1:8" x14ac:dyDescent="0.25">
      <c r="A50" s="4">
        <v>44593</v>
      </c>
      <c r="B50" t="s">
        <v>26</v>
      </c>
      <c r="C50" t="s">
        <v>41</v>
      </c>
      <c r="D50" t="s">
        <v>28</v>
      </c>
      <c r="E50">
        <v>300</v>
      </c>
      <c r="F50">
        <v>54</v>
      </c>
      <c r="G50" s="5">
        <v>16200</v>
      </c>
      <c r="H50" t="s">
        <v>22</v>
      </c>
    </row>
    <row r="51" spans="1:8" x14ac:dyDescent="0.25">
      <c r="A51" s="4">
        <v>44743</v>
      </c>
      <c r="B51" t="s">
        <v>31</v>
      </c>
      <c r="C51" t="s">
        <v>54</v>
      </c>
      <c r="D51" t="s">
        <v>28</v>
      </c>
      <c r="E51">
        <v>300</v>
      </c>
      <c r="F51">
        <v>17</v>
      </c>
      <c r="G51" s="5">
        <v>5100</v>
      </c>
      <c r="H51" t="s">
        <v>25</v>
      </c>
    </row>
    <row r="52" spans="1:8" x14ac:dyDescent="0.25">
      <c r="A52" s="4">
        <v>44835</v>
      </c>
      <c r="B52" t="s">
        <v>26</v>
      </c>
      <c r="C52" t="s">
        <v>43</v>
      </c>
      <c r="D52" t="s">
        <v>28</v>
      </c>
      <c r="E52">
        <v>500</v>
      </c>
      <c r="F52">
        <v>23</v>
      </c>
      <c r="G52" s="5">
        <v>11500</v>
      </c>
      <c r="H52" t="s">
        <v>22</v>
      </c>
    </row>
    <row r="53" spans="1:8" x14ac:dyDescent="0.25">
      <c r="A53" s="4">
        <v>44835</v>
      </c>
      <c r="B53" t="s">
        <v>26</v>
      </c>
      <c r="C53" t="s">
        <v>33</v>
      </c>
      <c r="D53" t="s">
        <v>21</v>
      </c>
      <c r="E53">
        <v>300</v>
      </c>
      <c r="F53">
        <v>44</v>
      </c>
      <c r="G53" s="5">
        <v>13200</v>
      </c>
      <c r="H53" t="s">
        <v>22</v>
      </c>
    </row>
    <row r="54" spans="1:8" x14ac:dyDescent="0.25">
      <c r="A54" s="4">
        <v>44805</v>
      </c>
      <c r="B54" t="s">
        <v>26</v>
      </c>
      <c r="C54" t="s">
        <v>33</v>
      </c>
      <c r="D54" t="s">
        <v>28</v>
      </c>
      <c r="E54">
        <v>300</v>
      </c>
      <c r="F54">
        <v>47</v>
      </c>
      <c r="G54" s="5">
        <v>14100</v>
      </c>
      <c r="H54" t="s">
        <v>22</v>
      </c>
    </row>
    <row r="55" spans="1:8" x14ac:dyDescent="0.25">
      <c r="A55" s="4">
        <v>44682</v>
      </c>
      <c r="B55" t="s">
        <v>30</v>
      </c>
      <c r="C55" t="s">
        <v>27</v>
      </c>
      <c r="D55" t="s">
        <v>24</v>
      </c>
      <c r="E55">
        <v>700</v>
      </c>
      <c r="F55">
        <v>81</v>
      </c>
      <c r="G55" s="5">
        <v>56700</v>
      </c>
      <c r="H55" t="s">
        <v>22</v>
      </c>
    </row>
    <row r="56" spans="1:8" x14ac:dyDescent="0.25">
      <c r="A56" s="4">
        <v>44805</v>
      </c>
      <c r="B56" t="s">
        <v>30</v>
      </c>
      <c r="C56" t="s">
        <v>50</v>
      </c>
      <c r="D56" t="s">
        <v>21</v>
      </c>
      <c r="E56">
        <v>700</v>
      </c>
      <c r="F56">
        <v>51</v>
      </c>
      <c r="G56" s="5">
        <v>35700</v>
      </c>
      <c r="H56" t="s">
        <v>25</v>
      </c>
    </row>
    <row r="57" spans="1:8" x14ac:dyDescent="0.25">
      <c r="A57" s="4">
        <v>44835</v>
      </c>
      <c r="B57" t="s">
        <v>30</v>
      </c>
      <c r="C57" t="s">
        <v>27</v>
      </c>
      <c r="D57" t="s">
        <v>21</v>
      </c>
      <c r="E57">
        <v>300</v>
      </c>
      <c r="F57">
        <v>16</v>
      </c>
      <c r="G57" s="5">
        <v>4800</v>
      </c>
      <c r="H57" t="s">
        <v>22</v>
      </c>
    </row>
    <row r="58" spans="1:8" x14ac:dyDescent="0.25">
      <c r="A58" s="4">
        <v>44866</v>
      </c>
      <c r="B58" t="s">
        <v>31</v>
      </c>
      <c r="C58" t="s">
        <v>47</v>
      </c>
      <c r="D58" t="s">
        <v>21</v>
      </c>
      <c r="E58">
        <v>300</v>
      </c>
      <c r="F58">
        <v>55</v>
      </c>
      <c r="G58" s="5">
        <v>16500</v>
      </c>
      <c r="H58" t="s">
        <v>25</v>
      </c>
    </row>
    <row r="59" spans="1:8" x14ac:dyDescent="0.25">
      <c r="A59" s="4">
        <v>44652</v>
      </c>
      <c r="B59" t="s">
        <v>31</v>
      </c>
      <c r="C59" t="s">
        <v>47</v>
      </c>
      <c r="D59" t="s">
        <v>21</v>
      </c>
      <c r="E59">
        <v>500</v>
      </c>
      <c r="F59">
        <v>37</v>
      </c>
      <c r="G59" s="5">
        <v>18500</v>
      </c>
      <c r="H59" t="s">
        <v>22</v>
      </c>
    </row>
    <row r="60" spans="1:8" x14ac:dyDescent="0.25">
      <c r="A60" s="4">
        <v>44593</v>
      </c>
      <c r="B60" t="s">
        <v>19</v>
      </c>
      <c r="C60" t="s">
        <v>23</v>
      </c>
      <c r="D60" t="s">
        <v>28</v>
      </c>
      <c r="E60">
        <v>700</v>
      </c>
      <c r="F60">
        <v>8</v>
      </c>
      <c r="G60" s="5">
        <v>5600</v>
      </c>
      <c r="H60" t="s">
        <v>22</v>
      </c>
    </row>
    <row r="61" spans="1:8" x14ac:dyDescent="0.25">
      <c r="A61" s="4">
        <v>44713</v>
      </c>
      <c r="B61" t="s">
        <v>31</v>
      </c>
      <c r="C61" t="s">
        <v>52</v>
      </c>
      <c r="D61" t="s">
        <v>24</v>
      </c>
      <c r="E61">
        <v>300</v>
      </c>
      <c r="F61">
        <v>86</v>
      </c>
      <c r="G61" s="5">
        <v>25800</v>
      </c>
      <c r="H61" t="s">
        <v>22</v>
      </c>
    </row>
    <row r="62" spans="1:8" x14ac:dyDescent="0.25">
      <c r="A62" s="4">
        <v>44774</v>
      </c>
      <c r="B62" t="s">
        <v>19</v>
      </c>
      <c r="C62" t="s">
        <v>43</v>
      </c>
      <c r="D62" t="s">
        <v>24</v>
      </c>
      <c r="E62">
        <v>700</v>
      </c>
      <c r="F62">
        <v>67</v>
      </c>
      <c r="G62" s="5">
        <v>46900</v>
      </c>
      <c r="H62" t="s">
        <v>22</v>
      </c>
    </row>
    <row r="63" spans="1:8" x14ac:dyDescent="0.25">
      <c r="A63" s="4">
        <v>44743</v>
      </c>
      <c r="B63" t="s">
        <v>30</v>
      </c>
      <c r="C63" t="s">
        <v>32</v>
      </c>
      <c r="D63" t="s">
        <v>24</v>
      </c>
      <c r="E63">
        <v>700</v>
      </c>
      <c r="F63">
        <v>30</v>
      </c>
      <c r="G63" s="5">
        <v>21000</v>
      </c>
      <c r="H63" t="s">
        <v>22</v>
      </c>
    </row>
    <row r="64" spans="1:8" x14ac:dyDescent="0.25">
      <c r="A64" s="4">
        <v>44593</v>
      </c>
      <c r="B64" t="s">
        <v>26</v>
      </c>
      <c r="C64" t="s">
        <v>33</v>
      </c>
      <c r="D64" t="s">
        <v>21</v>
      </c>
      <c r="E64">
        <v>300</v>
      </c>
      <c r="F64">
        <v>48</v>
      </c>
      <c r="G64" s="5">
        <v>14400</v>
      </c>
      <c r="H64" t="s">
        <v>22</v>
      </c>
    </row>
    <row r="65" spans="1:8" x14ac:dyDescent="0.25">
      <c r="A65" s="4">
        <v>44621</v>
      </c>
      <c r="B65" t="s">
        <v>31</v>
      </c>
      <c r="C65" t="s">
        <v>52</v>
      </c>
      <c r="D65" t="s">
        <v>21</v>
      </c>
      <c r="E65">
        <v>500</v>
      </c>
      <c r="F65">
        <v>93</v>
      </c>
      <c r="G65" s="5">
        <v>46500</v>
      </c>
      <c r="H65" t="s">
        <v>22</v>
      </c>
    </row>
    <row r="66" spans="1:8" x14ac:dyDescent="0.25">
      <c r="A66" s="4">
        <v>44774</v>
      </c>
      <c r="B66" t="s">
        <v>31</v>
      </c>
      <c r="C66" t="s">
        <v>41</v>
      </c>
      <c r="D66" t="s">
        <v>24</v>
      </c>
      <c r="E66">
        <v>300</v>
      </c>
      <c r="F66">
        <v>9</v>
      </c>
      <c r="G66" s="5">
        <v>2700</v>
      </c>
      <c r="H66" t="s">
        <v>22</v>
      </c>
    </row>
    <row r="67" spans="1:8" x14ac:dyDescent="0.25">
      <c r="A67" s="4">
        <v>44805</v>
      </c>
      <c r="B67" t="s">
        <v>26</v>
      </c>
      <c r="C67" t="s">
        <v>20</v>
      </c>
      <c r="D67" t="s">
        <v>21</v>
      </c>
      <c r="E67">
        <v>500</v>
      </c>
      <c r="F67">
        <v>67</v>
      </c>
      <c r="G67" s="5">
        <v>33500</v>
      </c>
      <c r="H67" t="s">
        <v>22</v>
      </c>
    </row>
    <row r="68" spans="1:8" x14ac:dyDescent="0.25">
      <c r="A68" s="4">
        <v>44835</v>
      </c>
      <c r="B68" t="s">
        <v>31</v>
      </c>
      <c r="C68" t="s">
        <v>53</v>
      </c>
      <c r="D68" t="s">
        <v>24</v>
      </c>
      <c r="E68">
        <v>300</v>
      </c>
      <c r="F68">
        <v>13</v>
      </c>
      <c r="G68" s="5">
        <v>3900</v>
      </c>
      <c r="H68" t="s">
        <v>22</v>
      </c>
    </row>
    <row r="69" spans="1:8" x14ac:dyDescent="0.25">
      <c r="A69" s="4">
        <v>44743</v>
      </c>
      <c r="B69" t="s">
        <v>31</v>
      </c>
      <c r="C69" t="s">
        <v>50</v>
      </c>
      <c r="D69" t="s">
        <v>28</v>
      </c>
      <c r="E69">
        <v>300</v>
      </c>
      <c r="F69">
        <v>53</v>
      </c>
      <c r="G69" s="5">
        <v>15900</v>
      </c>
      <c r="H69" t="s">
        <v>22</v>
      </c>
    </row>
    <row r="70" spans="1:8" x14ac:dyDescent="0.25">
      <c r="A70" s="4">
        <v>44621</v>
      </c>
      <c r="B70" t="s">
        <v>30</v>
      </c>
      <c r="C70" t="s">
        <v>33</v>
      </c>
      <c r="D70" t="s">
        <v>28</v>
      </c>
      <c r="E70">
        <v>700</v>
      </c>
      <c r="F70">
        <v>19</v>
      </c>
      <c r="G70" s="5">
        <v>13300</v>
      </c>
      <c r="H70" t="s">
        <v>22</v>
      </c>
    </row>
    <row r="71" spans="1:8" x14ac:dyDescent="0.25">
      <c r="A71" s="4">
        <v>44713</v>
      </c>
      <c r="B71" t="s">
        <v>31</v>
      </c>
      <c r="C71" t="s">
        <v>20</v>
      </c>
      <c r="D71" t="s">
        <v>28</v>
      </c>
      <c r="E71">
        <v>700</v>
      </c>
      <c r="F71">
        <v>95</v>
      </c>
      <c r="G71" s="5">
        <v>66500</v>
      </c>
      <c r="H71" t="s">
        <v>25</v>
      </c>
    </row>
    <row r="72" spans="1:8" x14ac:dyDescent="0.25">
      <c r="A72" s="4">
        <v>44743</v>
      </c>
      <c r="B72" t="s">
        <v>31</v>
      </c>
      <c r="C72" t="s">
        <v>51</v>
      </c>
      <c r="D72" t="s">
        <v>21</v>
      </c>
      <c r="E72">
        <v>500</v>
      </c>
      <c r="F72">
        <v>47</v>
      </c>
      <c r="G72" s="5">
        <v>23500</v>
      </c>
      <c r="H72" t="s">
        <v>22</v>
      </c>
    </row>
    <row r="73" spans="1:8" x14ac:dyDescent="0.25">
      <c r="A73" s="4">
        <v>44593</v>
      </c>
      <c r="B73" t="s">
        <v>19</v>
      </c>
      <c r="C73" t="s">
        <v>34</v>
      </c>
      <c r="D73" t="s">
        <v>28</v>
      </c>
      <c r="E73">
        <v>700</v>
      </c>
      <c r="F73">
        <v>73</v>
      </c>
      <c r="G73" s="5">
        <v>51100</v>
      </c>
      <c r="H73" t="s">
        <v>22</v>
      </c>
    </row>
    <row r="74" spans="1:8" x14ac:dyDescent="0.25">
      <c r="A74" s="4">
        <v>44835</v>
      </c>
      <c r="B74" t="s">
        <v>31</v>
      </c>
      <c r="C74" t="s">
        <v>43</v>
      </c>
      <c r="D74" t="s">
        <v>28</v>
      </c>
      <c r="E74">
        <v>300</v>
      </c>
      <c r="F74">
        <v>86</v>
      </c>
      <c r="G74" s="5">
        <v>25800</v>
      </c>
      <c r="H74" t="s">
        <v>25</v>
      </c>
    </row>
    <row r="75" spans="1:8" x14ac:dyDescent="0.25">
      <c r="A75" s="4">
        <v>44593</v>
      </c>
      <c r="B75" t="s">
        <v>26</v>
      </c>
      <c r="C75" t="s">
        <v>27</v>
      </c>
      <c r="D75" t="s">
        <v>24</v>
      </c>
      <c r="E75">
        <v>500</v>
      </c>
      <c r="F75">
        <v>31</v>
      </c>
      <c r="G75" s="5">
        <v>15500</v>
      </c>
      <c r="H75" t="s">
        <v>22</v>
      </c>
    </row>
    <row r="76" spans="1:8" x14ac:dyDescent="0.25">
      <c r="A76" s="4">
        <v>44896</v>
      </c>
      <c r="B76" t="s">
        <v>19</v>
      </c>
      <c r="C76" t="s">
        <v>20</v>
      </c>
      <c r="D76" t="s">
        <v>24</v>
      </c>
      <c r="E76">
        <v>500</v>
      </c>
      <c r="F76">
        <v>46</v>
      </c>
      <c r="G76" s="5">
        <v>23000</v>
      </c>
      <c r="H76" t="s">
        <v>22</v>
      </c>
    </row>
    <row r="77" spans="1:8" x14ac:dyDescent="0.25">
      <c r="A77" s="4">
        <v>44562</v>
      </c>
      <c r="B77" t="s">
        <v>19</v>
      </c>
      <c r="C77" t="s">
        <v>52</v>
      </c>
      <c r="D77" t="s">
        <v>28</v>
      </c>
      <c r="E77">
        <v>700</v>
      </c>
      <c r="F77">
        <v>88</v>
      </c>
      <c r="G77" s="5">
        <v>61600</v>
      </c>
      <c r="H77" t="s">
        <v>25</v>
      </c>
    </row>
    <row r="78" spans="1:8" x14ac:dyDescent="0.25">
      <c r="A78" s="4">
        <v>44866</v>
      </c>
      <c r="B78" t="s">
        <v>19</v>
      </c>
      <c r="C78" t="s">
        <v>53</v>
      </c>
      <c r="D78" t="s">
        <v>28</v>
      </c>
      <c r="E78">
        <v>500</v>
      </c>
      <c r="F78">
        <v>2</v>
      </c>
      <c r="G78" s="5">
        <v>1000</v>
      </c>
      <c r="H78" t="s">
        <v>25</v>
      </c>
    </row>
    <row r="79" spans="1:8" x14ac:dyDescent="0.25">
      <c r="A79" s="4">
        <v>44896</v>
      </c>
      <c r="B79" t="s">
        <v>31</v>
      </c>
      <c r="C79" t="s">
        <v>35</v>
      </c>
      <c r="D79" t="s">
        <v>24</v>
      </c>
      <c r="E79">
        <v>700</v>
      </c>
      <c r="F79">
        <v>68</v>
      </c>
      <c r="G79" s="5">
        <v>47600</v>
      </c>
      <c r="H79" t="s">
        <v>22</v>
      </c>
    </row>
    <row r="80" spans="1:8" x14ac:dyDescent="0.25">
      <c r="A80" s="4">
        <v>44866</v>
      </c>
      <c r="B80" t="s">
        <v>26</v>
      </c>
      <c r="C80" t="s">
        <v>29</v>
      </c>
      <c r="D80" t="s">
        <v>21</v>
      </c>
      <c r="E80">
        <v>300</v>
      </c>
      <c r="F80">
        <v>37</v>
      </c>
      <c r="G80" s="5">
        <v>11100</v>
      </c>
      <c r="H80" t="s">
        <v>25</v>
      </c>
    </row>
    <row r="81" spans="1:8" x14ac:dyDescent="0.25">
      <c r="A81" s="4">
        <v>44621</v>
      </c>
      <c r="B81" t="s">
        <v>30</v>
      </c>
      <c r="C81" t="s">
        <v>35</v>
      </c>
      <c r="D81" t="s">
        <v>21</v>
      </c>
      <c r="E81">
        <v>500</v>
      </c>
      <c r="F81">
        <v>96</v>
      </c>
      <c r="G81" s="5">
        <v>48000</v>
      </c>
      <c r="H81" t="s">
        <v>25</v>
      </c>
    </row>
    <row r="82" spans="1:8" x14ac:dyDescent="0.25">
      <c r="A82" s="4">
        <v>44652</v>
      </c>
      <c r="B82" t="s">
        <v>26</v>
      </c>
      <c r="C82" t="s">
        <v>42</v>
      </c>
      <c r="D82" t="s">
        <v>24</v>
      </c>
      <c r="E82">
        <v>300</v>
      </c>
      <c r="F82">
        <v>27</v>
      </c>
      <c r="G82" s="5">
        <v>8100</v>
      </c>
      <c r="H82" t="s">
        <v>22</v>
      </c>
    </row>
    <row r="83" spans="1:8" x14ac:dyDescent="0.25">
      <c r="A83" s="4">
        <v>44774</v>
      </c>
      <c r="B83" t="s">
        <v>19</v>
      </c>
      <c r="C83" t="s">
        <v>54</v>
      </c>
      <c r="D83" t="s">
        <v>24</v>
      </c>
      <c r="E83">
        <v>300</v>
      </c>
      <c r="F83">
        <v>40</v>
      </c>
      <c r="G83" s="5">
        <v>12000</v>
      </c>
      <c r="H83" t="s">
        <v>22</v>
      </c>
    </row>
    <row r="84" spans="1:8" x14ac:dyDescent="0.25">
      <c r="A84" s="4">
        <v>44562</v>
      </c>
      <c r="B84" t="s">
        <v>30</v>
      </c>
      <c r="C84" t="s">
        <v>41</v>
      </c>
      <c r="D84" t="s">
        <v>21</v>
      </c>
      <c r="E84">
        <v>500</v>
      </c>
      <c r="F84">
        <v>2</v>
      </c>
      <c r="G84" s="5">
        <v>1000</v>
      </c>
      <c r="H84" t="s">
        <v>25</v>
      </c>
    </row>
    <row r="85" spans="1:8" x14ac:dyDescent="0.25">
      <c r="A85" s="4">
        <v>44562</v>
      </c>
      <c r="B85" t="s">
        <v>30</v>
      </c>
      <c r="C85" t="s">
        <v>52</v>
      </c>
      <c r="D85" t="s">
        <v>28</v>
      </c>
      <c r="E85">
        <v>300</v>
      </c>
      <c r="F85">
        <v>79</v>
      </c>
      <c r="G85" s="5">
        <v>23700</v>
      </c>
      <c r="H85" t="s">
        <v>22</v>
      </c>
    </row>
    <row r="86" spans="1:8" x14ac:dyDescent="0.25">
      <c r="A86" s="4">
        <v>44652</v>
      </c>
      <c r="B86" t="s">
        <v>30</v>
      </c>
      <c r="C86" t="s">
        <v>50</v>
      </c>
      <c r="D86" t="s">
        <v>28</v>
      </c>
      <c r="E86">
        <v>300</v>
      </c>
      <c r="F86">
        <v>96</v>
      </c>
      <c r="G86" s="5">
        <v>28800</v>
      </c>
      <c r="H86" t="s">
        <v>22</v>
      </c>
    </row>
    <row r="87" spans="1:8" x14ac:dyDescent="0.25">
      <c r="A87" s="4">
        <v>44562</v>
      </c>
      <c r="B87" t="s">
        <v>26</v>
      </c>
      <c r="C87" t="s">
        <v>38</v>
      </c>
      <c r="D87" t="s">
        <v>21</v>
      </c>
      <c r="E87">
        <v>300</v>
      </c>
      <c r="F87">
        <v>68</v>
      </c>
      <c r="G87" s="5">
        <v>20400</v>
      </c>
      <c r="H87" t="s">
        <v>22</v>
      </c>
    </row>
    <row r="88" spans="1:8" x14ac:dyDescent="0.25">
      <c r="A88" s="4">
        <v>44805</v>
      </c>
      <c r="B88" t="s">
        <v>26</v>
      </c>
      <c r="C88" t="s">
        <v>48</v>
      </c>
      <c r="D88" t="s">
        <v>21</v>
      </c>
      <c r="E88">
        <v>500</v>
      </c>
      <c r="F88">
        <v>45</v>
      </c>
      <c r="G88" s="5">
        <v>22500</v>
      </c>
      <c r="H88" t="s">
        <v>22</v>
      </c>
    </row>
    <row r="89" spans="1:8" x14ac:dyDescent="0.25">
      <c r="A89" s="4">
        <v>44743</v>
      </c>
      <c r="B89" t="s">
        <v>26</v>
      </c>
      <c r="C89" t="s">
        <v>20</v>
      </c>
      <c r="D89" t="s">
        <v>24</v>
      </c>
      <c r="E89">
        <v>300</v>
      </c>
      <c r="F89">
        <v>91</v>
      </c>
      <c r="G89" s="5">
        <v>27300</v>
      </c>
      <c r="H89" t="s">
        <v>22</v>
      </c>
    </row>
    <row r="90" spans="1:8" x14ac:dyDescent="0.25">
      <c r="A90" s="4">
        <v>44835</v>
      </c>
      <c r="B90" t="s">
        <v>30</v>
      </c>
      <c r="C90" t="s">
        <v>27</v>
      </c>
      <c r="D90" t="s">
        <v>21</v>
      </c>
      <c r="E90">
        <v>300</v>
      </c>
      <c r="F90">
        <v>98</v>
      </c>
      <c r="G90" s="5">
        <v>29400</v>
      </c>
      <c r="H90" t="s">
        <v>22</v>
      </c>
    </row>
    <row r="91" spans="1:8" x14ac:dyDescent="0.25">
      <c r="A91" s="4">
        <v>44621</v>
      </c>
      <c r="B91" t="s">
        <v>19</v>
      </c>
      <c r="C91" t="s">
        <v>29</v>
      </c>
      <c r="D91" t="s">
        <v>24</v>
      </c>
      <c r="E91">
        <v>500</v>
      </c>
      <c r="F91">
        <v>65</v>
      </c>
      <c r="G91" s="5">
        <v>32500</v>
      </c>
      <c r="H91" t="s">
        <v>22</v>
      </c>
    </row>
    <row r="92" spans="1:8" x14ac:dyDescent="0.25">
      <c r="A92" s="4">
        <v>44621</v>
      </c>
      <c r="B92" t="s">
        <v>30</v>
      </c>
      <c r="C92" t="s">
        <v>41</v>
      </c>
      <c r="D92" t="s">
        <v>24</v>
      </c>
      <c r="E92">
        <v>700</v>
      </c>
      <c r="F92">
        <v>19</v>
      </c>
      <c r="G92" s="5">
        <v>13300</v>
      </c>
      <c r="H92" t="s">
        <v>22</v>
      </c>
    </row>
    <row r="93" spans="1:8" x14ac:dyDescent="0.25">
      <c r="A93" s="4">
        <v>44835</v>
      </c>
      <c r="B93" t="s">
        <v>30</v>
      </c>
      <c r="C93" t="s">
        <v>40</v>
      </c>
      <c r="D93" t="s">
        <v>24</v>
      </c>
      <c r="E93">
        <v>300</v>
      </c>
      <c r="F93">
        <v>13</v>
      </c>
      <c r="G93" s="5">
        <v>3900</v>
      </c>
      <c r="H93" t="s">
        <v>25</v>
      </c>
    </row>
    <row r="94" spans="1:8" x14ac:dyDescent="0.25">
      <c r="A94" s="4">
        <v>44652</v>
      </c>
      <c r="B94" t="s">
        <v>19</v>
      </c>
      <c r="C94" t="s">
        <v>45</v>
      </c>
      <c r="D94" t="s">
        <v>21</v>
      </c>
      <c r="E94">
        <v>700</v>
      </c>
      <c r="F94">
        <v>29</v>
      </c>
      <c r="G94" s="5">
        <v>20300</v>
      </c>
      <c r="H94" t="s">
        <v>25</v>
      </c>
    </row>
    <row r="95" spans="1:8" x14ac:dyDescent="0.25">
      <c r="A95" s="4">
        <v>44621</v>
      </c>
      <c r="B95" t="s">
        <v>31</v>
      </c>
      <c r="C95" t="s">
        <v>41</v>
      </c>
      <c r="D95" t="s">
        <v>21</v>
      </c>
      <c r="E95">
        <v>300</v>
      </c>
      <c r="F95">
        <v>60</v>
      </c>
      <c r="G95" s="5">
        <v>18000</v>
      </c>
      <c r="H95" t="s">
        <v>22</v>
      </c>
    </row>
    <row r="96" spans="1:8" x14ac:dyDescent="0.25">
      <c r="A96" s="4">
        <v>44593</v>
      </c>
      <c r="B96" t="s">
        <v>19</v>
      </c>
      <c r="C96" t="s">
        <v>46</v>
      </c>
      <c r="D96" t="s">
        <v>21</v>
      </c>
      <c r="E96">
        <v>300</v>
      </c>
      <c r="F96">
        <v>83</v>
      </c>
      <c r="G96" s="5">
        <v>24900</v>
      </c>
      <c r="H96" t="s">
        <v>25</v>
      </c>
    </row>
    <row r="97" spans="1:8" x14ac:dyDescent="0.25">
      <c r="A97" s="4">
        <v>44896</v>
      </c>
      <c r="B97" t="s">
        <v>30</v>
      </c>
      <c r="C97" t="s">
        <v>29</v>
      </c>
      <c r="D97" t="s">
        <v>28</v>
      </c>
      <c r="E97">
        <v>500</v>
      </c>
      <c r="F97">
        <v>66</v>
      </c>
      <c r="G97" s="5">
        <v>33000</v>
      </c>
      <c r="H97" t="s">
        <v>22</v>
      </c>
    </row>
    <row r="98" spans="1:8" x14ac:dyDescent="0.25">
      <c r="A98" s="4">
        <v>44835</v>
      </c>
      <c r="B98" t="s">
        <v>26</v>
      </c>
      <c r="C98" t="s">
        <v>48</v>
      </c>
      <c r="D98" t="s">
        <v>24</v>
      </c>
      <c r="E98">
        <v>300</v>
      </c>
      <c r="F98">
        <v>75</v>
      </c>
      <c r="G98" s="5">
        <v>22500</v>
      </c>
      <c r="H98" t="s">
        <v>22</v>
      </c>
    </row>
    <row r="99" spans="1:8" x14ac:dyDescent="0.25">
      <c r="A99" s="4">
        <v>44805</v>
      </c>
      <c r="B99" t="s">
        <v>19</v>
      </c>
      <c r="C99" t="s">
        <v>44</v>
      </c>
      <c r="D99" t="s">
        <v>28</v>
      </c>
      <c r="E99">
        <v>500</v>
      </c>
      <c r="F99">
        <v>9</v>
      </c>
      <c r="G99" s="5">
        <v>4500</v>
      </c>
      <c r="H99" t="s">
        <v>22</v>
      </c>
    </row>
    <row r="100" spans="1:8" x14ac:dyDescent="0.25">
      <c r="A100" s="4">
        <v>44652</v>
      </c>
      <c r="B100" t="s">
        <v>30</v>
      </c>
      <c r="C100" t="s">
        <v>49</v>
      </c>
      <c r="D100" t="s">
        <v>24</v>
      </c>
      <c r="E100">
        <v>300</v>
      </c>
      <c r="F100">
        <v>17</v>
      </c>
      <c r="G100" s="5">
        <v>5100</v>
      </c>
      <c r="H100" t="s">
        <v>22</v>
      </c>
    </row>
    <row r="101" spans="1:8" x14ac:dyDescent="0.25">
      <c r="A101" s="4">
        <v>44896</v>
      </c>
      <c r="B101" t="s">
        <v>19</v>
      </c>
      <c r="C101" t="s">
        <v>47</v>
      </c>
      <c r="D101" t="s">
        <v>21</v>
      </c>
      <c r="E101">
        <v>700</v>
      </c>
      <c r="F101">
        <v>12</v>
      </c>
      <c r="G101" s="5">
        <v>8400</v>
      </c>
      <c r="H101" t="s">
        <v>25</v>
      </c>
    </row>
    <row r="102" spans="1:8" x14ac:dyDescent="0.25">
      <c r="A102" s="4">
        <v>44835</v>
      </c>
      <c r="B102" t="s">
        <v>26</v>
      </c>
      <c r="C102" t="s">
        <v>47</v>
      </c>
      <c r="D102" t="s">
        <v>21</v>
      </c>
      <c r="E102">
        <v>500</v>
      </c>
      <c r="F102">
        <v>28</v>
      </c>
      <c r="G102" s="5">
        <v>14000</v>
      </c>
      <c r="H102" t="s">
        <v>25</v>
      </c>
    </row>
    <row r="103" spans="1:8" x14ac:dyDescent="0.25">
      <c r="A103" s="4">
        <v>44743</v>
      </c>
      <c r="B103" t="s">
        <v>19</v>
      </c>
      <c r="C103" t="s">
        <v>29</v>
      </c>
      <c r="D103" t="s">
        <v>24</v>
      </c>
      <c r="E103">
        <v>300</v>
      </c>
      <c r="F103">
        <v>97</v>
      </c>
      <c r="G103" s="5">
        <v>29100</v>
      </c>
      <c r="H103" t="s">
        <v>25</v>
      </c>
    </row>
    <row r="104" spans="1:8" x14ac:dyDescent="0.25">
      <c r="A104" s="4">
        <v>44774</v>
      </c>
      <c r="B104" t="s">
        <v>26</v>
      </c>
      <c r="C104" t="s">
        <v>46</v>
      </c>
      <c r="D104" t="s">
        <v>28</v>
      </c>
      <c r="E104">
        <v>500</v>
      </c>
      <c r="F104">
        <v>42</v>
      </c>
      <c r="G104" s="5">
        <v>21000</v>
      </c>
      <c r="H104" t="s">
        <v>22</v>
      </c>
    </row>
    <row r="105" spans="1:8" x14ac:dyDescent="0.25">
      <c r="A105" s="4">
        <v>44682</v>
      </c>
      <c r="B105" t="s">
        <v>19</v>
      </c>
      <c r="C105" t="s">
        <v>32</v>
      </c>
      <c r="D105" t="s">
        <v>28</v>
      </c>
      <c r="E105">
        <v>500</v>
      </c>
      <c r="F105">
        <v>13</v>
      </c>
      <c r="G105" s="5">
        <v>6500</v>
      </c>
      <c r="H105" t="s">
        <v>25</v>
      </c>
    </row>
    <row r="106" spans="1:8" x14ac:dyDescent="0.25">
      <c r="A106" s="4">
        <v>44713</v>
      </c>
      <c r="B106" t="s">
        <v>30</v>
      </c>
      <c r="C106" t="s">
        <v>50</v>
      </c>
      <c r="D106" t="s">
        <v>28</v>
      </c>
      <c r="E106">
        <v>300</v>
      </c>
      <c r="F106">
        <v>70</v>
      </c>
      <c r="G106" s="5">
        <v>21000</v>
      </c>
      <c r="H106" t="s">
        <v>22</v>
      </c>
    </row>
    <row r="107" spans="1:8" x14ac:dyDescent="0.25">
      <c r="A107" s="4">
        <v>44593</v>
      </c>
      <c r="B107" t="s">
        <v>31</v>
      </c>
      <c r="C107" t="s">
        <v>41</v>
      </c>
      <c r="D107" t="s">
        <v>24</v>
      </c>
      <c r="E107">
        <v>500</v>
      </c>
      <c r="F107">
        <v>51</v>
      </c>
      <c r="G107" s="5">
        <v>25500</v>
      </c>
      <c r="H107" t="s">
        <v>25</v>
      </c>
    </row>
    <row r="108" spans="1:8" x14ac:dyDescent="0.25">
      <c r="A108" s="4">
        <v>44682</v>
      </c>
      <c r="B108" t="s">
        <v>19</v>
      </c>
      <c r="C108" t="s">
        <v>49</v>
      </c>
      <c r="D108" t="s">
        <v>24</v>
      </c>
      <c r="E108">
        <v>700</v>
      </c>
      <c r="F108">
        <v>47</v>
      </c>
      <c r="G108" s="5">
        <v>32900</v>
      </c>
      <c r="H108" t="s">
        <v>25</v>
      </c>
    </row>
    <row r="109" spans="1:8" x14ac:dyDescent="0.25">
      <c r="A109" s="4">
        <v>44593</v>
      </c>
      <c r="B109" t="s">
        <v>19</v>
      </c>
      <c r="C109" t="s">
        <v>41</v>
      </c>
      <c r="D109" t="s">
        <v>24</v>
      </c>
      <c r="E109">
        <v>300</v>
      </c>
      <c r="F109">
        <v>86</v>
      </c>
      <c r="G109" s="5">
        <v>25800</v>
      </c>
      <c r="H109" t="s">
        <v>25</v>
      </c>
    </row>
    <row r="110" spans="1:8" x14ac:dyDescent="0.25">
      <c r="A110" s="4">
        <v>44866</v>
      </c>
      <c r="B110" t="s">
        <v>31</v>
      </c>
      <c r="C110" t="s">
        <v>40</v>
      </c>
      <c r="D110" t="s">
        <v>21</v>
      </c>
      <c r="E110">
        <v>700</v>
      </c>
      <c r="F110">
        <v>99</v>
      </c>
      <c r="G110" s="5">
        <v>69300</v>
      </c>
      <c r="H110" t="s">
        <v>22</v>
      </c>
    </row>
    <row r="111" spans="1:8" x14ac:dyDescent="0.25">
      <c r="A111" s="4">
        <v>44774</v>
      </c>
      <c r="B111" t="s">
        <v>31</v>
      </c>
      <c r="C111" t="s">
        <v>27</v>
      </c>
      <c r="D111" t="s">
        <v>28</v>
      </c>
      <c r="E111">
        <v>700</v>
      </c>
      <c r="F111">
        <v>78</v>
      </c>
      <c r="G111" s="5">
        <v>54600</v>
      </c>
      <c r="H111" t="s">
        <v>22</v>
      </c>
    </row>
    <row r="112" spans="1:8" x14ac:dyDescent="0.25">
      <c r="A112" s="4">
        <v>44652</v>
      </c>
      <c r="B112" t="s">
        <v>31</v>
      </c>
      <c r="C112" t="s">
        <v>52</v>
      </c>
      <c r="D112" t="s">
        <v>21</v>
      </c>
      <c r="E112">
        <v>500</v>
      </c>
      <c r="F112">
        <v>82</v>
      </c>
      <c r="G112" s="5">
        <v>41000</v>
      </c>
      <c r="H112" t="s">
        <v>22</v>
      </c>
    </row>
    <row r="113" spans="1:8" x14ac:dyDescent="0.25">
      <c r="A113" s="4">
        <v>44682</v>
      </c>
      <c r="B113" t="s">
        <v>26</v>
      </c>
      <c r="C113" t="s">
        <v>42</v>
      </c>
      <c r="D113" t="s">
        <v>28</v>
      </c>
      <c r="E113">
        <v>300</v>
      </c>
      <c r="F113">
        <v>76</v>
      </c>
      <c r="G113" s="5">
        <v>22800</v>
      </c>
      <c r="H113" t="s">
        <v>22</v>
      </c>
    </row>
    <row r="114" spans="1:8" x14ac:dyDescent="0.25">
      <c r="A114" s="4">
        <v>44835</v>
      </c>
      <c r="B114" t="s">
        <v>30</v>
      </c>
      <c r="C114" t="s">
        <v>53</v>
      </c>
      <c r="D114" t="s">
        <v>28</v>
      </c>
      <c r="E114">
        <v>500</v>
      </c>
      <c r="F114">
        <v>43</v>
      </c>
      <c r="G114" s="5">
        <v>21500</v>
      </c>
      <c r="H114" t="s">
        <v>22</v>
      </c>
    </row>
    <row r="115" spans="1:8" x14ac:dyDescent="0.25">
      <c r="A115" s="4">
        <v>44743</v>
      </c>
      <c r="B115" t="s">
        <v>26</v>
      </c>
      <c r="C115" t="s">
        <v>44</v>
      </c>
      <c r="D115" t="s">
        <v>21</v>
      </c>
      <c r="E115">
        <v>700</v>
      </c>
      <c r="F115">
        <v>12</v>
      </c>
      <c r="G115" s="5">
        <v>8400</v>
      </c>
      <c r="H115" t="s">
        <v>22</v>
      </c>
    </row>
    <row r="116" spans="1:8" x14ac:dyDescent="0.25">
      <c r="A116" s="4">
        <v>44866</v>
      </c>
      <c r="B116" t="s">
        <v>26</v>
      </c>
      <c r="C116" t="s">
        <v>53</v>
      </c>
      <c r="D116" t="s">
        <v>28</v>
      </c>
      <c r="E116">
        <v>500</v>
      </c>
      <c r="F116">
        <v>41</v>
      </c>
      <c r="G116" s="5">
        <v>20500</v>
      </c>
      <c r="H116" t="s">
        <v>25</v>
      </c>
    </row>
    <row r="117" spans="1:8" x14ac:dyDescent="0.25">
      <c r="A117" s="4">
        <v>44562</v>
      </c>
      <c r="B117" t="s">
        <v>30</v>
      </c>
      <c r="C117" t="s">
        <v>44</v>
      </c>
      <c r="D117" t="s">
        <v>21</v>
      </c>
      <c r="E117">
        <v>500</v>
      </c>
      <c r="F117">
        <v>34</v>
      </c>
      <c r="G117" s="5">
        <v>17000</v>
      </c>
      <c r="H117" t="s">
        <v>22</v>
      </c>
    </row>
    <row r="118" spans="1:8" x14ac:dyDescent="0.25">
      <c r="A118" s="4">
        <v>44835</v>
      </c>
      <c r="B118" t="s">
        <v>19</v>
      </c>
      <c r="C118" t="s">
        <v>47</v>
      </c>
      <c r="D118" t="s">
        <v>21</v>
      </c>
      <c r="E118">
        <v>500</v>
      </c>
      <c r="F118">
        <v>75</v>
      </c>
      <c r="G118" s="5">
        <v>37500</v>
      </c>
      <c r="H118" t="s">
        <v>22</v>
      </c>
    </row>
    <row r="119" spans="1:8" x14ac:dyDescent="0.25">
      <c r="A119" s="4">
        <v>44896</v>
      </c>
      <c r="B119" t="s">
        <v>31</v>
      </c>
      <c r="C119" t="s">
        <v>20</v>
      </c>
      <c r="D119" t="s">
        <v>28</v>
      </c>
      <c r="E119">
        <v>300</v>
      </c>
      <c r="F119">
        <v>93</v>
      </c>
      <c r="G119" s="5">
        <v>27900</v>
      </c>
      <c r="H119" t="s">
        <v>22</v>
      </c>
    </row>
    <row r="120" spans="1:8" x14ac:dyDescent="0.25">
      <c r="A120" s="4">
        <v>44805</v>
      </c>
      <c r="B120" t="s">
        <v>26</v>
      </c>
      <c r="C120" t="s">
        <v>40</v>
      </c>
      <c r="D120" t="s">
        <v>28</v>
      </c>
      <c r="E120">
        <v>500</v>
      </c>
      <c r="F120">
        <v>27</v>
      </c>
      <c r="G120" s="5">
        <v>13500</v>
      </c>
      <c r="H120" t="s">
        <v>22</v>
      </c>
    </row>
    <row r="121" spans="1:8" x14ac:dyDescent="0.25">
      <c r="A121" s="4">
        <v>44621</v>
      </c>
      <c r="B121" t="s">
        <v>30</v>
      </c>
      <c r="C121" t="s">
        <v>47</v>
      </c>
      <c r="D121" t="s">
        <v>21</v>
      </c>
      <c r="E121">
        <v>700</v>
      </c>
      <c r="F121">
        <v>26</v>
      </c>
      <c r="G121" s="5">
        <v>18200</v>
      </c>
      <c r="H121" t="s">
        <v>25</v>
      </c>
    </row>
    <row r="122" spans="1:8" x14ac:dyDescent="0.25">
      <c r="A122" s="4">
        <v>44593</v>
      </c>
      <c r="B122" t="s">
        <v>30</v>
      </c>
      <c r="C122" t="s">
        <v>39</v>
      </c>
      <c r="D122" t="s">
        <v>21</v>
      </c>
      <c r="E122">
        <v>300</v>
      </c>
      <c r="F122">
        <v>50</v>
      </c>
      <c r="G122" s="5">
        <v>15000</v>
      </c>
      <c r="H122" t="s">
        <v>25</v>
      </c>
    </row>
    <row r="123" spans="1:8" x14ac:dyDescent="0.25">
      <c r="A123" s="4">
        <v>44562</v>
      </c>
      <c r="B123" t="s">
        <v>19</v>
      </c>
      <c r="C123" t="s">
        <v>49</v>
      </c>
      <c r="D123" t="s">
        <v>24</v>
      </c>
      <c r="E123">
        <v>300</v>
      </c>
      <c r="F123">
        <v>96</v>
      </c>
      <c r="G123" s="5">
        <v>28800</v>
      </c>
      <c r="H123" t="s">
        <v>22</v>
      </c>
    </row>
    <row r="124" spans="1:8" x14ac:dyDescent="0.25">
      <c r="A124" s="4">
        <v>44713</v>
      </c>
      <c r="B124" t="s">
        <v>26</v>
      </c>
      <c r="C124" t="s">
        <v>54</v>
      </c>
      <c r="D124" t="s">
        <v>21</v>
      </c>
      <c r="E124">
        <v>700</v>
      </c>
      <c r="F124">
        <v>36</v>
      </c>
      <c r="G124" s="5">
        <v>25200</v>
      </c>
      <c r="H124" t="s">
        <v>25</v>
      </c>
    </row>
    <row r="125" spans="1:8" x14ac:dyDescent="0.25">
      <c r="A125" s="4">
        <v>44682</v>
      </c>
      <c r="B125" t="s">
        <v>31</v>
      </c>
      <c r="C125" t="s">
        <v>27</v>
      </c>
      <c r="D125" t="s">
        <v>21</v>
      </c>
      <c r="E125">
        <v>500</v>
      </c>
      <c r="F125">
        <v>29</v>
      </c>
      <c r="G125" s="5">
        <v>14500</v>
      </c>
      <c r="H125" t="s">
        <v>22</v>
      </c>
    </row>
    <row r="126" spans="1:8" x14ac:dyDescent="0.25">
      <c r="A126" s="4">
        <v>44866</v>
      </c>
      <c r="B126" t="s">
        <v>31</v>
      </c>
      <c r="C126" t="s">
        <v>20</v>
      </c>
      <c r="D126" t="s">
        <v>21</v>
      </c>
      <c r="E126">
        <v>300</v>
      </c>
      <c r="F126">
        <v>75</v>
      </c>
      <c r="G126" s="5">
        <v>22500</v>
      </c>
      <c r="H126" t="s">
        <v>22</v>
      </c>
    </row>
    <row r="127" spans="1:8" x14ac:dyDescent="0.25">
      <c r="A127" s="4">
        <v>44682</v>
      </c>
      <c r="B127" t="s">
        <v>26</v>
      </c>
      <c r="C127" t="s">
        <v>36</v>
      </c>
      <c r="D127" t="s">
        <v>21</v>
      </c>
      <c r="E127">
        <v>300</v>
      </c>
      <c r="F127">
        <v>49</v>
      </c>
      <c r="G127" s="5">
        <v>14700</v>
      </c>
      <c r="H127" t="s">
        <v>22</v>
      </c>
    </row>
    <row r="128" spans="1:8" x14ac:dyDescent="0.25">
      <c r="A128" s="4">
        <v>44805</v>
      </c>
      <c r="B128" t="s">
        <v>19</v>
      </c>
      <c r="C128" t="s">
        <v>44</v>
      </c>
      <c r="D128" t="s">
        <v>21</v>
      </c>
      <c r="E128">
        <v>300</v>
      </c>
      <c r="F128">
        <v>74</v>
      </c>
      <c r="G128" s="5">
        <v>22200</v>
      </c>
      <c r="H128" t="s">
        <v>22</v>
      </c>
    </row>
    <row r="129" spans="1:8" x14ac:dyDescent="0.25">
      <c r="A129" s="4">
        <v>44774</v>
      </c>
      <c r="B129" t="s">
        <v>26</v>
      </c>
      <c r="C129" t="s">
        <v>20</v>
      </c>
      <c r="D129" t="s">
        <v>28</v>
      </c>
      <c r="E129">
        <v>500</v>
      </c>
      <c r="F129">
        <v>4</v>
      </c>
      <c r="G129" s="5">
        <v>2000</v>
      </c>
      <c r="H129" t="s">
        <v>22</v>
      </c>
    </row>
    <row r="130" spans="1:8" x14ac:dyDescent="0.25">
      <c r="A130" s="4">
        <v>44713</v>
      </c>
      <c r="B130" t="s">
        <v>26</v>
      </c>
      <c r="C130" t="s">
        <v>39</v>
      </c>
      <c r="D130" t="s">
        <v>21</v>
      </c>
      <c r="E130">
        <v>300</v>
      </c>
      <c r="F130">
        <v>39</v>
      </c>
      <c r="G130" s="5">
        <v>11700</v>
      </c>
      <c r="H130" t="s">
        <v>22</v>
      </c>
    </row>
    <row r="131" spans="1:8" x14ac:dyDescent="0.25">
      <c r="A131" s="4">
        <v>44682</v>
      </c>
      <c r="B131" t="s">
        <v>26</v>
      </c>
      <c r="C131" t="s">
        <v>27</v>
      </c>
      <c r="D131" t="s">
        <v>28</v>
      </c>
      <c r="E131">
        <v>700</v>
      </c>
      <c r="F131">
        <v>7</v>
      </c>
      <c r="G131" s="5">
        <v>4900</v>
      </c>
      <c r="H131" t="s">
        <v>22</v>
      </c>
    </row>
    <row r="132" spans="1:8" x14ac:dyDescent="0.25">
      <c r="A132" s="4">
        <v>44743</v>
      </c>
      <c r="B132" t="s">
        <v>30</v>
      </c>
      <c r="C132" t="s">
        <v>20</v>
      </c>
      <c r="D132" t="s">
        <v>28</v>
      </c>
      <c r="E132">
        <v>500</v>
      </c>
      <c r="F132">
        <v>25</v>
      </c>
      <c r="G132" s="5">
        <v>12500</v>
      </c>
      <c r="H132" t="s">
        <v>22</v>
      </c>
    </row>
    <row r="133" spans="1:8" x14ac:dyDescent="0.25">
      <c r="A133" s="4">
        <v>44682</v>
      </c>
      <c r="B133" t="s">
        <v>26</v>
      </c>
      <c r="C133" t="s">
        <v>41</v>
      </c>
      <c r="D133" t="s">
        <v>21</v>
      </c>
      <c r="E133">
        <v>300</v>
      </c>
      <c r="F133">
        <v>76</v>
      </c>
      <c r="G133" s="5">
        <v>22800</v>
      </c>
      <c r="H133" t="s">
        <v>22</v>
      </c>
    </row>
    <row r="134" spans="1:8" x14ac:dyDescent="0.25">
      <c r="A134" s="4">
        <v>44774</v>
      </c>
      <c r="B134" t="s">
        <v>30</v>
      </c>
      <c r="C134" t="s">
        <v>48</v>
      </c>
      <c r="D134" t="s">
        <v>21</v>
      </c>
      <c r="E134">
        <v>500</v>
      </c>
      <c r="F134">
        <v>59</v>
      </c>
      <c r="G134" s="5">
        <v>29500</v>
      </c>
      <c r="H134" t="s">
        <v>22</v>
      </c>
    </row>
    <row r="135" spans="1:8" x14ac:dyDescent="0.25">
      <c r="A135" s="4">
        <v>44774</v>
      </c>
      <c r="B135" t="s">
        <v>30</v>
      </c>
      <c r="C135" t="s">
        <v>44</v>
      </c>
      <c r="D135" t="s">
        <v>24</v>
      </c>
      <c r="E135">
        <v>700</v>
      </c>
      <c r="F135">
        <v>80</v>
      </c>
      <c r="G135" s="5">
        <v>56000</v>
      </c>
      <c r="H135" t="s">
        <v>22</v>
      </c>
    </row>
    <row r="136" spans="1:8" x14ac:dyDescent="0.25">
      <c r="A136" s="4">
        <v>44805</v>
      </c>
      <c r="B136" t="s">
        <v>30</v>
      </c>
      <c r="C136" t="s">
        <v>51</v>
      </c>
      <c r="D136" t="s">
        <v>21</v>
      </c>
      <c r="E136">
        <v>500</v>
      </c>
      <c r="F136">
        <v>5</v>
      </c>
      <c r="G136" s="5">
        <v>2500</v>
      </c>
      <c r="H136" t="s">
        <v>22</v>
      </c>
    </row>
    <row r="137" spans="1:8" x14ac:dyDescent="0.25">
      <c r="A137" s="4">
        <v>44805</v>
      </c>
      <c r="B137" t="s">
        <v>19</v>
      </c>
      <c r="C137" t="s">
        <v>35</v>
      </c>
      <c r="D137" t="s">
        <v>24</v>
      </c>
      <c r="E137">
        <v>500</v>
      </c>
      <c r="F137">
        <v>57</v>
      </c>
      <c r="G137" s="5">
        <v>28500</v>
      </c>
      <c r="H137" t="s">
        <v>25</v>
      </c>
    </row>
    <row r="138" spans="1:8" x14ac:dyDescent="0.25">
      <c r="A138" s="4">
        <v>44866</v>
      </c>
      <c r="B138" t="s">
        <v>19</v>
      </c>
      <c r="C138" t="s">
        <v>40</v>
      </c>
      <c r="D138" t="s">
        <v>28</v>
      </c>
      <c r="E138">
        <v>300</v>
      </c>
      <c r="F138">
        <v>36</v>
      </c>
      <c r="G138" s="5">
        <v>10800</v>
      </c>
      <c r="H138" t="s">
        <v>25</v>
      </c>
    </row>
    <row r="139" spans="1:8" x14ac:dyDescent="0.25">
      <c r="A139" s="4">
        <v>44743</v>
      </c>
      <c r="B139" t="s">
        <v>30</v>
      </c>
      <c r="C139" t="s">
        <v>34</v>
      </c>
      <c r="D139" t="s">
        <v>24</v>
      </c>
      <c r="E139">
        <v>700</v>
      </c>
      <c r="F139">
        <v>86</v>
      </c>
      <c r="G139" s="5">
        <v>60200</v>
      </c>
      <c r="H139" t="s">
        <v>22</v>
      </c>
    </row>
    <row r="140" spans="1:8" x14ac:dyDescent="0.25">
      <c r="A140" s="4">
        <v>44562</v>
      </c>
      <c r="B140" t="s">
        <v>19</v>
      </c>
      <c r="C140" t="s">
        <v>41</v>
      </c>
      <c r="D140" t="s">
        <v>21</v>
      </c>
      <c r="E140">
        <v>300</v>
      </c>
      <c r="F140">
        <v>29</v>
      </c>
      <c r="G140" s="5">
        <v>8700</v>
      </c>
      <c r="H140" t="s">
        <v>25</v>
      </c>
    </row>
    <row r="141" spans="1:8" x14ac:dyDescent="0.25">
      <c r="A141" s="4">
        <v>44652</v>
      </c>
      <c r="B141" t="s">
        <v>26</v>
      </c>
      <c r="C141" t="s">
        <v>44</v>
      </c>
      <c r="D141" t="s">
        <v>24</v>
      </c>
      <c r="E141">
        <v>700</v>
      </c>
      <c r="F141">
        <v>43</v>
      </c>
      <c r="G141" s="5">
        <v>30100</v>
      </c>
      <c r="H141" t="s">
        <v>22</v>
      </c>
    </row>
    <row r="142" spans="1:8" x14ac:dyDescent="0.25">
      <c r="A142" s="4">
        <v>44896</v>
      </c>
      <c r="B142" t="s">
        <v>26</v>
      </c>
      <c r="C142" t="s">
        <v>54</v>
      </c>
      <c r="D142" t="s">
        <v>24</v>
      </c>
      <c r="E142">
        <v>300</v>
      </c>
      <c r="F142">
        <v>31</v>
      </c>
      <c r="G142" s="5">
        <v>9300</v>
      </c>
      <c r="H142" t="s">
        <v>22</v>
      </c>
    </row>
    <row r="143" spans="1:8" x14ac:dyDescent="0.25">
      <c r="A143" s="4">
        <v>44621</v>
      </c>
      <c r="B143" t="s">
        <v>30</v>
      </c>
      <c r="C143" t="s">
        <v>44</v>
      </c>
      <c r="D143" t="s">
        <v>28</v>
      </c>
      <c r="E143">
        <v>700</v>
      </c>
      <c r="F143">
        <v>6</v>
      </c>
      <c r="G143" s="5">
        <v>4200</v>
      </c>
      <c r="H143" t="s">
        <v>22</v>
      </c>
    </row>
    <row r="144" spans="1:8" x14ac:dyDescent="0.25">
      <c r="A144" s="4">
        <v>44866</v>
      </c>
      <c r="B144" t="s">
        <v>30</v>
      </c>
      <c r="C144" t="s">
        <v>27</v>
      </c>
      <c r="D144" t="s">
        <v>21</v>
      </c>
      <c r="E144">
        <v>300</v>
      </c>
      <c r="F144">
        <v>76</v>
      </c>
      <c r="G144" s="5">
        <v>22800</v>
      </c>
      <c r="H144" t="s">
        <v>22</v>
      </c>
    </row>
    <row r="145" spans="1:8" x14ac:dyDescent="0.25">
      <c r="A145" s="4">
        <v>44713</v>
      </c>
      <c r="B145" t="s">
        <v>19</v>
      </c>
      <c r="C145" t="s">
        <v>44</v>
      </c>
      <c r="D145" t="s">
        <v>28</v>
      </c>
      <c r="E145">
        <v>700</v>
      </c>
      <c r="F145">
        <v>81</v>
      </c>
      <c r="G145" s="5">
        <v>56700</v>
      </c>
      <c r="H145" t="s">
        <v>22</v>
      </c>
    </row>
    <row r="146" spans="1:8" x14ac:dyDescent="0.25">
      <c r="A146" s="4">
        <v>44896</v>
      </c>
      <c r="B146" t="s">
        <v>26</v>
      </c>
      <c r="C146" t="s">
        <v>45</v>
      </c>
      <c r="D146" t="s">
        <v>24</v>
      </c>
      <c r="E146">
        <v>500</v>
      </c>
      <c r="F146">
        <v>63</v>
      </c>
      <c r="G146" s="5">
        <v>31500</v>
      </c>
      <c r="H146" t="s">
        <v>25</v>
      </c>
    </row>
    <row r="147" spans="1:8" x14ac:dyDescent="0.25">
      <c r="A147" s="4">
        <v>44835</v>
      </c>
      <c r="B147" t="s">
        <v>26</v>
      </c>
      <c r="C147" t="s">
        <v>27</v>
      </c>
      <c r="D147" t="s">
        <v>21</v>
      </c>
      <c r="E147">
        <v>300</v>
      </c>
      <c r="F147">
        <v>64</v>
      </c>
      <c r="G147" s="5">
        <v>19200</v>
      </c>
      <c r="H147" t="s">
        <v>22</v>
      </c>
    </row>
    <row r="148" spans="1:8" x14ac:dyDescent="0.25">
      <c r="A148" s="4">
        <v>44743</v>
      </c>
      <c r="B148" t="s">
        <v>26</v>
      </c>
      <c r="C148" t="s">
        <v>32</v>
      </c>
      <c r="D148" t="s">
        <v>28</v>
      </c>
      <c r="E148">
        <v>700</v>
      </c>
      <c r="F148">
        <v>37</v>
      </c>
      <c r="G148" s="5">
        <v>25900</v>
      </c>
      <c r="H148" t="s">
        <v>25</v>
      </c>
    </row>
    <row r="149" spans="1:8" x14ac:dyDescent="0.25">
      <c r="A149" s="4">
        <v>44593</v>
      </c>
      <c r="B149" t="s">
        <v>26</v>
      </c>
      <c r="C149" t="s">
        <v>44</v>
      </c>
      <c r="D149" t="s">
        <v>28</v>
      </c>
      <c r="E149">
        <v>500</v>
      </c>
      <c r="F149">
        <v>53</v>
      </c>
      <c r="G149" s="5">
        <v>26500</v>
      </c>
      <c r="H149" t="s">
        <v>22</v>
      </c>
    </row>
    <row r="150" spans="1:8" x14ac:dyDescent="0.25">
      <c r="A150" s="4">
        <v>44713</v>
      </c>
      <c r="B150" t="s">
        <v>31</v>
      </c>
      <c r="C150" t="s">
        <v>49</v>
      </c>
      <c r="D150" t="s">
        <v>21</v>
      </c>
      <c r="E150">
        <v>300</v>
      </c>
      <c r="F150">
        <v>23</v>
      </c>
      <c r="G150" s="5">
        <v>6900</v>
      </c>
      <c r="H150" t="s">
        <v>22</v>
      </c>
    </row>
    <row r="151" spans="1:8" x14ac:dyDescent="0.25">
      <c r="A151" s="4">
        <v>44896</v>
      </c>
      <c r="B151" t="s">
        <v>31</v>
      </c>
      <c r="C151" t="s">
        <v>43</v>
      </c>
      <c r="D151" t="s">
        <v>24</v>
      </c>
      <c r="E151">
        <v>500</v>
      </c>
      <c r="F151">
        <v>28</v>
      </c>
      <c r="G151" s="5">
        <v>14000</v>
      </c>
      <c r="H151" t="s">
        <v>22</v>
      </c>
    </row>
    <row r="152" spans="1:8" x14ac:dyDescent="0.25">
      <c r="A152" s="4">
        <v>44835</v>
      </c>
      <c r="B152" t="s">
        <v>26</v>
      </c>
      <c r="C152" t="s">
        <v>41</v>
      </c>
      <c r="D152" t="s">
        <v>28</v>
      </c>
      <c r="E152">
        <v>300</v>
      </c>
      <c r="F152">
        <v>35</v>
      </c>
      <c r="G152" s="5">
        <v>10500</v>
      </c>
      <c r="H152" t="s">
        <v>25</v>
      </c>
    </row>
    <row r="153" spans="1:8" x14ac:dyDescent="0.25">
      <c r="A153" s="4">
        <v>44593</v>
      </c>
      <c r="B153" t="s">
        <v>30</v>
      </c>
      <c r="C153" t="s">
        <v>51</v>
      </c>
      <c r="D153" t="s">
        <v>28</v>
      </c>
      <c r="E153">
        <v>300</v>
      </c>
      <c r="F153">
        <v>63</v>
      </c>
      <c r="G153" s="5">
        <v>18900</v>
      </c>
      <c r="H153" t="s">
        <v>22</v>
      </c>
    </row>
    <row r="154" spans="1:8" x14ac:dyDescent="0.25">
      <c r="A154" s="4">
        <v>44866</v>
      </c>
      <c r="B154" t="s">
        <v>30</v>
      </c>
      <c r="C154" t="s">
        <v>42</v>
      </c>
      <c r="D154" t="s">
        <v>24</v>
      </c>
      <c r="E154">
        <v>700</v>
      </c>
      <c r="F154">
        <v>26</v>
      </c>
      <c r="G154" s="5">
        <v>18200</v>
      </c>
      <c r="H154" t="s">
        <v>22</v>
      </c>
    </row>
    <row r="155" spans="1:8" x14ac:dyDescent="0.25">
      <c r="A155" s="4">
        <v>44621</v>
      </c>
      <c r="B155" t="s">
        <v>19</v>
      </c>
      <c r="C155" t="s">
        <v>50</v>
      </c>
      <c r="D155" t="s">
        <v>24</v>
      </c>
      <c r="E155">
        <v>300</v>
      </c>
      <c r="F155">
        <v>40</v>
      </c>
      <c r="G155" s="5">
        <v>12000</v>
      </c>
      <c r="H155" t="s">
        <v>22</v>
      </c>
    </row>
    <row r="156" spans="1:8" x14ac:dyDescent="0.25">
      <c r="A156" s="4">
        <v>44621</v>
      </c>
      <c r="B156" t="s">
        <v>30</v>
      </c>
      <c r="C156" t="s">
        <v>41</v>
      </c>
      <c r="D156" t="s">
        <v>28</v>
      </c>
      <c r="E156">
        <v>700</v>
      </c>
      <c r="F156">
        <v>95</v>
      </c>
      <c r="G156" s="5">
        <v>66500</v>
      </c>
      <c r="H156" t="s">
        <v>22</v>
      </c>
    </row>
    <row r="157" spans="1:8" x14ac:dyDescent="0.25">
      <c r="A157" s="4">
        <v>44774</v>
      </c>
      <c r="B157" t="s">
        <v>30</v>
      </c>
      <c r="C157" t="s">
        <v>48</v>
      </c>
      <c r="D157" t="s">
        <v>28</v>
      </c>
      <c r="E157">
        <v>500</v>
      </c>
      <c r="F157">
        <v>20</v>
      </c>
      <c r="G157" s="5">
        <v>10000</v>
      </c>
      <c r="H157" t="s">
        <v>22</v>
      </c>
    </row>
    <row r="158" spans="1:8" x14ac:dyDescent="0.25">
      <c r="A158" s="4">
        <v>44835</v>
      </c>
      <c r="B158" t="s">
        <v>26</v>
      </c>
      <c r="C158" t="s">
        <v>44</v>
      </c>
      <c r="D158" t="s">
        <v>28</v>
      </c>
      <c r="E158">
        <v>500</v>
      </c>
      <c r="F158">
        <v>41</v>
      </c>
      <c r="G158" s="5">
        <v>20500</v>
      </c>
      <c r="H158" t="s">
        <v>22</v>
      </c>
    </row>
    <row r="159" spans="1:8" x14ac:dyDescent="0.25">
      <c r="A159" s="4">
        <v>44621</v>
      </c>
      <c r="B159" t="s">
        <v>30</v>
      </c>
      <c r="C159" t="s">
        <v>39</v>
      </c>
      <c r="D159" t="s">
        <v>21</v>
      </c>
      <c r="E159">
        <v>300</v>
      </c>
      <c r="F159">
        <v>4</v>
      </c>
      <c r="G159" s="5">
        <v>1200</v>
      </c>
      <c r="H159" t="s">
        <v>22</v>
      </c>
    </row>
    <row r="160" spans="1:8" x14ac:dyDescent="0.25">
      <c r="A160" s="4">
        <v>44774</v>
      </c>
      <c r="B160" t="s">
        <v>30</v>
      </c>
      <c r="C160" t="s">
        <v>35</v>
      </c>
      <c r="D160" t="s">
        <v>21</v>
      </c>
      <c r="E160">
        <v>300</v>
      </c>
      <c r="F160">
        <v>81</v>
      </c>
      <c r="G160" s="5">
        <v>24300</v>
      </c>
      <c r="H160" t="s">
        <v>22</v>
      </c>
    </row>
    <row r="161" spans="1:8" x14ac:dyDescent="0.25">
      <c r="A161" s="4">
        <v>44593</v>
      </c>
      <c r="B161" t="s">
        <v>26</v>
      </c>
      <c r="C161" t="s">
        <v>20</v>
      </c>
      <c r="D161" t="s">
        <v>24</v>
      </c>
      <c r="E161">
        <v>500</v>
      </c>
      <c r="F161">
        <v>74</v>
      </c>
      <c r="G161" s="5">
        <v>37000</v>
      </c>
      <c r="H161" t="s">
        <v>22</v>
      </c>
    </row>
    <row r="162" spans="1:8" x14ac:dyDescent="0.25">
      <c r="A162" s="4">
        <v>44713</v>
      </c>
      <c r="B162" t="s">
        <v>30</v>
      </c>
      <c r="C162" t="s">
        <v>54</v>
      </c>
      <c r="D162" t="s">
        <v>21</v>
      </c>
      <c r="E162">
        <v>700</v>
      </c>
      <c r="F162">
        <v>64</v>
      </c>
      <c r="G162" s="5">
        <v>44800</v>
      </c>
      <c r="H162" t="s">
        <v>22</v>
      </c>
    </row>
    <row r="163" spans="1:8" x14ac:dyDescent="0.25">
      <c r="A163" s="4">
        <v>44713</v>
      </c>
      <c r="B163" t="s">
        <v>26</v>
      </c>
      <c r="C163" t="s">
        <v>20</v>
      </c>
      <c r="D163" t="s">
        <v>28</v>
      </c>
      <c r="E163">
        <v>500</v>
      </c>
      <c r="F163">
        <v>64</v>
      </c>
      <c r="G163" s="5">
        <v>32000</v>
      </c>
      <c r="H163" t="s">
        <v>22</v>
      </c>
    </row>
    <row r="164" spans="1:8" x14ac:dyDescent="0.25">
      <c r="A164" s="4">
        <v>44743</v>
      </c>
      <c r="B164" t="s">
        <v>30</v>
      </c>
      <c r="C164" t="s">
        <v>32</v>
      </c>
      <c r="D164" t="s">
        <v>21</v>
      </c>
      <c r="E164">
        <v>500</v>
      </c>
      <c r="F164">
        <v>30</v>
      </c>
      <c r="G164" s="5">
        <v>15000</v>
      </c>
      <c r="H164" t="s">
        <v>22</v>
      </c>
    </row>
    <row r="165" spans="1:8" x14ac:dyDescent="0.25">
      <c r="A165" s="4">
        <v>44593</v>
      </c>
      <c r="B165" t="s">
        <v>26</v>
      </c>
      <c r="C165" t="s">
        <v>50</v>
      </c>
      <c r="D165" t="s">
        <v>28</v>
      </c>
      <c r="E165">
        <v>700</v>
      </c>
      <c r="F165">
        <v>73</v>
      </c>
      <c r="G165" s="5">
        <v>51100</v>
      </c>
      <c r="H165" t="s">
        <v>22</v>
      </c>
    </row>
    <row r="166" spans="1:8" x14ac:dyDescent="0.25">
      <c r="A166" s="4">
        <v>44621</v>
      </c>
      <c r="B166" t="s">
        <v>19</v>
      </c>
      <c r="C166" t="s">
        <v>52</v>
      </c>
      <c r="D166" t="s">
        <v>21</v>
      </c>
      <c r="E166">
        <v>500</v>
      </c>
      <c r="F166">
        <v>69</v>
      </c>
      <c r="G166" s="5">
        <v>34500</v>
      </c>
      <c r="H166" t="s">
        <v>22</v>
      </c>
    </row>
    <row r="167" spans="1:8" x14ac:dyDescent="0.25">
      <c r="A167" s="4">
        <v>44682</v>
      </c>
      <c r="B167" t="s">
        <v>26</v>
      </c>
      <c r="C167" t="s">
        <v>54</v>
      </c>
      <c r="D167" t="s">
        <v>28</v>
      </c>
      <c r="E167">
        <v>300</v>
      </c>
      <c r="F167">
        <v>1</v>
      </c>
      <c r="G167" s="5">
        <v>300</v>
      </c>
      <c r="H167" t="s">
        <v>22</v>
      </c>
    </row>
    <row r="168" spans="1:8" x14ac:dyDescent="0.25">
      <c r="A168" s="4">
        <v>44835</v>
      </c>
      <c r="B168" t="s">
        <v>19</v>
      </c>
      <c r="C168" t="s">
        <v>44</v>
      </c>
      <c r="D168" t="s">
        <v>21</v>
      </c>
      <c r="E168">
        <v>500</v>
      </c>
      <c r="F168">
        <v>98</v>
      </c>
      <c r="G168" s="5">
        <v>49000</v>
      </c>
      <c r="H168" t="s">
        <v>22</v>
      </c>
    </row>
    <row r="169" spans="1:8" x14ac:dyDescent="0.25">
      <c r="A169" s="4">
        <v>44743</v>
      </c>
      <c r="B169" t="s">
        <v>31</v>
      </c>
      <c r="C169" t="s">
        <v>20</v>
      </c>
      <c r="D169" t="s">
        <v>21</v>
      </c>
      <c r="E169">
        <v>300</v>
      </c>
      <c r="F169">
        <v>10</v>
      </c>
      <c r="G169" s="5">
        <v>3000</v>
      </c>
      <c r="H169" t="s">
        <v>22</v>
      </c>
    </row>
    <row r="170" spans="1:8" x14ac:dyDescent="0.25">
      <c r="A170" s="4">
        <v>44713</v>
      </c>
      <c r="B170" t="s">
        <v>30</v>
      </c>
      <c r="C170" t="s">
        <v>37</v>
      </c>
      <c r="D170" t="s">
        <v>28</v>
      </c>
      <c r="E170">
        <v>700</v>
      </c>
      <c r="F170">
        <v>85</v>
      </c>
      <c r="G170" s="5">
        <v>59500</v>
      </c>
      <c r="H170" t="s">
        <v>25</v>
      </c>
    </row>
    <row r="171" spans="1:8" x14ac:dyDescent="0.25">
      <c r="A171" s="4">
        <v>44652</v>
      </c>
      <c r="B171" t="s">
        <v>31</v>
      </c>
      <c r="C171" t="s">
        <v>36</v>
      </c>
      <c r="D171" t="s">
        <v>24</v>
      </c>
      <c r="E171">
        <v>500</v>
      </c>
      <c r="F171">
        <v>93</v>
      </c>
      <c r="G171" s="5">
        <v>46500</v>
      </c>
      <c r="H171" t="s">
        <v>22</v>
      </c>
    </row>
    <row r="172" spans="1:8" x14ac:dyDescent="0.25">
      <c r="A172" s="4">
        <v>44713</v>
      </c>
      <c r="B172" t="s">
        <v>31</v>
      </c>
      <c r="C172" t="s">
        <v>54</v>
      </c>
      <c r="D172" t="s">
        <v>24</v>
      </c>
      <c r="E172">
        <v>700</v>
      </c>
      <c r="F172">
        <v>5</v>
      </c>
      <c r="G172" s="5">
        <v>3500</v>
      </c>
      <c r="H172" t="s">
        <v>22</v>
      </c>
    </row>
    <row r="173" spans="1:8" x14ac:dyDescent="0.25">
      <c r="A173" s="4">
        <v>44652</v>
      </c>
      <c r="B173" t="s">
        <v>26</v>
      </c>
      <c r="C173" t="s">
        <v>35</v>
      </c>
      <c r="D173" t="s">
        <v>21</v>
      </c>
      <c r="E173">
        <v>700</v>
      </c>
      <c r="F173">
        <v>54</v>
      </c>
      <c r="G173" s="5">
        <v>37800</v>
      </c>
      <c r="H173" t="s">
        <v>22</v>
      </c>
    </row>
    <row r="174" spans="1:8" x14ac:dyDescent="0.25">
      <c r="A174" s="4">
        <v>44835</v>
      </c>
      <c r="B174" t="s">
        <v>31</v>
      </c>
      <c r="C174" t="s">
        <v>34</v>
      </c>
      <c r="D174" t="s">
        <v>28</v>
      </c>
      <c r="E174">
        <v>500</v>
      </c>
      <c r="F174">
        <v>85</v>
      </c>
      <c r="G174" s="5">
        <v>42500</v>
      </c>
      <c r="H174" t="s">
        <v>22</v>
      </c>
    </row>
    <row r="175" spans="1:8" x14ac:dyDescent="0.25">
      <c r="A175" s="4">
        <v>44652</v>
      </c>
      <c r="B175" t="s">
        <v>19</v>
      </c>
      <c r="C175" t="s">
        <v>52</v>
      </c>
      <c r="D175" t="s">
        <v>21</v>
      </c>
      <c r="E175">
        <v>700</v>
      </c>
      <c r="F175">
        <v>61</v>
      </c>
      <c r="G175" s="5">
        <v>42700</v>
      </c>
      <c r="H175" t="s">
        <v>22</v>
      </c>
    </row>
    <row r="176" spans="1:8" x14ac:dyDescent="0.25">
      <c r="A176" s="4">
        <v>44743</v>
      </c>
      <c r="B176" t="s">
        <v>26</v>
      </c>
      <c r="C176" t="s">
        <v>20</v>
      </c>
      <c r="D176" t="s">
        <v>28</v>
      </c>
      <c r="E176">
        <v>700</v>
      </c>
      <c r="F176">
        <v>84</v>
      </c>
      <c r="G176" s="5">
        <v>58800</v>
      </c>
      <c r="H176" t="s">
        <v>25</v>
      </c>
    </row>
    <row r="177" spans="1:8" x14ac:dyDescent="0.25">
      <c r="A177" s="4">
        <v>44743</v>
      </c>
      <c r="B177" t="s">
        <v>26</v>
      </c>
      <c r="C177" t="s">
        <v>35</v>
      </c>
      <c r="D177" t="s">
        <v>24</v>
      </c>
      <c r="E177">
        <v>700</v>
      </c>
      <c r="F177">
        <v>4</v>
      </c>
      <c r="G177" s="5">
        <v>2800</v>
      </c>
      <c r="H177" t="s">
        <v>22</v>
      </c>
    </row>
    <row r="178" spans="1:8" x14ac:dyDescent="0.25">
      <c r="A178" s="4">
        <v>44743</v>
      </c>
      <c r="B178" t="s">
        <v>30</v>
      </c>
      <c r="C178" t="s">
        <v>36</v>
      </c>
      <c r="D178" t="s">
        <v>21</v>
      </c>
      <c r="E178">
        <v>500</v>
      </c>
      <c r="F178">
        <v>10</v>
      </c>
      <c r="G178" s="5">
        <v>5000</v>
      </c>
      <c r="H178" t="s">
        <v>25</v>
      </c>
    </row>
    <row r="179" spans="1:8" x14ac:dyDescent="0.25">
      <c r="A179" s="4">
        <v>44682</v>
      </c>
      <c r="B179" t="s">
        <v>30</v>
      </c>
      <c r="C179" t="s">
        <v>45</v>
      </c>
      <c r="D179" t="s">
        <v>28</v>
      </c>
      <c r="E179">
        <v>300</v>
      </c>
      <c r="F179">
        <v>68</v>
      </c>
      <c r="G179" s="5">
        <v>20400</v>
      </c>
      <c r="H179" t="s">
        <v>22</v>
      </c>
    </row>
    <row r="180" spans="1:8" x14ac:dyDescent="0.25">
      <c r="A180" s="4">
        <v>44866</v>
      </c>
      <c r="B180" t="s">
        <v>26</v>
      </c>
      <c r="C180" t="s">
        <v>46</v>
      </c>
      <c r="D180" t="s">
        <v>28</v>
      </c>
      <c r="E180">
        <v>500</v>
      </c>
      <c r="F180">
        <v>1</v>
      </c>
      <c r="G180" s="5">
        <v>500</v>
      </c>
      <c r="H180" t="s">
        <v>22</v>
      </c>
    </row>
    <row r="181" spans="1:8" x14ac:dyDescent="0.25">
      <c r="A181" s="4">
        <v>44713</v>
      </c>
      <c r="B181" t="s">
        <v>31</v>
      </c>
      <c r="C181" t="s">
        <v>45</v>
      </c>
      <c r="D181" t="s">
        <v>21</v>
      </c>
      <c r="E181">
        <v>500</v>
      </c>
      <c r="F181">
        <v>67</v>
      </c>
      <c r="G181" s="5">
        <v>33500</v>
      </c>
      <c r="H181" t="s">
        <v>25</v>
      </c>
    </row>
    <row r="182" spans="1:8" x14ac:dyDescent="0.25">
      <c r="A182" s="4">
        <v>44743</v>
      </c>
      <c r="B182" t="s">
        <v>19</v>
      </c>
      <c r="C182" t="s">
        <v>44</v>
      </c>
      <c r="D182" t="s">
        <v>24</v>
      </c>
      <c r="E182">
        <v>700</v>
      </c>
      <c r="F182">
        <v>4</v>
      </c>
      <c r="G182" s="5">
        <v>2800</v>
      </c>
      <c r="H182" t="s">
        <v>22</v>
      </c>
    </row>
    <row r="183" spans="1:8" x14ac:dyDescent="0.25">
      <c r="A183" s="4">
        <v>44682</v>
      </c>
      <c r="B183" t="s">
        <v>19</v>
      </c>
      <c r="C183" t="s">
        <v>29</v>
      </c>
      <c r="D183" t="s">
        <v>24</v>
      </c>
      <c r="E183">
        <v>500</v>
      </c>
      <c r="F183">
        <v>88</v>
      </c>
      <c r="G183" s="5">
        <v>44000</v>
      </c>
      <c r="H183" t="s">
        <v>22</v>
      </c>
    </row>
    <row r="184" spans="1:8" x14ac:dyDescent="0.25">
      <c r="A184" s="4">
        <v>44713</v>
      </c>
      <c r="B184" t="s">
        <v>26</v>
      </c>
      <c r="C184" t="s">
        <v>52</v>
      </c>
      <c r="D184" t="s">
        <v>28</v>
      </c>
      <c r="E184">
        <v>700</v>
      </c>
      <c r="F184">
        <v>79</v>
      </c>
      <c r="G184" s="5">
        <v>55300</v>
      </c>
      <c r="H184" t="s">
        <v>22</v>
      </c>
    </row>
    <row r="185" spans="1:8" x14ac:dyDescent="0.25">
      <c r="A185" s="4">
        <v>44682</v>
      </c>
      <c r="B185" t="s">
        <v>26</v>
      </c>
      <c r="C185" t="s">
        <v>20</v>
      </c>
      <c r="D185" t="s">
        <v>21</v>
      </c>
      <c r="E185">
        <v>300</v>
      </c>
      <c r="F185">
        <v>6</v>
      </c>
      <c r="G185" s="5">
        <v>1800</v>
      </c>
      <c r="H185" t="s">
        <v>25</v>
      </c>
    </row>
    <row r="186" spans="1:8" x14ac:dyDescent="0.25">
      <c r="A186" s="4">
        <v>44621</v>
      </c>
      <c r="B186" t="s">
        <v>30</v>
      </c>
      <c r="C186" t="s">
        <v>20</v>
      </c>
      <c r="D186" t="s">
        <v>21</v>
      </c>
      <c r="E186">
        <v>300</v>
      </c>
      <c r="F186">
        <v>86</v>
      </c>
      <c r="G186" s="5">
        <v>25800</v>
      </c>
      <c r="H186" t="s">
        <v>25</v>
      </c>
    </row>
    <row r="187" spans="1:8" x14ac:dyDescent="0.25">
      <c r="A187" s="4">
        <v>44866</v>
      </c>
      <c r="B187" t="s">
        <v>31</v>
      </c>
      <c r="C187" t="s">
        <v>49</v>
      </c>
      <c r="D187" t="s">
        <v>28</v>
      </c>
      <c r="E187">
        <v>500</v>
      </c>
      <c r="F187">
        <v>9</v>
      </c>
      <c r="G187" s="5">
        <v>4500</v>
      </c>
      <c r="H187" t="s">
        <v>22</v>
      </c>
    </row>
    <row r="188" spans="1:8" x14ac:dyDescent="0.25">
      <c r="A188" s="4">
        <v>44652</v>
      </c>
      <c r="B188" t="s">
        <v>30</v>
      </c>
      <c r="C188" t="s">
        <v>39</v>
      </c>
      <c r="D188" t="s">
        <v>21</v>
      </c>
      <c r="E188">
        <v>700</v>
      </c>
      <c r="F188">
        <v>75</v>
      </c>
      <c r="G188" s="5">
        <v>52500</v>
      </c>
      <c r="H188" t="s">
        <v>22</v>
      </c>
    </row>
    <row r="189" spans="1:8" x14ac:dyDescent="0.25">
      <c r="A189" s="4">
        <v>44866</v>
      </c>
      <c r="B189" t="s">
        <v>30</v>
      </c>
      <c r="C189" t="s">
        <v>49</v>
      </c>
      <c r="D189" t="s">
        <v>28</v>
      </c>
      <c r="E189">
        <v>500</v>
      </c>
      <c r="F189">
        <v>6</v>
      </c>
      <c r="G189" s="5">
        <v>3000</v>
      </c>
      <c r="H189" t="s">
        <v>25</v>
      </c>
    </row>
    <row r="190" spans="1:8" x14ac:dyDescent="0.25">
      <c r="A190" s="4">
        <v>44835</v>
      </c>
      <c r="B190" t="s">
        <v>19</v>
      </c>
      <c r="C190" t="s">
        <v>50</v>
      </c>
      <c r="D190" t="s">
        <v>28</v>
      </c>
      <c r="E190">
        <v>700</v>
      </c>
      <c r="F190">
        <v>55</v>
      </c>
      <c r="G190" s="5">
        <v>38500</v>
      </c>
      <c r="H190" t="s">
        <v>25</v>
      </c>
    </row>
    <row r="191" spans="1:8" x14ac:dyDescent="0.25">
      <c r="A191" s="4">
        <v>44774</v>
      </c>
      <c r="B191" t="s">
        <v>31</v>
      </c>
      <c r="C191" t="s">
        <v>35</v>
      </c>
      <c r="D191" t="s">
        <v>24</v>
      </c>
      <c r="E191">
        <v>300</v>
      </c>
      <c r="F191">
        <v>59</v>
      </c>
      <c r="G191" s="5">
        <v>17700</v>
      </c>
      <c r="H191" t="s">
        <v>22</v>
      </c>
    </row>
    <row r="192" spans="1:8" x14ac:dyDescent="0.25">
      <c r="A192" s="4">
        <v>44805</v>
      </c>
      <c r="B192" t="s">
        <v>26</v>
      </c>
      <c r="C192" t="s">
        <v>41</v>
      </c>
      <c r="D192" t="s">
        <v>21</v>
      </c>
      <c r="E192">
        <v>500</v>
      </c>
      <c r="F192">
        <v>73</v>
      </c>
      <c r="G192" s="5">
        <v>36500</v>
      </c>
      <c r="H192" t="s">
        <v>22</v>
      </c>
    </row>
    <row r="193" spans="1:8" x14ac:dyDescent="0.25">
      <c r="A193" s="4">
        <v>44593</v>
      </c>
      <c r="B193" t="s">
        <v>30</v>
      </c>
      <c r="C193" t="s">
        <v>54</v>
      </c>
      <c r="D193" t="s">
        <v>28</v>
      </c>
      <c r="E193">
        <v>700</v>
      </c>
      <c r="F193">
        <v>39</v>
      </c>
      <c r="G193" s="5">
        <v>27300</v>
      </c>
      <c r="H193" t="s">
        <v>22</v>
      </c>
    </row>
    <row r="194" spans="1:8" x14ac:dyDescent="0.25">
      <c r="A194" s="4">
        <v>44713</v>
      </c>
      <c r="B194" t="s">
        <v>19</v>
      </c>
      <c r="C194" t="s">
        <v>32</v>
      </c>
      <c r="D194" t="s">
        <v>21</v>
      </c>
      <c r="E194">
        <v>300</v>
      </c>
      <c r="F194">
        <v>79</v>
      </c>
      <c r="G194" s="5">
        <v>23700</v>
      </c>
      <c r="H194" t="s">
        <v>22</v>
      </c>
    </row>
    <row r="195" spans="1:8" x14ac:dyDescent="0.25">
      <c r="A195" s="4">
        <v>44682</v>
      </c>
      <c r="B195" t="s">
        <v>19</v>
      </c>
      <c r="C195" t="s">
        <v>32</v>
      </c>
      <c r="D195" t="s">
        <v>21</v>
      </c>
      <c r="E195">
        <v>500</v>
      </c>
      <c r="F195">
        <v>89</v>
      </c>
      <c r="G195" s="5">
        <v>44500</v>
      </c>
      <c r="H195" t="s">
        <v>22</v>
      </c>
    </row>
    <row r="196" spans="1:8" x14ac:dyDescent="0.25">
      <c r="A196" s="4">
        <v>44621</v>
      </c>
      <c r="B196" t="s">
        <v>30</v>
      </c>
      <c r="C196" t="s">
        <v>39</v>
      </c>
      <c r="D196" t="s">
        <v>24</v>
      </c>
      <c r="E196">
        <v>300</v>
      </c>
      <c r="F196">
        <v>3</v>
      </c>
      <c r="G196" s="5">
        <v>900</v>
      </c>
      <c r="H196" t="s">
        <v>22</v>
      </c>
    </row>
    <row r="197" spans="1:8" x14ac:dyDescent="0.25">
      <c r="A197" s="4">
        <v>44713</v>
      </c>
      <c r="B197" t="s">
        <v>30</v>
      </c>
      <c r="C197" t="s">
        <v>46</v>
      </c>
      <c r="D197" t="s">
        <v>24</v>
      </c>
      <c r="E197">
        <v>500</v>
      </c>
      <c r="F197">
        <v>17</v>
      </c>
      <c r="G197" s="5">
        <v>8500</v>
      </c>
      <c r="H197" t="s">
        <v>25</v>
      </c>
    </row>
    <row r="198" spans="1:8" x14ac:dyDescent="0.25">
      <c r="A198" s="4">
        <v>44774</v>
      </c>
      <c r="B198" t="s">
        <v>31</v>
      </c>
      <c r="C198" t="s">
        <v>39</v>
      </c>
      <c r="D198" t="s">
        <v>28</v>
      </c>
      <c r="E198">
        <v>700</v>
      </c>
      <c r="F198">
        <v>87</v>
      </c>
      <c r="G198" s="5">
        <v>60900</v>
      </c>
      <c r="H198" t="s">
        <v>22</v>
      </c>
    </row>
    <row r="199" spans="1:8" x14ac:dyDescent="0.25">
      <c r="A199" s="4">
        <v>44713</v>
      </c>
      <c r="B199" t="s">
        <v>19</v>
      </c>
      <c r="C199" t="s">
        <v>53</v>
      </c>
      <c r="D199" t="s">
        <v>24</v>
      </c>
      <c r="E199">
        <v>500</v>
      </c>
      <c r="F199">
        <v>92</v>
      </c>
      <c r="G199" s="5">
        <v>46000</v>
      </c>
      <c r="H199" t="s">
        <v>25</v>
      </c>
    </row>
    <row r="200" spans="1:8" x14ac:dyDescent="0.25">
      <c r="A200" s="4">
        <v>44743</v>
      </c>
      <c r="B200" t="s">
        <v>31</v>
      </c>
      <c r="C200" t="s">
        <v>52</v>
      </c>
      <c r="D200" t="s">
        <v>24</v>
      </c>
      <c r="E200">
        <v>500</v>
      </c>
      <c r="F200">
        <v>39</v>
      </c>
      <c r="G200" s="5">
        <v>19500</v>
      </c>
      <c r="H200" t="s">
        <v>25</v>
      </c>
    </row>
    <row r="201" spans="1:8" x14ac:dyDescent="0.25">
      <c r="A201" s="4">
        <v>44682</v>
      </c>
      <c r="B201" t="s">
        <v>26</v>
      </c>
      <c r="C201" t="s">
        <v>47</v>
      </c>
      <c r="D201" t="s">
        <v>28</v>
      </c>
      <c r="E201">
        <v>700</v>
      </c>
      <c r="F201">
        <v>82</v>
      </c>
      <c r="G201" s="5">
        <v>57400</v>
      </c>
      <c r="H201" t="s">
        <v>22</v>
      </c>
    </row>
    <row r="202" spans="1:8" x14ac:dyDescent="0.25">
      <c r="A202" s="4">
        <v>44866</v>
      </c>
      <c r="B202" t="s">
        <v>31</v>
      </c>
      <c r="C202" t="s">
        <v>39</v>
      </c>
      <c r="D202" t="s">
        <v>24</v>
      </c>
      <c r="E202">
        <v>700</v>
      </c>
      <c r="F202">
        <v>58</v>
      </c>
      <c r="G202" s="5">
        <v>40600</v>
      </c>
      <c r="H202" t="s">
        <v>25</v>
      </c>
    </row>
    <row r="203" spans="1:8" x14ac:dyDescent="0.25">
      <c r="A203" s="4">
        <v>44896</v>
      </c>
      <c r="B203" t="s">
        <v>31</v>
      </c>
      <c r="C203" t="s">
        <v>32</v>
      </c>
      <c r="D203" t="s">
        <v>21</v>
      </c>
      <c r="E203">
        <v>300</v>
      </c>
      <c r="F203">
        <v>97</v>
      </c>
      <c r="G203" s="5">
        <v>29100</v>
      </c>
      <c r="H203" t="s">
        <v>25</v>
      </c>
    </row>
    <row r="204" spans="1:8" x14ac:dyDescent="0.25">
      <c r="A204" s="4">
        <v>44866</v>
      </c>
      <c r="B204" t="s">
        <v>26</v>
      </c>
      <c r="C204" t="s">
        <v>51</v>
      </c>
      <c r="D204" t="s">
        <v>28</v>
      </c>
      <c r="E204">
        <v>500</v>
      </c>
      <c r="F204">
        <v>81</v>
      </c>
      <c r="G204" s="5">
        <v>40500</v>
      </c>
      <c r="H204" t="s">
        <v>22</v>
      </c>
    </row>
    <row r="205" spans="1:8" x14ac:dyDescent="0.25">
      <c r="A205" s="4">
        <v>44713</v>
      </c>
      <c r="B205" t="s">
        <v>31</v>
      </c>
      <c r="C205" t="s">
        <v>44</v>
      </c>
      <c r="D205" t="s">
        <v>28</v>
      </c>
      <c r="E205">
        <v>700</v>
      </c>
      <c r="F205">
        <v>51</v>
      </c>
      <c r="G205" s="5">
        <v>35700</v>
      </c>
      <c r="H205" t="s">
        <v>22</v>
      </c>
    </row>
    <row r="206" spans="1:8" x14ac:dyDescent="0.25">
      <c r="A206" s="4">
        <v>44835</v>
      </c>
      <c r="B206" t="s">
        <v>31</v>
      </c>
      <c r="C206" t="s">
        <v>43</v>
      </c>
      <c r="D206" t="s">
        <v>21</v>
      </c>
      <c r="E206">
        <v>300</v>
      </c>
      <c r="F206">
        <v>64</v>
      </c>
      <c r="G206" s="5">
        <v>19200</v>
      </c>
      <c r="H206" t="s">
        <v>22</v>
      </c>
    </row>
    <row r="207" spans="1:8" x14ac:dyDescent="0.25">
      <c r="A207" s="4">
        <v>44896</v>
      </c>
      <c r="B207" t="s">
        <v>26</v>
      </c>
      <c r="C207" t="s">
        <v>47</v>
      </c>
      <c r="D207" t="s">
        <v>21</v>
      </c>
      <c r="E207">
        <v>700</v>
      </c>
      <c r="F207">
        <v>14</v>
      </c>
      <c r="G207" s="5">
        <v>9800</v>
      </c>
      <c r="H207" t="s">
        <v>25</v>
      </c>
    </row>
    <row r="208" spans="1:8" x14ac:dyDescent="0.25">
      <c r="A208" s="4">
        <v>44774</v>
      </c>
      <c r="B208" t="s">
        <v>30</v>
      </c>
      <c r="C208" t="s">
        <v>23</v>
      </c>
      <c r="D208" t="s">
        <v>28</v>
      </c>
      <c r="E208">
        <v>500</v>
      </c>
      <c r="F208">
        <v>18</v>
      </c>
      <c r="G208" s="5">
        <v>9000</v>
      </c>
      <c r="H208" t="s">
        <v>22</v>
      </c>
    </row>
    <row r="209" spans="1:8" x14ac:dyDescent="0.25">
      <c r="A209" s="4">
        <v>44835</v>
      </c>
      <c r="B209" t="s">
        <v>31</v>
      </c>
      <c r="C209" t="s">
        <v>35</v>
      </c>
      <c r="D209" t="s">
        <v>21</v>
      </c>
      <c r="E209">
        <v>300</v>
      </c>
      <c r="F209">
        <v>38</v>
      </c>
      <c r="G209" s="5">
        <v>11400</v>
      </c>
      <c r="H209" t="s">
        <v>22</v>
      </c>
    </row>
    <row r="210" spans="1:8" x14ac:dyDescent="0.25">
      <c r="A210" s="4">
        <v>44774</v>
      </c>
      <c r="B210" t="s">
        <v>19</v>
      </c>
      <c r="C210" t="s">
        <v>54</v>
      </c>
      <c r="D210" t="s">
        <v>28</v>
      </c>
      <c r="E210">
        <v>300</v>
      </c>
      <c r="F210">
        <v>41</v>
      </c>
      <c r="G210" s="5">
        <v>12300</v>
      </c>
      <c r="H210" t="s">
        <v>22</v>
      </c>
    </row>
    <row r="211" spans="1:8" x14ac:dyDescent="0.25">
      <c r="A211" s="4">
        <v>44805</v>
      </c>
      <c r="B211" t="s">
        <v>31</v>
      </c>
      <c r="C211" t="s">
        <v>20</v>
      </c>
      <c r="D211" t="s">
        <v>28</v>
      </c>
      <c r="E211">
        <v>300</v>
      </c>
      <c r="F211">
        <v>92</v>
      </c>
      <c r="G211" s="5">
        <v>27600</v>
      </c>
      <c r="H211" t="s">
        <v>22</v>
      </c>
    </row>
    <row r="212" spans="1:8" x14ac:dyDescent="0.25">
      <c r="A212" s="4">
        <v>44896</v>
      </c>
      <c r="B212" t="s">
        <v>31</v>
      </c>
      <c r="C212" t="s">
        <v>35</v>
      </c>
      <c r="D212" t="s">
        <v>28</v>
      </c>
      <c r="E212">
        <v>700</v>
      </c>
      <c r="F212">
        <v>4</v>
      </c>
      <c r="G212" s="5">
        <v>2800</v>
      </c>
      <c r="H212" t="s">
        <v>22</v>
      </c>
    </row>
    <row r="213" spans="1:8" x14ac:dyDescent="0.25">
      <c r="A213" s="4">
        <v>44682</v>
      </c>
      <c r="B213" t="s">
        <v>31</v>
      </c>
      <c r="C213" t="s">
        <v>48</v>
      </c>
      <c r="D213" t="s">
        <v>28</v>
      </c>
      <c r="E213">
        <v>500</v>
      </c>
      <c r="F213">
        <v>85</v>
      </c>
      <c r="G213" s="5">
        <v>42500</v>
      </c>
      <c r="H213" t="s">
        <v>25</v>
      </c>
    </row>
    <row r="214" spans="1:8" x14ac:dyDescent="0.25">
      <c r="A214" s="4">
        <v>44562</v>
      </c>
      <c r="B214" t="s">
        <v>19</v>
      </c>
      <c r="C214" t="s">
        <v>33</v>
      </c>
      <c r="D214" t="s">
        <v>28</v>
      </c>
      <c r="E214">
        <v>700</v>
      </c>
      <c r="F214">
        <v>53</v>
      </c>
      <c r="G214" s="5">
        <v>37100</v>
      </c>
      <c r="H214" t="s">
        <v>25</v>
      </c>
    </row>
    <row r="215" spans="1:8" x14ac:dyDescent="0.25">
      <c r="A215" s="4">
        <v>44743</v>
      </c>
      <c r="B215" t="s">
        <v>26</v>
      </c>
      <c r="C215" t="s">
        <v>44</v>
      </c>
      <c r="D215" t="s">
        <v>21</v>
      </c>
      <c r="E215">
        <v>700</v>
      </c>
      <c r="F215">
        <v>67</v>
      </c>
      <c r="G215" s="5">
        <v>46900</v>
      </c>
      <c r="H215" t="s">
        <v>22</v>
      </c>
    </row>
    <row r="216" spans="1:8" x14ac:dyDescent="0.25">
      <c r="A216" s="4">
        <v>44652</v>
      </c>
      <c r="B216" t="s">
        <v>31</v>
      </c>
      <c r="C216" t="s">
        <v>46</v>
      </c>
      <c r="D216" t="s">
        <v>21</v>
      </c>
      <c r="E216">
        <v>700</v>
      </c>
      <c r="F216">
        <v>41</v>
      </c>
      <c r="G216" s="5">
        <v>28700</v>
      </c>
      <c r="H216" t="s">
        <v>22</v>
      </c>
    </row>
    <row r="217" spans="1:8" x14ac:dyDescent="0.25">
      <c r="A217" s="4">
        <v>44713</v>
      </c>
      <c r="B217" t="s">
        <v>30</v>
      </c>
      <c r="C217" t="s">
        <v>33</v>
      </c>
      <c r="D217" t="s">
        <v>28</v>
      </c>
      <c r="E217">
        <v>700</v>
      </c>
      <c r="F217">
        <v>47</v>
      </c>
      <c r="G217" s="5">
        <v>32900</v>
      </c>
      <c r="H217" t="s">
        <v>22</v>
      </c>
    </row>
    <row r="218" spans="1:8" x14ac:dyDescent="0.25">
      <c r="A218" s="4">
        <v>44743</v>
      </c>
      <c r="B218" t="s">
        <v>26</v>
      </c>
      <c r="C218" t="s">
        <v>23</v>
      </c>
      <c r="D218" t="s">
        <v>24</v>
      </c>
      <c r="E218">
        <v>500</v>
      </c>
      <c r="F218">
        <v>63</v>
      </c>
      <c r="G218" s="5">
        <v>31500</v>
      </c>
      <c r="H218" t="s">
        <v>22</v>
      </c>
    </row>
    <row r="219" spans="1:8" x14ac:dyDescent="0.25">
      <c r="A219" s="4">
        <v>44682</v>
      </c>
      <c r="B219" t="s">
        <v>26</v>
      </c>
      <c r="C219" t="s">
        <v>29</v>
      </c>
      <c r="D219" t="s">
        <v>21</v>
      </c>
      <c r="E219">
        <v>700</v>
      </c>
      <c r="F219">
        <v>38</v>
      </c>
      <c r="G219" s="5">
        <v>26600</v>
      </c>
      <c r="H219" t="s">
        <v>22</v>
      </c>
    </row>
    <row r="220" spans="1:8" x14ac:dyDescent="0.25">
      <c r="A220" s="4">
        <v>44805</v>
      </c>
      <c r="B220" t="s">
        <v>19</v>
      </c>
      <c r="C220" t="s">
        <v>32</v>
      </c>
      <c r="D220" t="s">
        <v>24</v>
      </c>
      <c r="E220">
        <v>300</v>
      </c>
      <c r="F220">
        <v>51</v>
      </c>
      <c r="G220" s="5">
        <v>15300</v>
      </c>
      <c r="H220" t="s">
        <v>22</v>
      </c>
    </row>
    <row r="221" spans="1:8" x14ac:dyDescent="0.25">
      <c r="A221" s="4">
        <v>44835</v>
      </c>
      <c r="B221" t="s">
        <v>31</v>
      </c>
      <c r="C221" t="s">
        <v>50</v>
      </c>
      <c r="D221" t="s">
        <v>21</v>
      </c>
      <c r="E221">
        <v>500</v>
      </c>
      <c r="F221">
        <v>14</v>
      </c>
      <c r="G221" s="5">
        <v>7000</v>
      </c>
      <c r="H221" t="s">
        <v>25</v>
      </c>
    </row>
    <row r="222" spans="1:8" x14ac:dyDescent="0.25">
      <c r="A222" s="4">
        <v>44621</v>
      </c>
      <c r="B222" t="s">
        <v>26</v>
      </c>
      <c r="C222" t="s">
        <v>52</v>
      </c>
      <c r="D222" t="s">
        <v>28</v>
      </c>
      <c r="E222">
        <v>700</v>
      </c>
      <c r="F222">
        <v>73</v>
      </c>
      <c r="G222" s="5">
        <v>51100</v>
      </c>
      <c r="H222" t="s">
        <v>25</v>
      </c>
    </row>
    <row r="223" spans="1:8" x14ac:dyDescent="0.25">
      <c r="A223" s="4">
        <v>44896</v>
      </c>
      <c r="B223" t="s">
        <v>31</v>
      </c>
      <c r="C223" t="s">
        <v>32</v>
      </c>
      <c r="D223" t="s">
        <v>28</v>
      </c>
      <c r="E223">
        <v>500</v>
      </c>
      <c r="F223">
        <v>93</v>
      </c>
      <c r="G223" s="5">
        <v>46500</v>
      </c>
      <c r="H223" t="s">
        <v>22</v>
      </c>
    </row>
    <row r="224" spans="1:8" x14ac:dyDescent="0.25">
      <c r="A224" s="4">
        <v>44866</v>
      </c>
      <c r="B224" t="s">
        <v>19</v>
      </c>
      <c r="C224" t="s">
        <v>38</v>
      </c>
      <c r="D224" t="s">
        <v>21</v>
      </c>
      <c r="E224">
        <v>700</v>
      </c>
      <c r="F224">
        <v>23</v>
      </c>
      <c r="G224" s="5">
        <v>16100</v>
      </c>
      <c r="H224" t="s">
        <v>25</v>
      </c>
    </row>
    <row r="225" spans="1:8" x14ac:dyDescent="0.25">
      <c r="A225" s="4">
        <v>44774</v>
      </c>
      <c r="B225" t="s">
        <v>31</v>
      </c>
      <c r="C225" t="s">
        <v>52</v>
      </c>
      <c r="D225" t="s">
        <v>24</v>
      </c>
      <c r="E225">
        <v>300</v>
      </c>
      <c r="F225">
        <v>36</v>
      </c>
      <c r="G225" s="5">
        <v>10800</v>
      </c>
      <c r="H225" t="s">
        <v>25</v>
      </c>
    </row>
    <row r="226" spans="1:8" x14ac:dyDescent="0.25">
      <c r="A226" s="4">
        <v>44713</v>
      </c>
      <c r="B226" t="s">
        <v>19</v>
      </c>
      <c r="C226" t="s">
        <v>23</v>
      </c>
      <c r="D226" t="s">
        <v>24</v>
      </c>
      <c r="E226">
        <v>700</v>
      </c>
      <c r="F226">
        <v>18</v>
      </c>
      <c r="G226" s="5">
        <v>12600</v>
      </c>
      <c r="H226" t="s">
        <v>22</v>
      </c>
    </row>
    <row r="227" spans="1:8" x14ac:dyDescent="0.25">
      <c r="A227" s="4">
        <v>44593</v>
      </c>
      <c r="B227" t="s">
        <v>19</v>
      </c>
      <c r="C227" t="s">
        <v>52</v>
      </c>
      <c r="D227" t="s">
        <v>24</v>
      </c>
      <c r="E227">
        <v>300</v>
      </c>
      <c r="F227">
        <v>74</v>
      </c>
      <c r="G227" s="5">
        <v>22200</v>
      </c>
      <c r="H227" t="s">
        <v>22</v>
      </c>
    </row>
    <row r="228" spans="1:8" x14ac:dyDescent="0.25">
      <c r="A228" s="4">
        <v>44743</v>
      </c>
      <c r="B228" t="s">
        <v>19</v>
      </c>
      <c r="C228" t="s">
        <v>44</v>
      </c>
      <c r="D228" t="s">
        <v>24</v>
      </c>
      <c r="E228">
        <v>500</v>
      </c>
      <c r="F228">
        <v>13</v>
      </c>
      <c r="G228" s="5">
        <v>6500</v>
      </c>
      <c r="H228" t="s">
        <v>25</v>
      </c>
    </row>
    <row r="229" spans="1:8" x14ac:dyDescent="0.25">
      <c r="A229" s="4">
        <v>44866</v>
      </c>
      <c r="B229" t="s">
        <v>19</v>
      </c>
      <c r="C229" t="s">
        <v>36</v>
      </c>
      <c r="D229" t="s">
        <v>28</v>
      </c>
      <c r="E229">
        <v>300</v>
      </c>
      <c r="F229">
        <v>43</v>
      </c>
      <c r="G229" s="5">
        <v>12900</v>
      </c>
      <c r="H229" t="s">
        <v>25</v>
      </c>
    </row>
    <row r="230" spans="1:8" x14ac:dyDescent="0.25">
      <c r="A230" s="4">
        <v>44805</v>
      </c>
      <c r="B230" t="s">
        <v>30</v>
      </c>
      <c r="C230" t="s">
        <v>54</v>
      </c>
      <c r="D230" t="s">
        <v>28</v>
      </c>
      <c r="E230">
        <v>700</v>
      </c>
      <c r="F230">
        <v>57</v>
      </c>
      <c r="G230" s="5">
        <v>39900</v>
      </c>
      <c r="H230" t="s">
        <v>22</v>
      </c>
    </row>
    <row r="231" spans="1:8" x14ac:dyDescent="0.25">
      <c r="A231" s="4">
        <v>44835</v>
      </c>
      <c r="B231" t="s">
        <v>19</v>
      </c>
      <c r="C231" t="s">
        <v>20</v>
      </c>
      <c r="D231" t="s">
        <v>28</v>
      </c>
      <c r="E231">
        <v>500</v>
      </c>
      <c r="F231">
        <v>29</v>
      </c>
      <c r="G231" s="5">
        <v>14500</v>
      </c>
      <c r="H231" t="s">
        <v>22</v>
      </c>
    </row>
    <row r="232" spans="1:8" x14ac:dyDescent="0.25">
      <c r="A232" s="4">
        <v>44866</v>
      </c>
      <c r="B232" t="s">
        <v>31</v>
      </c>
      <c r="C232" t="s">
        <v>41</v>
      </c>
      <c r="D232" t="s">
        <v>28</v>
      </c>
      <c r="E232">
        <v>300</v>
      </c>
      <c r="F232">
        <v>88</v>
      </c>
      <c r="G232" s="5">
        <v>26400</v>
      </c>
      <c r="H232" t="s">
        <v>22</v>
      </c>
    </row>
    <row r="233" spans="1:8" x14ac:dyDescent="0.25">
      <c r="A233" s="4">
        <v>44682</v>
      </c>
      <c r="B233" t="s">
        <v>30</v>
      </c>
      <c r="C233" t="s">
        <v>50</v>
      </c>
      <c r="D233" t="s">
        <v>24</v>
      </c>
      <c r="E233">
        <v>300</v>
      </c>
      <c r="F233">
        <v>25</v>
      </c>
      <c r="G233" s="5">
        <v>7500</v>
      </c>
      <c r="H233" t="s">
        <v>22</v>
      </c>
    </row>
    <row r="234" spans="1:8" x14ac:dyDescent="0.25">
      <c r="A234" s="4">
        <v>44562</v>
      </c>
      <c r="B234" t="s">
        <v>30</v>
      </c>
      <c r="C234" t="s">
        <v>29</v>
      </c>
      <c r="D234" t="s">
        <v>24</v>
      </c>
      <c r="E234">
        <v>300</v>
      </c>
      <c r="F234">
        <v>78</v>
      </c>
      <c r="G234" s="5">
        <v>23400</v>
      </c>
      <c r="H234" t="s">
        <v>22</v>
      </c>
    </row>
    <row r="235" spans="1:8" x14ac:dyDescent="0.25">
      <c r="A235" s="4">
        <v>44562</v>
      </c>
      <c r="B235" t="s">
        <v>31</v>
      </c>
      <c r="C235" t="s">
        <v>34</v>
      </c>
      <c r="D235" t="s">
        <v>24</v>
      </c>
      <c r="E235">
        <v>700</v>
      </c>
      <c r="F235">
        <v>12</v>
      </c>
      <c r="G235" s="5">
        <v>8400</v>
      </c>
      <c r="H235" t="s">
        <v>22</v>
      </c>
    </row>
    <row r="236" spans="1:8" x14ac:dyDescent="0.25">
      <c r="A236" s="4">
        <v>44713</v>
      </c>
      <c r="B236" t="s">
        <v>31</v>
      </c>
      <c r="C236" t="s">
        <v>50</v>
      </c>
      <c r="D236" t="s">
        <v>28</v>
      </c>
      <c r="E236">
        <v>700</v>
      </c>
      <c r="F236">
        <v>67</v>
      </c>
      <c r="G236" s="5">
        <v>46900</v>
      </c>
      <c r="H236" t="s">
        <v>25</v>
      </c>
    </row>
    <row r="237" spans="1:8" x14ac:dyDescent="0.25">
      <c r="A237" s="4">
        <v>44713</v>
      </c>
      <c r="B237" t="s">
        <v>30</v>
      </c>
      <c r="C237" t="s">
        <v>36</v>
      </c>
      <c r="D237" t="s">
        <v>28</v>
      </c>
      <c r="E237">
        <v>500</v>
      </c>
      <c r="F237">
        <v>57</v>
      </c>
      <c r="G237" s="5">
        <v>28500</v>
      </c>
      <c r="H237" t="s">
        <v>22</v>
      </c>
    </row>
    <row r="238" spans="1:8" x14ac:dyDescent="0.25">
      <c r="A238" s="4">
        <v>44682</v>
      </c>
      <c r="B238" t="s">
        <v>19</v>
      </c>
      <c r="C238" t="s">
        <v>36</v>
      </c>
      <c r="D238" t="s">
        <v>28</v>
      </c>
      <c r="E238">
        <v>500</v>
      </c>
      <c r="F238">
        <v>45</v>
      </c>
      <c r="G238" s="5">
        <v>22500</v>
      </c>
      <c r="H238" t="s">
        <v>22</v>
      </c>
    </row>
    <row r="239" spans="1:8" x14ac:dyDescent="0.25">
      <c r="A239" s="4">
        <v>44562</v>
      </c>
      <c r="B239" t="s">
        <v>31</v>
      </c>
      <c r="C239" t="s">
        <v>48</v>
      </c>
      <c r="D239" t="s">
        <v>24</v>
      </c>
      <c r="E239">
        <v>300</v>
      </c>
      <c r="F239">
        <v>58</v>
      </c>
      <c r="G239" s="5">
        <v>17400</v>
      </c>
      <c r="H239" t="s">
        <v>25</v>
      </c>
    </row>
    <row r="240" spans="1:8" x14ac:dyDescent="0.25">
      <c r="A240" s="4">
        <v>44682</v>
      </c>
      <c r="B240" t="s">
        <v>26</v>
      </c>
      <c r="C240" t="s">
        <v>44</v>
      </c>
      <c r="D240" t="s">
        <v>24</v>
      </c>
      <c r="E240">
        <v>500</v>
      </c>
      <c r="F240">
        <v>18</v>
      </c>
      <c r="G240" s="5">
        <v>9000</v>
      </c>
      <c r="H240" t="s">
        <v>25</v>
      </c>
    </row>
    <row r="241" spans="1:8" x14ac:dyDescent="0.25">
      <c r="A241" s="4">
        <v>44652</v>
      </c>
      <c r="B241" t="s">
        <v>31</v>
      </c>
      <c r="C241" t="s">
        <v>33</v>
      </c>
      <c r="D241" t="s">
        <v>21</v>
      </c>
      <c r="E241">
        <v>700</v>
      </c>
      <c r="F241">
        <v>57</v>
      </c>
      <c r="G241" s="5">
        <v>39900</v>
      </c>
      <c r="H241" t="s">
        <v>22</v>
      </c>
    </row>
    <row r="242" spans="1:8" x14ac:dyDescent="0.25">
      <c r="A242" s="4">
        <v>44774</v>
      </c>
      <c r="B242" t="s">
        <v>30</v>
      </c>
      <c r="C242" t="s">
        <v>53</v>
      </c>
      <c r="D242" t="s">
        <v>24</v>
      </c>
      <c r="E242">
        <v>700</v>
      </c>
      <c r="F242">
        <v>48</v>
      </c>
      <c r="G242" s="5">
        <v>33600</v>
      </c>
      <c r="H242" t="s">
        <v>22</v>
      </c>
    </row>
    <row r="243" spans="1:8" x14ac:dyDescent="0.25">
      <c r="A243" s="4">
        <v>44896</v>
      </c>
      <c r="B243" t="s">
        <v>26</v>
      </c>
      <c r="C243" t="s">
        <v>47</v>
      </c>
      <c r="D243" t="s">
        <v>24</v>
      </c>
      <c r="E243">
        <v>300</v>
      </c>
      <c r="F243">
        <v>48</v>
      </c>
      <c r="G243" s="5">
        <v>14400</v>
      </c>
      <c r="H243" t="s">
        <v>22</v>
      </c>
    </row>
    <row r="244" spans="1:8" x14ac:dyDescent="0.25">
      <c r="A244" s="4">
        <v>44682</v>
      </c>
      <c r="B244" t="s">
        <v>30</v>
      </c>
      <c r="C244" t="s">
        <v>39</v>
      </c>
      <c r="D244" t="s">
        <v>24</v>
      </c>
      <c r="E244">
        <v>300</v>
      </c>
      <c r="F244">
        <v>76</v>
      </c>
      <c r="G244" s="5">
        <v>22800</v>
      </c>
      <c r="H244" t="s">
        <v>22</v>
      </c>
    </row>
    <row r="245" spans="1:8" x14ac:dyDescent="0.25">
      <c r="A245" s="4">
        <v>44743</v>
      </c>
      <c r="B245" t="s">
        <v>19</v>
      </c>
      <c r="C245" t="s">
        <v>34</v>
      </c>
      <c r="D245" t="s">
        <v>28</v>
      </c>
      <c r="E245">
        <v>300</v>
      </c>
      <c r="F245">
        <v>46</v>
      </c>
      <c r="G245" s="5">
        <v>13800</v>
      </c>
      <c r="H245" t="s">
        <v>22</v>
      </c>
    </row>
    <row r="246" spans="1:8" x14ac:dyDescent="0.25">
      <c r="A246" s="4">
        <v>44774</v>
      </c>
      <c r="B246" t="s">
        <v>26</v>
      </c>
      <c r="C246" t="s">
        <v>48</v>
      </c>
      <c r="D246" t="s">
        <v>21</v>
      </c>
      <c r="E246">
        <v>700</v>
      </c>
      <c r="F246">
        <v>11</v>
      </c>
      <c r="G246" s="5">
        <v>7700</v>
      </c>
      <c r="H246" t="s">
        <v>22</v>
      </c>
    </row>
    <row r="247" spans="1:8" x14ac:dyDescent="0.25">
      <c r="A247" s="4">
        <v>44896</v>
      </c>
      <c r="B247" t="s">
        <v>30</v>
      </c>
      <c r="C247" t="s">
        <v>23</v>
      </c>
      <c r="D247" t="s">
        <v>21</v>
      </c>
      <c r="E247">
        <v>300</v>
      </c>
      <c r="F247">
        <v>6</v>
      </c>
      <c r="G247" s="5">
        <v>1800</v>
      </c>
      <c r="H247" t="s">
        <v>22</v>
      </c>
    </row>
    <row r="248" spans="1:8" x14ac:dyDescent="0.25">
      <c r="A248" s="4">
        <v>44835</v>
      </c>
      <c r="B248" t="s">
        <v>26</v>
      </c>
      <c r="C248" t="s">
        <v>32</v>
      </c>
      <c r="D248" t="s">
        <v>24</v>
      </c>
      <c r="E248">
        <v>500</v>
      </c>
      <c r="F248">
        <v>19</v>
      </c>
      <c r="G248" s="5">
        <v>9500</v>
      </c>
      <c r="H248" t="s">
        <v>22</v>
      </c>
    </row>
    <row r="249" spans="1:8" x14ac:dyDescent="0.25">
      <c r="A249" s="4">
        <v>44805</v>
      </c>
      <c r="B249" t="s">
        <v>19</v>
      </c>
      <c r="C249" t="s">
        <v>20</v>
      </c>
      <c r="D249" t="s">
        <v>28</v>
      </c>
      <c r="E249">
        <v>300</v>
      </c>
      <c r="F249">
        <v>16</v>
      </c>
      <c r="G249" s="5">
        <v>4800</v>
      </c>
      <c r="H249" t="s">
        <v>25</v>
      </c>
    </row>
    <row r="250" spans="1:8" x14ac:dyDescent="0.25">
      <c r="A250" s="4">
        <v>44896</v>
      </c>
      <c r="B250" t="s">
        <v>19</v>
      </c>
      <c r="C250" t="s">
        <v>42</v>
      </c>
      <c r="D250" t="s">
        <v>28</v>
      </c>
      <c r="E250">
        <v>700</v>
      </c>
      <c r="F250">
        <v>7</v>
      </c>
      <c r="G250" s="5">
        <v>4900</v>
      </c>
      <c r="H250" t="s">
        <v>22</v>
      </c>
    </row>
    <row r="251" spans="1:8" x14ac:dyDescent="0.25">
      <c r="A251" s="4">
        <v>44682</v>
      </c>
      <c r="B251" t="s">
        <v>26</v>
      </c>
      <c r="C251" t="s">
        <v>51</v>
      </c>
      <c r="D251" t="s">
        <v>21</v>
      </c>
      <c r="E251">
        <v>300</v>
      </c>
      <c r="F251">
        <v>52</v>
      </c>
      <c r="G251" s="5">
        <v>15600</v>
      </c>
      <c r="H251" t="s">
        <v>22</v>
      </c>
    </row>
    <row r="252" spans="1:8" x14ac:dyDescent="0.25">
      <c r="A252" s="4">
        <v>44774</v>
      </c>
      <c r="B252" t="s">
        <v>19</v>
      </c>
      <c r="C252" t="s">
        <v>40</v>
      </c>
      <c r="D252" t="s">
        <v>21</v>
      </c>
      <c r="E252">
        <v>700</v>
      </c>
      <c r="F252">
        <v>84</v>
      </c>
      <c r="G252" s="5">
        <v>58800</v>
      </c>
      <c r="H252" t="s">
        <v>25</v>
      </c>
    </row>
    <row r="253" spans="1:8" x14ac:dyDescent="0.25">
      <c r="A253" s="4">
        <v>44805</v>
      </c>
      <c r="B253" t="s">
        <v>19</v>
      </c>
      <c r="C253" t="s">
        <v>27</v>
      </c>
      <c r="D253" t="s">
        <v>28</v>
      </c>
      <c r="E253">
        <v>700</v>
      </c>
      <c r="F253">
        <v>92</v>
      </c>
      <c r="G253" s="5">
        <v>64400</v>
      </c>
      <c r="H253" t="s">
        <v>25</v>
      </c>
    </row>
    <row r="254" spans="1:8" x14ac:dyDescent="0.25">
      <c r="A254" s="4">
        <v>44743</v>
      </c>
      <c r="B254" t="s">
        <v>31</v>
      </c>
      <c r="C254" t="s">
        <v>54</v>
      </c>
      <c r="D254" t="s">
        <v>24</v>
      </c>
      <c r="E254">
        <v>300</v>
      </c>
      <c r="F254">
        <v>95</v>
      </c>
      <c r="G254" s="5">
        <v>28500</v>
      </c>
      <c r="H254" t="s">
        <v>22</v>
      </c>
    </row>
    <row r="255" spans="1:8" x14ac:dyDescent="0.25">
      <c r="A255" s="4">
        <v>44896</v>
      </c>
      <c r="B255" t="s">
        <v>26</v>
      </c>
      <c r="C255" t="s">
        <v>45</v>
      </c>
      <c r="D255" t="s">
        <v>24</v>
      </c>
      <c r="E255">
        <v>500</v>
      </c>
      <c r="F255">
        <v>92</v>
      </c>
      <c r="G255" s="5">
        <v>46000</v>
      </c>
      <c r="H255" t="s">
        <v>25</v>
      </c>
    </row>
    <row r="256" spans="1:8" x14ac:dyDescent="0.25">
      <c r="A256" s="4">
        <v>44593</v>
      </c>
      <c r="B256" t="s">
        <v>30</v>
      </c>
      <c r="C256" t="s">
        <v>36</v>
      </c>
      <c r="D256" t="s">
        <v>21</v>
      </c>
      <c r="E256">
        <v>500</v>
      </c>
      <c r="F256">
        <v>46</v>
      </c>
      <c r="G256" s="5">
        <v>23000</v>
      </c>
      <c r="H256" t="s">
        <v>25</v>
      </c>
    </row>
    <row r="257" spans="1:8" x14ac:dyDescent="0.25">
      <c r="A257" s="4">
        <v>44866</v>
      </c>
      <c r="B257" t="s">
        <v>19</v>
      </c>
      <c r="C257" t="s">
        <v>48</v>
      </c>
      <c r="D257" t="s">
        <v>24</v>
      </c>
      <c r="E257">
        <v>700</v>
      </c>
      <c r="F257">
        <v>57</v>
      </c>
      <c r="G257" s="5">
        <v>39900</v>
      </c>
      <c r="H257" t="s">
        <v>22</v>
      </c>
    </row>
    <row r="258" spans="1:8" x14ac:dyDescent="0.25">
      <c r="A258" s="4">
        <v>44621</v>
      </c>
      <c r="B258" t="s">
        <v>30</v>
      </c>
      <c r="C258" t="s">
        <v>51</v>
      </c>
      <c r="D258" t="s">
        <v>24</v>
      </c>
      <c r="E258">
        <v>700</v>
      </c>
      <c r="F258">
        <v>83</v>
      </c>
      <c r="G258" s="5">
        <v>58100</v>
      </c>
      <c r="H258" t="s">
        <v>22</v>
      </c>
    </row>
    <row r="259" spans="1:8" x14ac:dyDescent="0.25">
      <c r="A259" s="4">
        <v>44593</v>
      </c>
      <c r="B259" t="s">
        <v>19</v>
      </c>
      <c r="C259" t="s">
        <v>50</v>
      </c>
      <c r="D259" t="s">
        <v>21</v>
      </c>
      <c r="E259">
        <v>700</v>
      </c>
      <c r="F259">
        <v>51</v>
      </c>
      <c r="G259" s="5">
        <v>35700</v>
      </c>
      <c r="H259" t="s">
        <v>25</v>
      </c>
    </row>
    <row r="260" spans="1:8" x14ac:dyDescent="0.25">
      <c r="A260" s="4">
        <v>44896</v>
      </c>
      <c r="B260" t="s">
        <v>19</v>
      </c>
      <c r="C260" t="s">
        <v>43</v>
      </c>
      <c r="D260" t="s">
        <v>24</v>
      </c>
      <c r="E260">
        <v>700</v>
      </c>
      <c r="F260">
        <v>85</v>
      </c>
      <c r="G260" s="5">
        <v>59500</v>
      </c>
      <c r="H260" t="s">
        <v>22</v>
      </c>
    </row>
    <row r="261" spans="1:8" x14ac:dyDescent="0.25">
      <c r="A261" s="4">
        <v>44593</v>
      </c>
      <c r="B261" t="s">
        <v>30</v>
      </c>
      <c r="C261" t="s">
        <v>32</v>
      </c>
      <c r="D261" t="s">
        <v>21</v>
      </c>
      <c r="E261">
        <v>300</v>
      </c>
      <c r="F261">
        <v>10</v>
      </c>
      <c r="G261" s="5">
        <v>3000</v>
      </c>
      <c r="H261" t="s">
        <v>22</v>
      </c>
    </row>
    <row r="262" spans="1:8" x14ac:dyDescent="0.25">
      <c r="A262" s="4">
        <v>44866</v>
      </c>
      <c r="B262" t="s">
        <v>26</v>
      </c>
      <c r="C262" t="s">
        <v>52</v>
      </c>
      <c r="D262" t="s">
        <v>28</v>
      </c>
      <c r="E262">
        <v>500</v>
      </c>
      <c r="F262">
        <v>15</v>
      </c>
      <c r="G262" s="5">
        <v>7500</v>
      </c>
      <c r="H262" t="s">
        <v>22</v>
      </c>
    </row>
    <row r="263" spans="1:8" x14ac:dyDescent="0.25">
      <c r="A263" s="4">
        <v>44743</v>
      </c>
      <c r="B263" t="s">
        <v>31</v>
      </c>
      <c r="C263" t="s">
        <v>48</v>
      </c>
      <c r="D263" t="s">
        <v>28</v>
      </c>
      <c r="E263">
        <v>300</v>
      </c>
      <c r="F263">
        <v>87</v>
      </c>
      <c r="G263" s="5">
        <v>26100</v>
      </c>
      <c r="H263" t="s">
        <v>25</v>
      </c>
    </row>
    <row r="264" spans="1:8" x14ac:dyDescent="0.25">
      <c r="A264" s="4">
        <v>44743</v>
      </c>
      <c r="B264" t="s">
        <v>30</v>
      </c>
      <c r="C264" t="s">
        <v>29</v>
      </c>
      <c r="D264" t="s">
        <v>21</v>
      </c>
      <c r="E264">
        <v>300</v>
      </c>
      <c r="F264">
        <v>58</v>
      </c>
      <c r="G264" s="5">
        <v>17400</v>
      </c>
      <c r="H264" t="s">
        <v>22</v>
      </c>
    </row>
    <row r="265" spans="1:8" x14ac:dyDescent="0.25">
      <c r="A265" s="4">
        <v>44896</v>
      </c>
      <c r="B265" t="s">
        <v>19</v>
      </c>
      <c r="C265" t="s">
        <v>50</v>
      </c>
      <c r="D265" t="s">
        <v>24</v>
      </c>
      <c r="E265">
        <v>300</v>
      </c>
      <c r="F265">
        <v>59</v>
      </c>
      <c r="G265" s="5">
        <v>17700</v>
      </c>
      <c r="H265" t="s">
        <v>25</v>
      </c>
    </row>
    <row r="266" spans="1:8" x14ac:dyDescent="0.25">
      <c r="A266" s="4">
        <v>44774</v>
      </c>
      <c r="B266" t="s">
        <v>31</v>
      </c>
      <c r="C266" t="s">
        <v>32</v>
      </c>
      <c r="D266" t="s">
        <v>24</v>
      </c>
      <c r="E266">
        <v>300</v>
      </c>
      <c r="F266">
        <v>19</v>
      </c>
      <c r="G266" s="5">
        <v>5700</v>
      </c>
      <c r="H266" t="s">
        <v>22</v>
      </c>
    </row>
    <row r="267" spans="1:8" x14ac:dyDescent="0.25">
      <c r="A267" s="4">
        <v>44866</v>
      </c>
      <c r="B267" t="s">
        <v>30</v>
      </c>
      <c r="C267" t="s">
        <v>47</v>
      </c>
      <c r="D267" t="s">
        <v>24</v>
      </c>
      <c r="E267">
        <v>500</v>
      </c>
      <c r="F267">
        <v>78</v>
      </c>
      <c r="G267" s="5">
        <v>39000</v>
      </c>
      <c r="H267" t="s">
        <v>25</v>
      </c>
    </row>
    <row r="268" spans="1:8" x14ac:dyDescent="0.25">
      <c r="A268" s="4">
        <v>44774</v>
      </c>
      <c r="B268" t="s">
        <v>19</v>
      </c>
      <c r="C268" t="s">
        <v>53</v>
      </c>
      <c r="D268" t="s">
        <v>21</v>
      </c>
      <c r="E268">
        <v>500</v>
      </c>
      <c r="F268">
        <v>22</v>
      </c>
      <c r="G268" s="5">
        <v>11000</v>
      </c>
      <c r="H268" t="s">
        <v>22</v>
      </c>
    </row>
    <row r="269" spans="1:8" x14ac:dyDescent="0.25">
      <c r="A269" s="4">
        <v>44621</v>
      </c>
      <c r="B269" t="s">
        <v>31</v>
      </c>
      <c r="C269" t="s">
        <v>50</v>
      </c>
      <c r="D269" t="s">
        <v>28</v>
      </c>
      <c r="E269">
        <v>500</v>
      </c>
      <c r="F269">
        <v>92</v>
      </c>
      <c r="G269" s="5">
        <v>46000</v>
      </c>
      <c r="H269" t="s">
        <v>22</v>
      </c>
    </row>
    <row r="270" spans="1:8" x14ac:dyDescent="0.25">
      <c r="A270" s="4">
        <v>44805</v>
      </c>
      <c r="B270" t="s">
        <v>26</v>
      </c>
      <c r="C270" t="s">
        <v>51</v>
      </c>
      <c r="D270" t="s">
        <v>24</v>
      </c>
      <c r="E270">
        <v>700</v>
      </c>
      <c r="F270">
        <v>86</v>
      </c>
      <c r="G270" s="5">
        <v>60200</v>
      </c>
      <c r="H270" t="s">
        <v>22</v>
      </c>
    </row>
    <row r="271" spans="1:8" x14ac:dyDescent="0.25">
      <c r="A271" s="4">
        <v>44713</v>
      </c>
      <c r="B271" t="s">
        <v>19</v>
      </c>
      <c r="C271" t="s">
        <v>48</v>
      </c>
      <c r="D271" t="s">
        <v>28</v>
      </c>
      <c r="E271">
        <v>700</v>
      </c>
      <c r="F271">
        <v>76</v>
      </c>
      <c r="G271" s="5">
        <v>53200</v>
      </c>
      <c r="H271" t="s">
        <v>22</v>
      </c>
    </row>
    <row r="272" spans="1:8" x14ac:dyDescent="0.25">
      <c r="A272" s="4">
        <v>44835</v>
      </c>
      <c r="B272" t="s">
        <v>26</v>
      </c>
      <c r="C272" t="s">
        <v>45</v>
      </c>
      <c r="D272" t="s">
        <v>28</v>
      </c>
      <c r="E272">
        <v>700</v>
      </c>
      <c r="F272">
        <v>52</v>
      </c>
      <c r="G272" s="5">
        <v>36400</v>
      </c>
      <c r="H272" t="s">
        <v>25</v>
      </c>
    </row>
    <row r="273" spans="1:8" x14ac:dyDescent="0.25">
      <c r="A273" s="4">
        <v>44743</v>
      </c>
      <c r="B273" t="s">
        <v>26</v>
      </c>
      <c r="C273" t="s">
        <v>23</v>
      </c>
      <c r="D273" t="s">
        <v>24</v>
      </c>
      <c r="E273">
        <v>300</v>
      </c>
      <c r="F273">
        <v>21</v>
      </c>
      <c r="G273" s="5">
        <v>6300</v>
      </c>
      <c r="H273" t="s">
        <v>22</v>
      </c>
    </row>
    <row r="274" spans="1:8" x14ac:dyDescent="0.25">
      <c r="A274" s="4">
        <v>44743</v>
      </c>
      <c r="B274" t="s">
        <v>19</v>
      </c>
      <c r="C274" t="s">
        <v>33</v>
      </c>
      <c r="D274" t="s">
        <v>24</v>
      </c>
      <c r="E274">
        <v>700</v>
      </c>
      <c r="F274">
        <v>47</v>
      </c>
      <c r="G274" s="5">
        <v>32900</v>
      </c>
      <c r="H274" t="s">
        <v>25</v>
      </c>
    </row>
    <row r="275" spans="1:8" x14ac:dyDescent="0.25">
      <c r="A275" s="4">
        <v>44593</v>
      </c>
      <c r="B275" t="s">
        <v>19</v>
      </c>
      <c r="C275" t="s">
        <v>51</v>
      </c>
      <c r="D275" t="s">
        <v>28</v>
      </c>
      <c r="E275">
        <v>300</v>
      </c>
      <c r="F275">
        <v>70</v>
      </c>
      <c r="G275" s="5">
        <v>21000</v>
      </c>
      <c r="H275" t="s">
        <v>22</v>
      </c>
    </row>
    <row r="276" spans="1:8" x14ac:dyDescent="0.25">
      <c r="A276" s="4">
        <v>44805</v>
      </c>
      <c r="B276" t="s">
        <v>31</v>
      </c>
      <c r="C276" t="s">
        <v>51</v>
      </c>
      <c r="D276" t="s">
        <v>24</v>
      </c>
      <c r="E276">
        <v>700</v>
      </c>
      <c r="F276">
        <v>81</v>
      </c>
      <c r="G276" s="5">
        <v>56700</v>
      </c>
      <c r="H276" t="s">
        <v>25</v>
      </c>
    </row>
    <row r="277" spans="1:8" x14ac:dyDescent="0.25">
      <c r="A277" s="4">
        <v>44593</v>
      </c>
      <c r="B277" t="s">
        <v>19</v>
      </c>
      <c r="C277" t="s">
        <v>51</v>
      </c>
      <c r="D277" t="s">
        <v>21</v>
      </c>
      <c r="E277">
        <v>700</v>
      </c>
      <c r="F277">
        <v>8</v>
      </c>
      <c r="G277" s="5">
        <v>5600</v>
      </c>
      <c r="H277" t="s">
        <v>22</v>
      </c>
    </row>
    <row r="278" spans="1:8" x14ac:dyDescent="0.25">
      <c r="A278" s="4">
        <v>44621</v>
      </c>
      <c r="B278" t="s">
        <v>30</v>
      </c>
      <c r="C278" t="s">
        <v>34</v>
      </c>
      <c r="D278" t="s">
        <v>24</v>
      </c>
      <c r="E278">
        <v>700</v>
      </c>
      <c r="F278">
        <v>56</v>
      </c>
      <c r="G278" s="5">
        <v>39200</v>
      </c>
      <c r="H278" t="s">
        <v>25</v>
      </c>
    </row>
    <row r="279" spans="1:8" x14ac:dyDescent="0.25">
      <c r="A279" s="4">
        <v>44713</v>
      </c>
      <c r="B279" t="s">
        <v>30</v>
      </c>
      <c r="C279" t="s">
        <v>20</v>
      </c>
      <c r="D279" t="s">
        <v>24</v>
      </c>
      <c r="E279">
        <v>500</v>
      </c>
      <c r="F279">
        <v>66</v>
      </c>
      <c r="G279" s="5">
        <v>33000</v>
      </c>
      <c r="H279" t="s">
        <v>22</v>
      </c>
    </row>
    <row r="280" spans="1:8" x14ac:dyDescent="0.25">
      <c r="A280" s="4">
        <v>44652</v>
      </c>
      <c r="B280" t="s">
        <v>26</v>
      </c>
      <c r="C280" t="s">
        <v>37</v>
      </c>
      <c r="D280" t="s">
        <v>28</v>
      </c>
      <c r="E280">
        <v>300</v>
      </c>
      <c r="F280">
        <v>23</v>
      </c>
      <c r="G280" s="5">
        <v>6900</v>
      </c>
      <c r="H280" t="s">
        <v>22</v>
      </c>
    </row>
    <row r="281" spans="1:8" x14ac:dyDescent="0.25">
      <c r="A281" s="4">
        <v>44562</v>
      </c>
      <c r="B281" t="s">
        <v>19</v>
      </c>
      <c r="C281" t="s">
        <v>51</v>
      </c>
      <c r="D281" t="s">
        <v>28</v>
      </c>
      <c r="E281">
        <v>300</v>
      </c>
      <c r="F281">
        <v>43</v>
      </c>
      <c r="G281" s="5">
        <v>12900</v>
      </c>
      <c r="H281" t="s">
        <v>22</v>
      </c>
    </row>
    <row r="282" spans="1:8" x14ac:dyDescent="0.25">
      <c r="A282" s="4">
        <v>44682</v>
      </c>
      <c r="B282" t="s">
        <v>31</v>
      </c>
      <c r="C282" t="s">
        <v>40</v>
      </c>
      <c r="D282" t="s">
        <v>24</v>
      </c>
      <c r="E282">
        <v>300</v>
      </c>
      <c r="F282">
        <v>43</v>
      </c>
      <c r="G282" s="5">
        <v>12900</v>
      </c>
      <c r="H282" t="s">
        <v>22</v>
      </c>
    </row>
    <row r="283" spans="1:8" x14ac:dyDescent="0.25">
      <c r="A283" s="4">
        <v>44652</v>
      </c>
      <c r="B283" t="s">
        <v>30</v>
      </c>
      <c r="C283" t="s">
        <v>49</v>
      </c>
      <c r="D283" t="s">
        <v>28</v>
      </c>
      <c r="E283">
        <v>500</v>
      </c>
      <c r="F283">
        <v>67</v>
      </c>
      <c r="G283" s="5">
        <v>33500</v>
      </c>
      <c r="H283" t="s">
        <v>22</v>
      </c>
    </row>
    <row r="284" spans="1:8" x14ac:dyDescent="0.25">
      <c r="A284" s="4">
        <v>44743</v>
      </c>
      <c r="B284" t="s">
        <v>30</v>
      </c>
      <c r="C284" t="s">
        <v>27</v>
      </c>
      <c r="D284" t="s">
        <v>21</v>
      </c>
      <c r="E284">
        <v>300</v>
      </c>
      <c r="F284">
        <v>29</v>
      </c>
      <c r="G284" s="5">
        <v>8700</v>
      </c>
      <c r="H284" t="s">
        <v>22</v>
      </c>
    </row>
    <row r="285" spans="1:8" x14ac:dyDescent="0.25">
      <c r="A285" s="4">
        <v>44713</v>
      </c>
      <c r="B285" t="s">
        <v>30</v>
      </c>
      <c r="C285" t="s">
        <v>51</v>
      </c>
      <c r="D285" t="s">
        <v>24</v>
      </c>
      <c r="E285">
        <v>500</v>
      </c>
      <c r="F285">
        <v>5</v>
      </c>
      <c r="G285" s="5">
        <v>2500</v>
      </c>
      <c r="H285" t="s">
        <v>22</v>
      </c>
    </row>
    <row r="286" spans="1:8" x14ac:dyDescent="0.25">
      <c r="A286" s="4">
        <v>44593</v>
      </c>
      <c r="B286" t="s">
        <v>26</v>
      </c>
      <c r="C286" t="s">
        <v>49</v>
      </c>
      <c r="D286" t="s">
        <v>21</v>
      </c>
      <c r="E286">
        <v>700</v>
      </c>
      <c r="F286">
        <v>51</v>
      </c>
      <c r="G286" s="5">
        <v>35700</v>
      </c>
      <c r="H286" t="s">
        <v>22</v>
      </c>
    </row>
    <row r="287" spans="1:8" x14ac:dyDescent="0.25">
      <c r="A287" s="4">
        <v>44805</v>
      </c>
      <c r="B287" t="s">
        <v>31</v>
      </c>
      <c r="C287" t="s">
        <v>50</v>
      </c>
      <c r="D287" t="s">
        <v>21</v>
      </c>
      <c r="E287">
        <v>300</v>
      </c>
      <c r="F287">
        <v>76</v>
      </c>
      <c r="G287" s="5">
        <v>22800</v>
      </c>
      <c r="H287" t="s">
        <v>22</v>
      </c>
    </row>
    <row r="288" spans="1:8" x14ac:dyDescent="0.25">
      <c r="A288" s="4">
        <v>44835</v>
      </c>
      <c r="B288" t="s">
        <v>30</v>
      </c>
      <c r="C288" t="s">
        <v>50</v>
      </c>
      <c r="D288" t="s">
        <v>24</v>
      </c>
      <c r="E288">
        <v>500</v>
      </c>
      <c r="F288">
        <v>16</v>
      </c>
      <c r="G288" s="5">
        <v>8000</v>
      </c>
      <c r="H288" t="s">
        <v>25</v>
      </c>
    </row>
    <row r="289" spans="1:8" x14ac:dyDescent="0.25">
      <c r="A289" s="4">
        <v>44562</v>
      </c>
      <c r="B289" t="s">
        <v>26</v>
      </c>
      <c r="C289" t="s">
        <v>48</v>
      </c>
      <c r="D289" t="s">
        <v>21</v>
      </c>
      <c r="E289">
        <v>700</v>
      </c>
      <c r="F289">
        <v>5</v>
      </c>
      <c r="G289" s="5">
        <v>3500</v>
      </c>
      <c r="H289" t="s">
        <v>22</v>
      </c>
    </row>
    <row r="290" spans="1:8" x14ac:dyDescent="0.25">
      <c r="A290" s="4">
        <v>44562</v>
      </c>
      <c r="B290" t="s">
        <v>30</v>
      </c>
      <c r="C290" t="s">
        <v>45</v>
      </c>
      <c r="D290" t="s">
        <v>24</v>
      </c>
      <c r="E290">
        <v>300</v>
      </c>
      <c r="F290">
        <v>96</v>
      </c>
      <c r="G290" s="5">
        <v>28800</v>
      </c>
      <c r="H290" t="s">
        <v>22</v>
      </c>
    </row>
    <row r="291" spans="1:8" x14ac:dyDescent="0.25">
      <c r="A291" s="4">
        <v>44593</v>
      </c>
      <c r="B291" t="s">
        <v>31</v>
      </c>
      <c r="C291" t="s">
        <v>40</v>
      </c>
      <c r="D291" t="s">
        <v>21</v>
      </c>
      <c r="E291">
        <v>500</v>
      </c>
      <c r="F291">
        <v>95</v>
      </c>
      <c r="G291" s="5">
        <v>47500</v>
      </c>
      <c r="H291" t="s">
        <v>22</v>
      </c>
    </row>
    <row r="292" spans="1:8" x14ac:dyDescent="0.25">
      <c r="A292" s="4">
        <v>44866</v>
      </c>
      <c r="B292" t="s">
        <v>19</v>
      </c>
      <c r="C292" t="s">
        <v>50</v>
      </c>
      <c r="D292" t="s">
        <v>24</v>
      </c>
      <c r="E292">
        <v>700</v>
      </c>
      <c r="F292">
        <v>21</v>
      </c>
      <c r="G292" s="5">
        <v>14700</v>
      </c>
      <c r="H292" t="s">
        <v>22</v>
      </c>
    </row>
    <row r="293" spans="1:8" x14ac:dyDescent="0.25">
      <c r="A293" s="4">
        <v>44866</v>
      </c>
      <c r="B293" t="s">
        <v>26</v>
      </c>
      <c r="C293" t="s">
        <v>23</v>
      </c>
      <c r="D293" t="s">
        <v>21</v>
      </c>
      <c r="E293">
        <v>700</v>
      </c>
      <c r="F293">
        <v>43</v>
      </c>
      <c r="G293" s="5">
        <v>30100</v>
      </c>
      <c r="H293" t="s">
        <v>22</v>
      </c>
    </row>
    <row r="294" spans="1:8" x14ac:dyDescent="0.25">
      <c r="A294" s="4">
        <v>44835</v>
      </c>
      <c r="B294" t="s">
        <v>19</v>
      </c>
      <c r="C294" t="s">
        <v>50</v>
      </c>
      <c r="D294" t="s">
        <v>21</v>
      </c>
      <c r="E294">
        <v>300</v>
      </c>
      <c r="F294">
        <v>54</v>
      </c>
      <c r="G294" s="5">
        <v>16200</v>
      </c>
      <c r="H294" t="s">
        <v>22</v>
      </c>
    </row>
    <row r="295" spans="1:8" x14ac:dyDescent="0.25">
      <c r="A295" s="4">
        <v>44593</v>
      </c>
      <c r="B295" t="s">
        <v>30</v>
      </c>
      <c r="C295" t="s">
        <v>49</v>
      </c>
      <c r="D295" t="s">
        <v>21</v>
      </c>
      <c r="E295">
        <v>700</v>
      </c>
      <c r="F295">
        <v>40</v>
      </c>
      <c r="G295" s="5">
        <v>28000</v>
      </c>
      <c r="H295" t="s">
        <v>25</v>
      </c>
    </row>
    <row r="296" spans="1:8" x14ac:dyDescent="0.25">
      <c r="A296" s="4">
        <v>44593</v>
      </c>
      <c r="B296" t="s">
        <v>26</v>
      </c>
      <c r="C296" t="s">
        <v>44</v>
      </c>
      <c r="D296" t="s">
        <v>24</v>
      </c>
      <c r="E296">
        <v>300</v>
      </c>
      <c r="F296">
        <v>5</v>
      </c>
      <c r="G296" s="5">
        <v>1500</v>
      </c>
      <c r="H296" t="s">
        <v>22</v>
      </c>
    </row>
    <row r="297" spans="1:8" x14ac:dyDescent="0.25">
      <c r="A297" s="4">
        <v>44805</v>
      </c>
      <c r="B297" t="s">
        <v>30</v>
      </c>
      <c r="C297" t="s">
        <v>54</v>
      </c>
      <c r="D297" t="s">
        <v>28</v>
      </c>
      <c r="E297">
        <v>500</v>
      </c>
      <c r="F297">
        <v>26</v>
      </c>
      <c r="G297" s="5">
        <v>13000</v>
      </c>
      <c r="H297" t="s">
        <v>22</v>
      </c>
    </row>
    <row r="298" spans="1:8" x14ac:dyDescent="0.25">
      <c r="A298" s="4">
        <v>44593</v>
      </c>
      <c r="B298" t="s">
        <v>26</v>
      </c>
      <c r="C298" t="s">
        <v>42</v>
      </c>
      <c r="D298" t="s">
        <v>24</v>
      </c>
      <c r="E298">
        <v>700</v>
      </c>
      <c r="F298">
        <v>45</v>
      </c>
      <c r="G298" s="5">
        <v>31500</v>
      </c>
      <c r="H298" t="s">
        <v>25</v>
      </c>
    </row>
    <row r="299" spans="1:8" x14ac:dyDescent="0.25">
      <c r="A299" s="4">
        <v>44593</v>
      </c>
      <c r="B299" t="s">
        <v>26</v>
      </c>
      <c r="C299" t="s">
        <v>51</v>
      </c>
      <c r="D299" t="s">
        <v>28</v>
      </c>
      <c r="E299">
        <v>300</v>
      </c>
      <c r="F299">
        <v>8</v>
      </c>
      <c r="G299" s="5">
        <v>2400</v>
      </c>
      <c r="H299" t="s">
        <v>22</v>
      </c>
    </row>
    <row r="300" spans="1:8" x14ac:dyDescent="0.25">
      <c r="A300" s="4">
        <v>44743</v>
      </c>
      <c r="B300" t="s">
        <v>26</v>
      </c>
      <c r="C300" t="s">
        <v>32</v>
      </c>
      <c r="D300" t="s">
        <v>28</v>
      </c>
      <c r="E300">
        <v>700</v>
      </c>
      <c r="F300">
        <v>69</v>
      </c>
      <c r="G300" s="5">
        <v>48300</v>
      </c>
      <c r="H300" t="s">
        <v>22</v>
      </c>
    </row>
    <row r="301" spans="1:8" x14ac:dyDescent="0.25">
      <c r="A301" s="4">
        <v>44562</v>
      </c>
      <c r="B301" t="s">
        <v>26</v>
      </c>
      <c r="C301" t="s">
        <v>37</v>
      </c>
      <c r="D301" t="s">
        <v>21</v>
      </c>
      <c r="E301">
        <v>700</v>
      </c>
      <c r="F301">
        <v>73</v>
      </c>
      <c r="G301" s="5">
        <v>51100</v>
      </c>
      <c r="H301" t="s">
        <v>22</v>
      </c>
    </row>
    <row r="302" spans="1:8" x14ac:dyDescent="0.25">
      <c r="A302" s="4">
        <v>44835</v>
      </c>
      <c r="B302" t="s">
        <v>26</v>
      </c>
      <c r="C302" t="s">
        <v>32</v>
      </c>
      <c r="D302" t="s">
        <v>21</v>
      </c>
      <c r="E302">
        <v>300</v>
      </c>
      <c r="F302">
        <v>89</v>
      </c>
      <c r="G302" s="5">
        <v>26700</v>
      </c>
      <c r="H302" t="s">
        <v>25</v>
      </c>
    </row>
    <row r="303" spans="1:8" x14ac:dyDescent="0.25">
      <c r="A303" s="4">
        <v>44621</v>
      </c>
      <c r="B303" t="s">
        <v>31</v>
      </c>
      <c r="C303" t="s">
        <v>41</v>
      </c>
      <c r="D303" t="s">
        <v>28</v>
      </c>
      <c r="E303">
        <v>300</v>
      </c>
      <c r="F303">
        <v>30</v>
      </c>
      <c r="G303" s="5">
        <v>9000</v>
      </c>
      <c r="H303" t="s">
        <v>22</v>
      </c>
    </row>
    <row r="304" spans="1:8" x14ac:dyDescent="0.25">
      <c r="A304" s="4">
        <v>44866</v>
      </c>
      <c r="B304" t="s">
        <v>31</v>
      </c>
      <c r="C304" t="s">
        <v>52</v>
      </c>
      <c r="D304" t="s">
        <v>28</v>
      </c>
      <c r="E304">
        <v>700</v>
      </c>
      <c r="F304">
        <v>9</v>
      </c>
      <c r="G304" s="5">
        <v>6300</v>
      </c>
      <c r="H304" t="s">
        <v>25</v>
      </c>
    </row>
    <row r="305" spans="1:8" x14ac:dyDescent="0.25">
      <c r="A305" s="4">
        <v>44621</v>
      </c>
      <c r="B305" t="s">
        <v>31</v>
      </c>
      <c r="C305" t="s">
        <v>33</v>
      </c>
      <c r="D305" t="s">
        <v>21</v>
      </c>
      <c r="E305">
        <v>500</v>
      </c>
      <c r="F305">
        <v>73</v>
      </c>
      <c r="G305" s="5">
        <v>36500</v>
      </c>
      <c r="H305" t="s">
        <v>22</v>
      </c>
    </row>
    <row r="306" spans="1:8" x14ac:dyDescent="0.25">
      <c r="A306" s="4">
        <v>44743</v>
      </c>
      <c r="B306" t="s">
        <v>30</v>
      </c>
      <c r="C306" t="s">
        <v>52</v>
      </c>
      <c r="D306" t="s">
        <v>24</v>
      </c>
      <c r="E306">
        <v>700</v>
      </c>
      <c r="F306">
        <v>1</v>
      </c>
      <c r="G306" s="5">
        <v>700</v>
      </c>
      <c r="H306" t="s">
        <v>22</v>
      </c>
    </row>
    <row r="307" spans="1:8" x14ac:dyDescent="0.25">
      <c r="A307" s="4">
        <v>44743</v>
      </c>
      <c r="B307" t="s">
        <v>19</v>
      </c>
      <c r="C307" t="s">
        <v>53</v>
      </c>
      <c r="D307" t="s">
        <v>21</v>
      </c>
      <c r="E307">
        <v>700</v>
      </c>
      <c r="F307">
        <v>53</v>
      </c>
      <c r="G307" s="5">
        <v>37100</v>
      </c>
      <c r="H307" t="s">
        <v>25</v>
      </c>
    </row>
    <row r="308" spans="1:8" x14ac:dyDescent="0.25">
      <c r="A308" s="4">
        <v>44621</v>
      </c>
      <c r="B308" t="s">
        <v>26</v>
      </c>
      <c r="C308" t="s">
        <v>20</v>
      </c>
      <c r="D308" t="s">
        <v>21</v>
      </c>
      <c r="E308">
        <v>300</v>
      </c>
      <c r="F308">
        <v>35</v>
      </c>
      <c r="G308" s="5">
        <v>10500</v>
      </c>
      <c r="H308" t="s">
        <v>22</v>
      </c>
    </row>
    <row r="309" spans="1:8" x14ac:dyDescent="0.25">
      <c r="A309" s="4">
        <v>44713</v>
      </c>
      <c r="B309" t="s">
        <v>30</v>
      </c>
      <c r="C309" t="s">
        <v>50</v>
      </c>
      <c r="D309" t="s">
        <v>21</v>
      </c>
      <c r="E309">
        <v>500</v>
      </c>
      <c r="F309">
        <v>75</v>
      </c>
      <c r="G309" s="5">
        <v>37500</v>
      </c>
      <c r="H309" t="s">
        <v>22</v>
      </c>
    </row>
    <row r="310" spans="1:8" x14ac:dyDescent="0.25">
      <c r="A310" s="4">
        <v>44866</v>
      </c>
      <c r="B310" t="s">
        <v>30</v>
      </c>
      <c r="C310" t="s">
        <v>36</v>
      </c>
      <c r="D310" t="s">
        <v>24</v>
      </c>
      <c r="E310">
        <v>500</v>
      </c>
      <c r="F310">
        <v>65</v>
      </c>
      <c r="G310" s="5">
        <v>32500</v>
      </c>
      <c r="H310" t="s">
        <v>25</v>
      </c>
    </row>
    <row r="311" spans="1:8" x14ac:dyDescent="0.25">
      <c r="A311" s="4">
        <v>44835</v>
      </c>
      <c r="B311" t="s">
        <v>30</v>
      </c>
      <c r="C311" t="s">
        <v>50</v>
      </c>
      <c r="D311" t="s">
        <v>28</v>
      </c>
      <c r="E311">
        <v>700</v>
      </c>
      <c r="F311">
        <v>78</v>
      </c>
      <c r="G311" s="5">
        <v>54600</v>
      </c>
      <c r="H311" t="s">
        <v>25</v>
      </c>
    </row>
    <row r="312" spans="1:8" x14ac:dyDescent="0.25">
      <c r="A312" s="4">
        <v>44621</v>
      </c>
      <c r="B312" t="s">
        <v>26</v>
      </c>
      <c r="C312" t="s">
        <v>53</v>
      </c>
      <c r="D312" t="s">
        <v>24</v>
      </c>
      <c r="E312">
        <v>300</v>
      </c>
      <c r="F312">
        <v>76</v>
      </c>
      <c r="G312" s="5">
        <v>22800</v>
      </c>
      <c r="H312" t="s">
        <v>25</v>
      </c>
    </row>
    <row r="313" spans="1:8" x14ac:dyDescent="0.25">
      <c r="A313" s="4">
        <v>44593</v>
      </c>
      <c r="B313" t="s">
        <v>30</v>
      </c>
      <c r="C313" t="s">
        <v>44</v>
      </c>
      <c r="D313" t="s">
        <v>24</v>
      </c>
      <c r="E313">
        <v>500</v>
      </c>
      <c r="F313">
        <v>46</v>
      </c>
      <c r="G313" s="5">
        <v>23000</v>
      </c>
      <c r="H313" t="s">
        <v>22</v>
      </c>
    </row>
    <row r="314" spans="1:8" x14ac:dyDescent="0.25">
      <c r="A314" s="4">
        <v>44896</v>
      </c>
      <c r="B314" t="s">
        <v>31</v>
      </c>
      <c r="C314" t="s">
        <v>38</v>
      </c>
      <c r="D314" t="s">
        <v>24</v>
      </c>
      <c r="E314">
        <v>500</v>
      </c>
      <c r="F314">
        <v>50</v>
      </c>
      <c r="G314" s="5">
        <v>25000</v>
      </c>
      <c r="H314" t="s">
        <v>22</v>
      </c>
    </row>
    <row r="315" spans="1:8" x14ac:dyDescent="0.25">
      <c r="A315" s="4">
        <v>44805</v>
      </c>
      <c r="B315" t="s">
        <v>30</v>
      </c>
      <c r="C315" t="s">
        <v>52</v>
      </c>
      <c r="D315" t="s">
        <v>24</v>
      </c>
      <c r="E315">
        <v>300</v>
      </c>
      <c r="F315">
        <v>5</v>
      </c>
      <c r="G315" s="5">
        <v>1500</v>
      </c>
      <c r="H315" t="s">
        <v>22</v>
      </c>
    </row>
    <row r="316" spans="1:8" x14ac:dyDescent="0.25">
      <c r="A316" s="4">
        <v>44835</v>
      </c>
      <c r="B316" t="s">
        <v>31</v>
      </c>
      <c r="C316" t="s">
        <v>52</v>
      </c>
      <c r="D316" t="s">
        <v>28</v>
      </c>
      <c r="E316">
        <v>300</v>
      </c>
      <c r="F316">
        <v>25</v>
      </c>
      <c r="G316" s="5">
        <v>7500</v>
      </c>
      <c r="H316" t="s">
        <v>22</v>
      </c>
    </row>
    <row r="317" spans="1:8" x14ac:dyDescent="0.25">
      <c r="A317" s="4">
        <v>44866</v>
      </c>
      <c r="B317" t="s">
        <v>31</v>
      </c>
      <c r="C317" t="s">
        <v>47</v>
      </c>
      <c r="D317" t="s">
        <v>21</v>
      </c>
      <c r="E317">
        <v>300</v>
      </c>
      <c r="F317">
        <v>47</v>
      </c>
      <c r="G317" s="5">
        <v>14100</v>
      </c>
      <c r="H317" t="s">
        <v>25</v>
      </c>
    </row>
    <row r="318" spans="1:8" x14ac:dyDescent="0.25">
      <c r="A318" s="4">
        <v>44713</v>
      </c>
      <c r="B318" t="s">
        <v>31</v>
      </c>
      <c r="C318" t="s">
        <v>33</v>
      </c>
      <c r="D318" t="s">
        <v>24</v>
      </c>
      <c r="E318">
        <v>500</v>
      </c>
      <c r="F318">
        <v>39</v>
      </c>
      <c r="G318" s="5">
        <v>19500</v>
      </c>
      <c r="H318" t="s">
        <v>25</v>
      </c>
    </row>
    <row r="319" spans="1:8" x14ac:dyDescent="0.25">
      <c r="A319" s="4">
        <v>44866</v>
      </c>
      <c r="B319" t="s">
        <v>31</v>
      </c>
      <c r="C319" t="s">
        <v>43</v>
      </c>
      <c r="D319" t="s">
        <v>28</v>
      </c>
      <c r="E319">
        <v>300</v>
      </c>
      <c r="F319">
        <v>88</v>
      </c>
      <c r="G319" s="5">
        <v>26400</v>
      </c>
      <c r="H319" t="s">
        <v>22</v>
      </c>
    </row>
    <row r="320" spans="1:8" x14ac:dyDescent="0.25">
      <c r="A320" s="4">
        <v>44713</v>
      </c>
      <c r="B320" t="s">
        <v>30</v>
      </c>
      <c r="C320" t="s">
        <v>39</v>
      </c>
      <c r="D320" t="s">
        <v>24</v>
      </c>
      <c r="E320">
        <v>500</v>
      </c>
      <c r="F320">
        <v>38</v>
      </c>
      <c r="G320" s="5">
        <v>19000</v>
      </c>
      <c r="H320" t="s">
        <v>22</v>
      </c>
    </row>
    <row r="321" spans="1:8" x14ac:dyDescent="0.25">
      <c r="A321" s="4">
        <v>44713</v>
      </c>
      <c r="B321" t="s">
        <v>26</v>
      </c>
      <c r="C321" t="s">
        <v>49</v>
      </c>
      <c r="D321" t="s">
        <v>21</v>
      </c>
      <c r="E321">
        <v>500</v>
      </c>
      <c r="F321">
        <v>4</v>
      </c>
      <c r="G321" s="5">
        <v>2000</v>
      </c>
      <c r="H321" t="s">
        <v>22</v>
      </c>
    </row>
    <row r="322" spans="1:8" x14ac:dyDescent="0.25">
      <c r="A322" s="4">
        <v>44562</v>
      </c>
      <c r="B322" t="s">
        <v>30</v>
      </c>
      <c r="C322" t="s">
        <v>45</v>
      </c>
      <c r="D322" t="s">
        <v>21</v>
      </c>
      <c r="E322">
        <v>700</v>
      </c>
      <c r="F322">
        <v>27</v>
      </c>
      <c r="G322" s="5">
        <v>18900</v>
      </c>
      <c r="H322" t="s">
        <v>22</v>
      </c>
    </row>
    <row r="323" spans="1:8" x14ac:dyDescent="0.25">
      <c r="A323" s="4">
        <v>44562</v>
      </c>
      <c r="B323" t="s">
        <v>26</v>
      </c>
      <c r="C323" t="s">
        <v>52</v>
      </c>
      <c r="D323" t="s">
        <v>28</v>
      </c>
      <c r="E323">
        <v>500</v>
      </c>
      <c r="F323">
        <v>26</v>
      </c>
      <c r="G323" s="5">
        <v>13000</v>
      </c>
      <c r="H323" t="s">
        <v>22</v>
      </c>
    </row>
    <row r="324" spans="1:8" x14ac:dyDescent="0.25">
      <c r="A324" s="4">
        <v>44866</v>
      </c>
      <c r="B324" t="s">
        <v>26</v>
      </c>
      <c r="C324" t="s">
        <v>44</v>
      </c>
      <c r="D324" t="s">
        <v>21</v>
      </c>
      <c r="E324">
        <v>500</v>
      </c>
      <c r="F324">
        <v>63</v>
      </c>
      <c r="G324" s="5">
        <v>31500</v>
      </c>
      <c r="H324" t="s">
        <v>22</v>
      </c>
    </row>
    <row r="325" spans="1:8" x14ac:dyDescent="0.25">
      <c r="A325" s="4">
        <v>44805</v>
      </c>
      <c r="B325" t="s">
        <v>31</v>
      </c>
      <c r="C325" t="s">
        <v>33</v>
      </c>
      <c r="D325" t="s">
        <v>28</v>
      </c>
      <c r="E325">
        <v>300</v>
      </c>
      <c r="F325">
        <v>23</v>
      </c>
      <c r="G325" s="5">
        <v>6900</v>
      </c>
      <c r="H325" t="s">
        <v>22</v>
      </c>
    </row>
    <row r="326" spans="1:8" x14ac:dyDescent="0.25">
      <c r="A326" s="4">
        <v>44805</v>
      </c>
      <c r="B326" t="s">
        <v>19</v>
      </c>
      <c r="C326" t="s">
        <v>44</v>
      </c>
      <c r="D326" t="s">
        <v>28</v>
      </c>
      <c r="E326">
        <v>500</v>
      </c>
      <c r="F326">
        <v>9</v>
      </c>
      <c r="G326" s="5">
        <v>4500</v>
      </c>
      <c r="H326" t="s">
        <v>22</v>
      </c>
    </row>
    <row r="327" spans="1:8" x14ac:dyDescent="0.25">
      <c r="A327" s="4">
        <v>44621</v>
      </c>
      <c r="B327" t="s">
        <v>30</v>
      </c>
      <c r="C327" t="s">
        <v>48</v>
      </c>
      <c r="D327" t="s">
        <v>21</v>
      </c>
      <c r="E327">
        <v>700</v>
      </c>
      <c r="F327">
        <v>70</v>
      </c>
      <c r="G327" s="5">
        <v>49000</v>
      </c>
      <c r="H327" t="s">
        <v>22</v>
      </c>
    </row>
    <row r="328" spans="1:8" x14ac:dyDescent="0.25">
      <c r="A328" s="4">
        <v>44866</v>
      </c>
      <c r="B328" t="s">
        <v>19</v>
      </c>
      <c r="C328" t="s">
        <v>39</v>
      </c>
      <c r="D328" t="s">
        <v>21</v>
      </c>
      <c r="E328">
        <v>300</v>
      </c>
      <c r="F328">
        <v>92</v>
      </c>
      <c r="G328" s="5">
        <v>27600</v>
      </c>
      <c r="H328" t="s">
        <v>25</v>
      </c>
    </row>
    <row r="329" spans="1:8" x14ac:dyDescent="0.25">
      <c r="A329" s="4">
        <v>44562</v>
      </c>
      <c r="B329" t="s">
        <v>30</v>
      </c>
      <c r="C329" t="s">
        <v>53</v>
      </c>
      <c r="D329" t="s">
        <v>28</v>
      </c>
      <c r="E329">
        <v>700</v>
      </c>
      <c r="F329">
        <v>84</v>
      </c>
      <c r="G329" s="5">
        <v>58800</v>
      </c>
      <c r="H329" t="s">
        <v>22</v>
      </c>
    </row>
    <row r="330" spans="1:8" x14ac:dyDescent="0.25">
      <c r="A330" s="4">
        <v>44713</v>
      </c>
      <c r="B330" t="s">
        <v>26</v>
      </c>
      <c r="C330" t="s">
        <v>45</v>
      </c>
      <c r="D330" t="s">
        <v>24</v>
      </c>
      <c r="E330">
        <v>300</v>
      </c>
      <c r="F330">
        <v>24</v>
      </c>
      <c r="G330" s="5">
        <v>7200</v>
      </c>
      <c r="H330" t="s">
        <v>25</v>
      </c>
    </row>
    <row r="331" spans="1:8" x14ac:dyDescent="0.25">
      <c r="A331" s="4">
        <v>44805</v>
      </c>
      <c r="B331" t="s">
        <v>30</v>
      </c>
      <c r="C331" t="s">
        <v>53</v>
      </c>
      <c r="D331" t="s">
        <v>28</v>
      </c>
      <c r="E331">
        <v>300</v>
      </c>
      <c r="F331">
        <v>23</v>
      </c>
      <c r="G331" s="5">
        <v>6900</v>
      </c>
      <c r="H331" t="s">
        <v>22</v>
      </c>
    </row>
    <row r="332" spans="1:8" x14ac:dyDescent="0.25">
      <c r="A332" s="4">
        <v>44652</v>
      </c>
      <c r="B332" t="s">
        <v>19</v>
      </c>
      <c r="C332" t="s">
        <v>51</v>
      </c>
      <c r="D332" t="s">
        <v>21</v>
      </c>
      <c r="E332">
        <v>300</v>
      </c>
      <c r="F332">
        <v>53</v>
      </c>
      <c r="G332" s="5">
        <v>15900</v>
      </c>
      <c r="H332" t="s">
        <v>22</v>
      </c>
    </row>
    <row r="333" spans="1:8" x14ac:dyDescent="0.25">
      <c r="A333" s="4">
        <v>44896</v>
      </c>
      <c r="B333" t="s">
        <v>19</v>
      </c>
      <c r="C333" t="s">
        <v>40</v>
      </c>
      <c r="D333" t="s">
        <v>21</v>
      </c>
      <c r="E333">
        <v>300</v>
      </c>
      <c r="F333">
        <v>1</v>
      </c>
      <c r="G333" s="5">
        <v>300</v>
      </c>
      <c r="H333" t="s">
        <v>25</v>
      </c>
    </row>
    <row r="334" spans="1:8" x14ac:dyDescent="0.25">
      <c r="A334" s="4">
        <v>44896</v>
      </c>
      <c r="B334" t="s">
        <v>26</v>
      </c>
      <c r="C334" t="s">
        <v>50</v>
      </c>
      <c r="D334" t="s">
        <v>28</v>
      </c>
      <c r="E334">
        <v>300</v>
      </c>
      <c r="F334">
        <v>23</v>
      </c>
      <c r="G334" s="5">
        <v>6900</v>
      </c>
      <c r="H334" t="s">
        <v>22</v>
      </c>
    </row>
    <row r="335" spans="1:8" x14ac:dyDescent="0.25">
      <c r="A335" s="4">
        <v>44682</v>
      </c>
      <c r="B335" t="s">
        <v>30</v>
      </c>
      <c r="C335" t="s">
        <v>34</v>
      </c>
      <c r="D335" t="s">
        <v>24</v>
      </c>
      <c r="E335">
        <v>500</v>
      </c>
      <c r="F335">
        <v>23</v>
      </c>
      <c r="G335" s="5">
        <v>11500</v>
      </c>
      <c r="H335" t="s">
        <v>22</v>
      </c>
    </row>
    <row r="336" spans="1:8" x14ac:dyDescent="0.25">
      <c r="A336" s="4">
        <v>44805</v>
      </c>
      <c r="B336" t="s">
        <v>26</v>
      </c>
      <c r="C336" t="s">
        <v>53</v>
      </c>
      <c r="D336" t="s">
        <v>24</v>
      </c>
      <c r="E336">
        <v>300</v>
      </c>
      <c r="F336">
        <v>41</v>
      </c>
      <c r="G336" s="5">
        <v>12300</v>
      </c>
      <c r="H336" t="s">
        <v>22</v>
      </c>
    </row>
    <row r="337" spans="1:8" x14ac:dyDescent="0.25">
      <c r="A337" s="4">
        <v>44774</v>
      </c>
      <c r="B337" t="s">
        <v>26</v>
      </c>
      <c r="C337" t="s">
        <v>29</v>
      </c>
      <c r="D337" t="s">
        <v>21</v>
      </c>
      <c r="E337">
        <v>700</v>
      </c>
      <c r="F337">
        <v>73</v>
      </c>
      <c r="G337" s="5">
        <v>51100</v>
      </c>
      <c r="H337" t="s">
        <v>25</v>
      </c>
    </row>
    <row r="338" spans="1:8" x14ac:dyDescent="0.25">
      <c r="A338" s="4">
        <v>44774</v>
      </c>
      <c r="B338" t="s">
        <v>26</v>
      </c>
      <c r="C338" t="s">
        <v>42</v>
      </c>
      <c r="D338" t="s">
        <v>24</v>
      </c>
      <c r="E338">
        <v>500</v>
      </c>
      <c r="F338">
        <v>96</v>
      </c>
      <c r="G338" s="5">
        <v>48000</v>
      </c>
      <c r="H338" t="s">
        <v>22</v>
      </c>
    </row>
    <row r="339" spans="1:8" x14ac:dyDescent="0.25">
      <c r="A339" s="4">
        <v>44621</v>
      </c>
      <c r="B339" t="s">
        <v>30</v>
      </c>
      <c r="C339" t="s">
        <v>47</v>
      </c>
      <c r="D339" t="s">
        <v>21</v>
      </c>
      <c r="E339">
        <v>700</v>
      </c>
      <c r="F339">
        <v>70</v>
      </c>
      <c r="G339" s="5">
        <v>49000</v>
      </c>
      <c r="H339" t="s">
        <v>25</v>
      </c>
    </row>
    <row r="340" spans="1:8" x14ac:dyDescent="0.25">
      <c r="A340" s="4">
        <v>44621</v>
      </c>
      <c r="B340" t="s">
        <v>26</v>
      </c>
      <c r="C340" t="s">
        <v>38</v>
      </c>
      <c r="D340" t="s">
        <v>21</v>
      </c>
      <c r="E340">
        <v>300</v>
      </c>
      <c r="F340">
        <v>38</v>
      </c>
      <c r="G340" s="5">
        <v>11400</v>
      </c>
      <c r="H340" t="s">
        <v>22</v>
      </c>
    </row>
    <row r="341" spans="1:8" x14ac:dyDescent="0.25">
      <c r="A341" s="4">
        <v>44652</v>
      </c>
      <c r="B341" t="s">
        <v>31</v>
      </c>
      <c r="C341" t="s">
        <v>44</v>
      </c>
      <c r="D341" t="s">
        <v>24</v>
      </c>
      <c r="E341">
        <v>300</v>
      </c>
      <c r="F341">
        <v>85</v>
      </c>
      <c r="G341" s="5">
        <v>25500</v>
      </c>
      <c r="H341" t="s">
        <v>22</v>
      </c>
    </row>
    <row r="342" spans="1:8" x14ac:dyDescent="0.25">
      <c r="A342" s="4">
        <v>44621</v>
      </c>
      <c r="B342" t="s">
        <v>30</v>
      </c>
      <c r="C342" t="s">
        <v>33</v>
      </c>
      <c r="D342" t="s">
        <v>21</v>
      </c>
      <c r="E342">
        <v>500</v>
      </c>
      <c r="F342">
        <v>98</v>
      </c>
      <c r="G342" s="5">
        <v>49000</v>
      </c>
      <c r="H342" t="s">
        <v>22</v>
      </c>
    </row>
    <row r="343" spans="1:8" x14ac:dyDescent="0.25">
      <c r="A343" s="4">
        <v>44682</v>
      </c>
      <c r="B343" t="s">
        <v>30</v>
      </c>
      <c r="C343" t="s">
        <v>44</v>
      </c>
      <c r="D343" t="s">
        <v>24</v>
      </c>
      <c r="E343">
        <v>500</v>
      </c>
      <c r="F343">
        <v>20</v>
      </c>
      <c r="G343" s="5">
        <v>10000</v>
      </c>
      <c r="H343" t="s">
        <v>22</v>
      </c>
    </row>
    <row r="344" spans="1:8" x14ac:dyDescent="0.25">
      <c r="A344" s="4">
        <v>44713</v>
      </c>
      <c r="B344" t="s">
        <v>19</v>
      </c>
      <c r="C344" t="s">
        <v>46</v>
      </c>
      <c r="D344" t="s">
        <v>21</v>
      </c>
      <c r="E344">
        <v>500</v>
      </c>
      <c r="F344">
        <v>47</v>
      </c>
      <c r="G344" s="5">
        <v>23500</v>
      </c>
      <c r="H344" t="s">
        <v>25</v>
      </c>
    </row>
    <row r="345" spans="1:8" x14ac:dyDescent="0.25">
      <c r="A345" s="4">
        <v>44621</v>
      </c>
      <c r="B345" t="s">
        <v>26</v>
      </c>
      <c r="C345" t="s">
        <v>20</v>
      </c>
      <c r="D345" t="s">
        <v>24</v>
      </c>
      <c r="E345">
        <v>700</v>
      </c>
      <c r="F345">
        <v>25</v>
      </c>
      <c r="G345" s="5">
        <v>17500</v>
      </c>
      <c r="H345" t="s">
        <v>25</v>
      </c>
    </row>
    <row r="346" spans="1:8" x14ac:dyDescent="0.25">
      <c r="A346" s="4">
        <v>44805</v>
      </c>
      <c r="B346" t="s">
        <v>30</v>
      </c>
      <c r="C346" t="s">
        <v>45</v>
      </c>
      <c r="D346" t="s">
        <v>21</v>
      </c>
      <c r="E346">
        <v>300</v>
      </c>
      <c r="F346">
        <v>38</v>
      </c>
      <c r="G346" s="5">
        <v>11400</v>
      </c>
      <c r="H346" t="s">
        <v>25</v>
      </c>
    </row>
    <row r="347" spans="1:8" x14ac:dyDescent="0.25">
      <c r="A347" s="4">
        <v>44713</v>
      </c>
      <c r="B347" t="s">
        <v>30</v>
      </c>
      <c r="C347" t="s">
        <v>44</v>
      </c>
      <c r="D347" t="s">
        <v>21</v>
      </c>
      <c r="E347">
        <v>700</v>
      </c>
      <c r="F347">
        <v>64</v>
      </c>
      <c r="G347" s="5">
        <v>44800</v>
      </c>
      <c r="H347" t="s">
        <v>22</v>
      </c>
    </row>
    <row r="348" spans="1:8" x14ac:dyDescent="0.25">
      <c r="A348" s="4">
        <v>44774</v>
      </c>
      <c r="B348" t="s">
        <v>30</v>
      </c>
      <c r="C348" t="s">
        <v>42</v>
      </c>
      <c r="D348" t="s">
        <v>24</v>
      </c>
      <c r="E348">
        <v>700</v>
      </c>
      <c r="F348">
        <v>93</v>
      </c>
      <c r="G348" s="5">
        <v>65100</v>
      </c>
      <c r="H348" t="s">
        <v>22</v>
      </c>
    </row>
    <row r="349" spans="1:8" x14ac:dyDescent="0.25">
      <c r="A349" s="4">
        <v>44652</v>
      </c>
      <c r="B349" t="s">
        <v>19</v>
      </c>
      <c r="C349" t="s">
        <v>45</v>
      </c>
      <c r="D349" t="s">
        <v>28</v>
      </c>
      <c r="E349">
        <v>300</v>
      </c>
      <c r="F349">
        <v>26</v>
      </c>
      <c r="G349" s="5">
        <v>7800</v>
      </c>
      <c r="H349" t="s">
        <v>22</v>
      </c>
    </row>
    <row r="350" spans="1:8" x14ac:dyDescent="0.25">
      <c r="A350" s="4">
        <v>44774</v>
      </c>
      <c r="B350" t="s">
        <v>31</v>
      </c>
      <c r="C350" t="s">
        <v>45</v>
      </c>
      <c r="D350" t="s">
        <v>21</v>
      </c>
      <c r="E350">
        <v>500</v>
      </c>
      <c r="F350">
        <v>86</v>
      </c>
      <c r="G350" s="5">
        <v>43000</v>
      </c>
      <c r="H350" t="s">
        <v>25</v>
      </c>
    </row>
    <row r="351" spans="1:8" x14ac:dyDescent="0.25">
      <c r="A351" s="4">
        <v>44743</v>
      </c>
      <c r="B351" t="s">
        <v>26</v>
      </c>
      <c r="C351" t="s">
        <v>51</v>
      </c>
      <c r="D351" t="s">
        <v>28</v>
      </c>
      <c r="E351">
        <v>500</v>
      </c>
      <c r="F351">
        <v>62</v>
      </c>
      <c r="G351" s="5">
        <v>31000</v>
      </c>
      <c r="H351" t="s">
        <v>22</v>
      </c>
    </row>
    <row r="352" spans="1:8" x14ac:dyDescent="0.25">
      <c r="A352" s="4">
        <v>44743</v>
      </c>
      <c r="B352" t="s">
        <v>31</v>
      </c>
      <c r="C352" t="s">
        <v>49</v>
      </c>
      <c r="D352" t="s">
        <v>24</v>
      </c>
      <c r="E352">
        <v>500</v>
      </c>
      <c r="F352">
        <v>43</v>
      </c>
      <c r="G352" s="5">
        <v>21500</v>
      </c>
      <c r="H352" t="s">
        <v>25</v>
      </c>
    </row>
    <row r="353" spans="1:8" x14ac:dyDescent="0.25">
      <c r="A353" s="4">
        <v>44805</v>
      </c>
      <c r="B353" t="s">
        <v>31</v>
      </c>
      <c r="C353" t="s">
        <v>33</v>
      </c>
      <c r="D353" t="s">
        <v>24</v>
      </c>
      <c r="E353">
        <v>300</v>
      </c>
      <c r="F353">
        <v>40</v>
      </c>
      <c r="G353" s="5">
        <v>12000</v>
      </c>
      <c r="H353" t="s">
        <v>22</v>
      </c>
    </row>
    <row r="354" spans="1:8" x14ac:dyDescent="0.25">
      <c r="A354" s="4">
        <v>44743</v>
      </c>
      <c r="B354" t="s">
        <v>26</v>
      </c>
      <c r="C354" t="s">
        <v>44</v>
      </c>
      <c r="D354" t="s">
        <v>28</v>
      </c>
      <c r="E354">
        <v>300</v>
      </c>
      <c r="F354">
        <v>26</v>
      </c>
      <c r="G354" s="5">
        <v>7800</v>
      </c>
      <c r="H354" t="s">
        <v>25</v>
      </c>
    </row>
    <row r="355" spans="1:8" x14ac:dyDescent="0.25">
      <c r="A355" s="4">
        <v>44866</v>
      </c>
      <c r="B355" t="s">
        <v>31</v>
      </c>
      <c r="C355" t="s">
        <v>29</v>
      </c>
      <c r="D355" t="s">
        <v>21</v>
      </c>
      <c r="E355">
        <v>300</v>
      </c>
      <c r="F355">
        <v>88</v>
      </c>
      <c r="G355" s="5">
        <v>26400</v>
      </c>
      <c r="H355" t="s">
        <v>22</v>
      </c>
    </row>
    <row r="356" spans="1:8" x14ac:dyDescent="0.25">
      <c r="A356" s="4">
        <v>44774</v>
      </c>
      <c r="B356" t="s">
        <v>26</v>
      </c>
      <c r="C356" t="s">
        <v>23</v>
      </c>
      <c r="D356" t="s">
        <v>24</v>
      </c>
      <c r="E356">
        <v>500</v>
      </c>
      <c r="F356">
        <v>79</v>
      </c>
      <c r="G356" s="5">
        <v>39500</v>
      </c>
      <c r="H356" t="s">
        <v>25</v>
      </c>
    </row>
    <row r="357" spans="1:8" x14ac:dyDescent="0.25">
      <c r="A357" s="4">
        <v>44652</v>
      </c>
      <c r="B357" t="s">
        <v>26</v>
      </c>
      <c r="C357" t="s">
        <v>23</v>
      </c>
      <c r="D357" t="s">
        <v>28</v>
      </c>
      <c r="E357">
        <v>700</v>
      </c>
      <c r="F357">
        <v>24</v>
      </c>
      <c r="G357" s="5">
        <v>16800</v>
      </c>
      <c r="H357" t="s">
        <v>22</v>
      </c>
    </row>
    <row r="358" spans="1:8" x14ac:dyDescent="0.25">
      <c r="A358" s="4">
        <v>44743</v>
      </c>
      <c r="B358" t="s">
        <v>19</v>
      </c>
      <c r="C358" t="s">
        <v>29</v>
      </c>
      <c r="D358" t="s">
        <v>21</v>
      </c>
      <c r="E358">
        <v>500</v>
      </c>
      <c r="F358">
        <v>88</v>
      </c>
      <c r="G358" s="5">
        <v>44000</v>
      </c>
      <c r="H358" t="s">
        <v>22</v>
      </c>
    </row>
    <row r="359" spans="1:8" x14ac:dyDescent="0.25">
      <c r="A359" s="4">
        <v>44562</v>
      </c>
      <c r="B359" t="s">
        <v>19</v>
      </c>
      <c r="C359" t="s">
        <v>37</v>
      </c>
      <c r="D359" t="s">
        <v>21</v>
      </c>
      <c r="E359">
        <v>700</v>
      </c>
      <c r="F359">
        <v>36</v>
      </c>
      <c r="G359" s="5">
        <v>25200</v>
      </c>
      <c r="H359" t="s">
        <v>22</v>
      </c>
    </row>
    <row r="360" spans="1:8" x14ac:dyDescent="0.25">
      <c r="A360" s="4">
        <v>44713</v>
      </c>
      <c r="B360" t="s">
        <v>19</v>
      </c>
      <c r="C360" t="s">
        <v>41</v>
      </c>
      <c r="D360" t="s">
        <v>21</v>
      </c>
      <c r="E360">
        <v>300</v>
      </c>
      <c r="F360">
        <v>74</v>
      </c>
      <c r="G360" s="5">
        <v>22200</v>
      </c>
      <c r="H360" t="s">
        <v>22</v>
      </c>
    </row>
    <row r="361" spans="1:8" x14ac:dyDescent="0.25">
      <c r="A361" s="4">
        <v>44774</v>
      </c>
      <c r="B361" t="s">
        <v>19</v>
      </c>
      <c r="C361" t="s">
        <v>37</v>
      </c>
      <c r="D361" t="s">
        <v>24</v>
      </c>
      <c r="E361">
        <v>500</v>
      </c>
      <c r="F361">
        <v>31</v>
      </c>
      <c r="G361" s="5">
        <v>15500</v>
      </c>
      <c r="H361" t="s">
        <v>22</v>
      </c>
    </row>
    <row r="362" spans="1:8" x14ac:dyDescent="0.25">
      <c r="A362" s="4">
        <v>44774</v>
      </c>
      <c r="B362" t="s">
        <v>26</v>
      </c>
      <c r="C362" t="s">
        <v>40</v>
      </c>
      <c r="D362" t="s">
        <v>21</v>
      </c>
      <c r="E362">
        <v>300</v>
      </c>
      <c r="F362">
        <v>29</v>
      </c>
      <c r="G362" s="5">
        <v>8700</v>
      </c>
      <c r="H362" t="s">
        <v>22</v>
      </c>
    </row>
    <row r="363" spans="1:8" x14ac:dyDescent="0.25">
      <c r="A363" s="4">
        <v>44593</v>
      </c>
      <c r="B363" t="s">
        <v>31</v>
      </c>
      <c r="C363" t="s">
        <v>38</v>
      </c>
      <c r="D363" t="s">
        <v>28</v>
      </c>
      <c r="E363">
        <v>700</v>
      </c>
      <c r="F363">
        <v>20</v>
      </c>
      <c r="G363" s="5">
        <v>14000</v>
      </c>
      <c r="H363" t="s">
        <v>22</v>
      </c>
    </row>
    <row r="364" spans="1:8" x14ac:dyDescent="0.25">
      <c r="A364" s="4">
        <v>44805</v>
      </c>
      <c r="B364" t="s">
        <v>30</v>
      </c>
      <c r="C364" t="s">
        <v>49</v>
      </c>
      <c r="D364" t="s">
        <v>24</v>
      </c>
      <c r="E364">
        <v>300</v>
      </c>
      <c r="F364">
        <v>19</v>
      </c>
      <c r="G364" s="5">
        <v>5700</v>
      </c>
      <c r="H364" t="s">
        <v>25</v>
      </c>
    </row>
    <row r="365" spans="1:8" x14ac:dyDescent="0.25">
      <c r="A365" s="4">
        <v>44835</v>
      </c>
      <c r="B365" t="s">
        <v>30</v>
      </c>
      <c r="C365" t="s">
        <v>20</v>
      </c>
      <c r="D365" t="s">
        <v>24</v>
      </c>
      <c r="E365">
        <v>700</v>
      </c>
      <c r="F365">
        <v>59</v>
      </c>
      <c r="G365" s="5">
        <v>41300</v>
      </c>
      <c r="H365" t="s">
        <v>22</v>
      </c>
    </row>
    <row r="366" spans="1:8" x14ac:dyDescent="0.25">
      <c r="A366" s="4">
        <v>44713</v>
      </c>
      <c r="B366" t="s">
        <v>31</v>
      </c>
      <c r="C366" t="s">
        <v>40</v>
      </c>
      <c r="D366" t="s">
        <v>28</v>
      </c>
      <c r="E366">
        <v>700</v>
      </c>
      <c r="F366">
        <v>85</v>
      </c>
      <c r="G366" s="5">
        <v>59500</v>
      </c>
      <c r="H366" t="s">
        <v>22</v>
      </c>
    </row>
    <row r="367" spans="1:8" x14ac:dyDescent="0.25">
      <c r="A367" s="4">
        <v>44805</v>
      </c>
      <c r="B367" t="s">
        <v>31</v>
      </c>
      <c r="C367" t="s">
        <v>53</v>
      </c>
      <c r="D367" t="s">
        <v>21</v>
      </c>
      <c r="E367">
        <v>700</v>
      </c>
      <c r="F367">
        <v>34</v>
      </c>
      <c r="G367" s="5">
        <v>23800</v>
      </c>
      <c r="H367" t="s">
        <v>25</v>
      </c>
    </row>
    <row r="368" spans="1:8" x14ac:dyDescent="0.25">
      <c r="A368" s="4">
        <v>44621</v>
      </c>
      <c r="B368" t="s">
        <v>30</v>
      </c>
      <c r="C368" t="s">
        <v>54</v>
      </c>
      <c r="D368" t="s">
        <v>24</v>
      </c>
      <c r="E368">
        <v>300</v>
      </c>
      <c r="F368">
        <v>73</v>
      </c>
      <c r="G368" s="5">
        <v>21900</v>
      </c>
      <c r="H368" t="s">
        <v>22</v>
      </c>
    </row>
    <row r="369" spans="1:8" x14ac:dyDescent="0.25">
      <c r="A369" s="4">
        <v>44805</v>
      </c>
      <c r="B369" t="s">
        <v>26</v>
      </c>
      <c r="C369" t="s">
        <v>42</v>
      </c>
      <c r="D369" t="s">
        <v>28</v>
      </c>
      <c r="E369">
        <v>300</v>
      </c>
      <c r="F369">
        <v>90</v>
      </c>
      <c r="G369" s="5">
        <v>27000</v>
      </c>
      <c r="H369" t="s">
        <v>22</v>
      </c>
    </row>
    <row r="370" spans="1:8" x14ac:dyDescent="0.25">
      <c r="A370" s="4">
        <v>44713</v>
      </c>
      <c r="B370" t="s">
        <v>19</v>
      </c>
      <c r="C370" t="s">
        <v>41</v>
      </c>
      <c r="D370" t="s">
        <v>21</v>
      </c>
      <c r="E370">
        <v>300</v>
      </c>
      <c r="F370">
        <v>21</v>
      </c>
      <c r="G370" s="5">
        <v>6300</v>
      </c>
      <c r="H370" t="s">
        <v>22</v>
      </c>
    </row>
    <row r="371" spans="1:8" x14ac:dyDescent="0.25">
      <c r="A371" s="4">
        <v>44713</v>
      </c>
      <c r="B371" t="s">
        <v>26</v>
      </c>
      <c r="C371" t="s">
        <v>37</v>
      </c>
      <c r="D371" t="s">
        <v>28</v>
      </c>
      <c r="E371">
        <v>500</v>
      </c>
      <c r="F371">
        <v>74</v>
      </c>
      <c r="G371" s="5">
        <v>37000</v>
      </c>
      <c r="H371" t="s">
        <v>22</v>
      </c>
    </row>
    <row r="372" spans="1:8" x14ac:dyDescent="0.25">
      <c r="A372" s="4">
        <v>44713</v>
      </c>
      <c r="B372" t="s">
        <v>31</v>
      </c>
      <c r="C372" t="s">
        <v>54</v>
      </c>
      <c r="D372" t="s">
        <v>21</v>
      </c>
      <c r="E372">
        <v>300</v>
      </c>
      <c r="F372">
        <v>46</v>
      </c>
      <c r="G372" s="5">
        <v>13800</v>
      </c>
      <c r="H372" t="s">
        <v>22</v>
      </c>
    </row>
    <row r="373" spans="1:8" x14ac:dyDescent="0.25">
      <c r="A373" s="4">
        <v>44835</v>
      </c>
      <c r="B373" t="s">
        <v>31</v>
      </c>
      <c r="C373" t="s">
        <v>41</v>
      </c>
      <c r="D373" t="s">
        <v>24</v>
      </c>
      <c r="E373">
        <v>500</v>
      </c>
      <c r="F373">
        <v>86</v>
      </c>
      <c r="G373" s="5">
        <v>43000</v>
      </c>
      <c r="H373" t="s">
        <v>22</v>
      </c>
    </row>
    <row r="374" spans="1:8" x14ac:dyDescent="0.25">
      <c r="A374" s="4">
        <v>44896</v>
      </c>
      <c r="B374" t="s">
        <v>26</v>
      </c>
      <c r="C374" t="s">
        <v>45</v>
      </c>
      <c r="D374" t="s">
        <v>21</v>
      </c>
      <c r="E374">
        <v>700</v>
      </c>
      <c r="F374">
        <v>68</v>
      </c>
      <c r="G374" s="5">
        <v>47600</v>
      </c>
      <c r="H374" t="s">
        <v>22</v>
      </c>
    </row>
    <row r="375" spans="1:8" x14ac:dyDescent="0.25">
      <c r="A375" s="4">
        <v>44713</v>
      </c>
      <c r="B375" t="s">
        <v>31</v>
      </c>
      <c r="C375" t="s">
        <v>36</v>
      </c>
      <c r="D375" t="s">
        <v>28</v>
      </c>
      <c r="E375">
        <v>500</v>
      </c>
      <c r="F375">
        <v>56</v>
      </c>
      <c r="G375" s="5">
        <v>28000</v>
      </c>
      <c r="H375" t="s">
        <v>22</v>
      </c>
    </row>
    <row r="376" spans="1:8" x14ac:dyDescent="0.25">
      <c r="A376" s="4">
        <v>44866</v>
      </c>
      <c r="B376" t="s">
        <v>19</v>
      </c>
      <c r="C376" t="s">
        <v>32</v>
      </c>
      <c r="D376" t="s">
        <v>28</v>
      </c>
      <c r="E376">
        <v>500</v>
      </c>
      <c r="F376">
        <v>20</v>
      </c>
      <c r="G376" s="5">
        <v>10000</v>
      </c>
      <c r="H376" t="s">
        <v>22</v>
      </c>
    </row>
    <row r="377" spans="1:8" x14ac:dyDescent="0.25">
      <c r="A377" s="4">
        <v>44835</v>
      </c>
      <c r="B377" t="s">
        <v>19</v>
      </c>
      <c r="C377" t="s">
        <v>36</v>
      </c>
      <c r="D377" t="s">
        <v>24</v>
      </c>
      <c r="E377">
        <v>300</v>
      </c>
      <c r="F377">
        <v>10</v>
      </c>
      <c r="G377" s="5">
        <v>3000</v>
      </c>
      <c r="H377" t="s">
        <v>25</v>
      </c>
    </row>
    <row r="378" spans="1:8" x14ac:dyDescent="0.25">
      <c r="A378" s="4">
        <v>44713</v>
      </c>
      <c r="B378" t="s">
        <v>26</v>
      </c>
      <c r="C378" t="s">
        <v>44</v>
      </c>
      <c r="D378" t="s">
        <v>24</v>
      </c>
      <c r="E378">
        <v>700</v>
      </c>
      <c r="F378">
        <v>97</v>
      </c>
      <c r="G378" s="5">
        <v>67900</v>
      </c>
      <c r="H378" t="s">
        <v>22</v>
      </c>
    </row>
    <row r="379" spans="1:8" x14ac:dyDescent="0.25">
      <c r="A379" s="4">
        <v>44774</v>
      </c>
      <c r="B379" t="s">
        <v>30</v>
      </c>
      <c r="C379" t="s">
        <v>34</v>
      </c>
      <c r="D379" t="s">
        <v>24</v>
      </c>
      <c r="E379">
        <v>700</v>
      </c>
      <c r="F379">
        <v>47</v>
      </c>
      <c r="G379" s="5">
        <v>32900</v>
      </c>
      <c r="H379" t="s">
        <v>25</v>
      </c>
    </row>
    <row r="380" spans="1:8" x14ac:dyDescent="0.25">
      <c r="A380" s="4">
        <v>44866</v>
      </c>
      <c r="B380" t="s">
        <v>19</v>
      </c>
      <c r="C380" t="s">
        <v>37</v>
      </c>
      <c r="D380" t="s">
        <v>21</v>
      </c>
      <c r="E380">
        <v>700</v>
      </c>
      <c r="F380">
        <v>57</v>
      </c>
      <c r="G380" s="5">
        <v>39900</v>
      </c>
      <c r="H380" t="s">
        <v>22</v>
      </c>
    </row>
    <row r="381" spans="1:8" x14ac:dyDescent="0.25">
      <c r="A381" s="4">
        <v>44562</v>
      </c>
      <c r="B381" t="s">
        <v>31</v>
      </c>
      <c r="C381" t="s">
        <v>37</v>
      </c>
      <c r="D381" t="s">
        <v>21</v>
      </c>
      <c r="E381">
        <v>300</v>
      </c>
      <c r="F381">
        <v>25</v>
      </c>
      <c r="G381" s="5">
        <v>7500</v>
      </c>
      <c r="H381" t="s">
        <v>22</v>
      </c>
    </row>
    <row r="382" spans="1:8" x14ac:dyDescent="0.25">
      <c r="A382" s="4">
        <v>44621</v>
      </c>
      <c r="B382" t="s">
        <v>26</v>
      </c>
      <c r="C382" t="s">
        <v>42</v>
      </c>
      <c r="D382" t="s">
        <v>28</v>
      </c>
      <c r="E382">
        <v>300</v>
      </c>
      <c r="F382">
        <v>73</v>
      </c>
      <c r="G382" s="5">
        <v>21900</v>
      </c>
      <c r="H382" t="s">
        <v>25</v>
      </c>
    </row>
    <row r="383" spans="1:8" x14ac:dyDescent="0.25">
      <c r="A383" s="4">
        <v>44621</v>
      </c>
      <c r="B383" t="s">
        <v>26</v>
      </c>
      <c r="C383" t="s">
        <v>44</v>
      </c>
      <c r="D383" t="s">
        <v>21</v>
      </c>
      <c r="E383">
        <v>700</v>
      </c>
      <c r="F383">
        <v>2</v>
      </c>
      <c r="G383" s="5">
        <v>1400</v>
      </c>
      <c r="H383" t="s">
        <v>22</v>
      </c>
    </row>
    <row r="384" spans="1:8" x14ac:dyDescent="0.25">
      <c r="A384" s="4">
        <v>44713</v>
      </c>
      <c r="B384" t="s">
        <v>30</v>
      </c>
      <c r="C384" t="s">
        <v>33</v>
      </c>
      <c r="D384" t="s">
        <v>28</v>
      </c>
      <c r="E384">
        <v>500</v>
      </c>
      <c r="F384">
        <v>66</v>
      </c>
      <c r="G384" s="5">
        <v>33000</v>
      </c>
      <c r="H384" t="s">
        <v>22</v>
      </c>
    </row>
    <row r="385" spans="1:8" x14ac:dyDescent="0.25">
      <c r="A385" s="4">
        <v>44713</v>
      </c>
      <c r="B385" t="s">
        <v>26</v>
      </c>
      <c r="C385" t="s">
        <v>29</v>
      </c>
      <c r="D385" t="s">
        <v>24</v>
      </c>
      <c r="E385">
        <v>300</v>
      </c>
      <c r="F385">
        <v>78</v>
      </c>
      <c r="G385" s="5">
        <v>23400</v>
      </c>
      <c r="H385" t="s">
        <v>25</v>
      </c>
    </row>
    <row r="386" spans="1:8" x14ac:dyDescent="0.25">
      <c r="A386" s="4">
        <v>44682</v>
      </c>
      <c r="B386" t="s">
        <v>30</v>
      </c>
      <c r="C386" t="s">
        <v>41</v>
      </c>
      <c r="D386" t="s">
        <v>21</v>
      </c>
      <c r="E386">
        <v>700</v>
      </c>
      <c r="F386">
        <v>56</v>
      </c>
      <c r="G386" s="5">
        <v>39200</v>
      </c>
      <c r="H386" t="s">
        <v>22</v>
      </c>
    </row>
    <row r="387" spans="1:8" x14ac:dyDescent="0.25">
      <c r="A387" s="4">
        <v>44593</v>
      </c>
      <c r="B387" t="s">
        <v>30</v>
      </c>
      <c r="C387" t="s">
        <v>29</v>
      </c>
      <c r="D387" t="s">
        <v>28</v>
      </c>
      <c r="E387">
        <v>500</v>
      </c>
      <c r="F387">
        <v>98</v>
      </c>
      <c r="G387" s="5">
        <v>49000</v>
      </c>
      <c r="H387" t="s">
        <v>22</v>
      </c>
    </row>
    <row r="388" spans="1:8" x14ac:dyDescent="0.25">
      <c r="A388" s="4">
        <v>44562</v>
      </c>
      <c r="B388" t="s">
        <v>31</v>
      </c>
      <c r="C388" t="s">
        <v>54</v>
      </c>
      <c r="D388" t="s">
        <v>24</v>
      </c>
      <c r="E388">
        <v>500</v>
      </c>
      <c r="F388">
        <v>17</v>
      </c>
      <c r="G388" s="5">
        <v>8500</v>
      </c>
      <c r="H388" t="s">
        <v>22</v>
      </c>
    </row>
    <row r="389" spans="1:8" x14ac:dyDescent="0.25">
      <c r="A389" s="4">
        <v>44774</v>
      </c>
      <c r="B389" t="s">
        <v>19</v>
      </c>
      <c r="C389" t="s">
        <v>48</v>
      </c>
      <c r="D389" t="s">
        <v>28</v>
      </c>
      <c r="E389">
        <v>700</v>
      </c>
      <c r="F389">
        <v>44</v>
      </c>
      <c r="G389" s="5">
        <v>30800</v>
      </c>
      <c r="H389" t="s">
        <v>22</v>
      </c>
    </row>
    <row r="390" spans="1:8" x14ac:dyDescent="0.25">
      <c r="A390" s="4">
        <v>44896</v>
      </c>
      <c r="B390" t="s">
        <v>31</v>
      </c>
      <c r="C390" t="s">
        <v>45</v>
      </c>
      <c r="D390" t="s">
        <v>24</v>
      </c>
      <c r="E390">
        <v>300</v>
      </c>
      <c r="F390">
        <v>13</v>
      </c>
      <c r="G390" s="5">
        <v>3900</v>
      </c>
      <c r="H390" t="s">
        <v>25</v>
      </c>
    </row>
    <row r="391" spans="1:8" x14ac:dyDescent="0.25">
      <c r="A391" s="4">
        <v>44774</v>
      </c>
      <c r="B391" t="s">
        <v>31</v>
      </c>
      <c r="C391" t="s">
        <v>48</v>
      </c>
      <c r="D391" t="s">
        <v>24</v>
      </c>
      <c r="E391">
        <v>500</v>
      </c>
      <c r="F391">
        <v>80</v>
      </c>
      <c r="G391" s="5">
        <v>40000</v>
      </c>
      <c r="H391" t="s">
        <v>25</v>
      </c>
    </row>
    <row r="392" spans="1:8" x14ac:dyDescent="0.25">
      <c r="A392" s="4">
        <v>44774</v>
      </c>
      <c r="B392" t="s">
        <v>30</v>
      </c>
      <c r="C392" t="s">
        <v>37</v>
      </c>
      <c r="D392" t="s">
        <v>24</v>
      </c>
      <c r="E392">
        <v>700</v>
      </c>
      <c r="F392">
        <v>41</v>
      </c>
      <c r="G392" s="5">
        <v>28700</v>
      </c>
      <c r="H392" t="s">
        <v>22</v>
      </c>
    </row>
    <row r="393" spans="1:8" x14ac:dyDescent="0.25">
      <c r="A393" s="4">
        <v>44652</v>
      </c>
      <c r="B393" t="s">
        <v>19</v>
      </c>
      <c r="C393" t="s">
        <v>38</v>
      </c>
      <c r="D393" t="s">
        <v>24</v>
      </c>
      <c r="E393">
        <v>500</v>
      </c>
      <c r="F393">
        <v>52</v>
      </c>
      <c r="G393" s="5">
        <v>26000</v>
      </c>
      <c r="H393" t="s">
        <v>22</v>
      </c>
    </row>
    <row r="394" spans="1:8" x14ac:dyDescent="0.25">
      <c r="A394" s="4">
        <v>44896</v>
      </c>
      <c r="B394" t="s">
        <v>30</v>
      </c>
      <c r="C394" t="s">
        <v>34</v>
      </c>
      <c r="D394" t="s">
        <v>28</v>
      </c>
      <c r="E394">
        <v>500</v>
      </c>
      <c r="F394">
        <v>62</v>
      </c>
      <c r="G394" s="5">
        <v>31000</v>
      </c>
      <c r="H394" t="s">
        <v>22</v>
      </c>
    </row>
    <row r="395" spans="1:8" x14ac:dyDescent="0.25">
      <c r="A395" s="4">
        <v>44621</v>
      </c>
      <c r="B395" t="s">
        <v>26</v>
      </c>
      <c r="C395" t="s">
        <v>54</v>
      </c>
      <c r="D395" t="s">
        <v>21</v>
      </c>
      <c r="E395">
        <v>500</v>
      </c>
      <c r="F395">
        <v>89</v>
      </c>
      <c r="G395" s="5">
        <v>44500</v>
      </c>
      <c r="H395" t="s">
        <v>25</v>
      </c>
    </row>
    <row r="396" spans="1:8" x14ac:dyDescent="0.25">
      <c r="A396" s="4">
        <v>44652</v>
      </c>
      <c r="B396" t="s">
        <v>31</v>
      </c>
      <c r="C396" t="s">
        <v>20</v>
      </c>
      <c r="D396" t="s">
        <v>21</v>
      </c>
      <c r="E396">
        <v>700</v>
      </c>
      <c r="F396">
        <v>15</v>
      </c>
      <c r="G396" s="5">
        <v>10500</v>
      </c>
      <c r="H396" t="s">
        <v>25</v>
      </c>
    </row>
    <row r="397" spans="1:8" x14ac:dyDescent="0.25">
      <c r="A397" s="4">
        <v>44805</v>
      </c>
      <c r="B397" t="s">
        <v>31</v>
      </c>
      <c r="C397" t="s">
        <v>23</v>
      </c>
      <c r="D397" t="s">
        <v>28</v>
      </c>
      <c r="E397">
        <v>500</v>
      </c>
      <c r="F397">
        <v>19</v>
      </c>
      <c r="G397" s="5">
        <v>9500</v>
      </c>
      <c r="H397" t="s">
        <v>22</v>
      </c>
    </row>
    <row r="398" spans="1:8" x14ac:dyDescent="0.25">
      <c r="A398" s="4">
        <v>44562</v>
      </c>
      <c r="B398" t="s">
        <v>26</v>
      </c>
      <c r="C398" t="s">
        <v>39</v>
      </c>
      <c r="D398" t="s">
        <v>24</v>
      </c>
      <c r="E398">
        <v>700</v>
      </c>
      <c r="F398">
        <v>97</v>
      </c>
      <c r="G398" s="5">
        <v>67900</v>
      </c>
      <c r="H398" t="s">
        <v>22</v>
      </c>
    </row>
    <row r="399" spans="1:8" x14ac:dyDescent="0.25">
      <c r="A399" s="4">
        <v>44866</v>
      </c>
      <c r="B399" t="s">
        <v>26</v>
      </c>
      <c r="C399" t="s">
        <v>39</v>
      </c>
      <c r="D399" t="s">
        <v>21</v>
      </c>
      <c r="E399">
        <v>500</v>
      </c>
      <c r="F399">
        <v>89</v>
      </c>
      <c r="G399" s="5">
        <v>44500</v>
      </c>
      <c r="H399" t="s">
        <v>22</v>
      </c>
    </row>
    <row r="400" spans="1:8" x14ac:dyDescent="0.25">
      <c r="A400" s="4">
        <v>44805</v>
      </c>
      <c r="B400" t="s">
        <v>30</v>
      </c>
      <c r="C400" t="s">
        <v>53</v>
      </c>
      <c r="D400" t="s">
        <v>21</v>
      </c>
      <c r="E400">
        <v>700</v>
      </c>
      <c r="F400">
        <v>21</v>
      </c>
      <c r="G400" s="5">
        <v>14700</v>
      </c>
      <c r="H400" t="s">
        <v>22</v>
      </c>
    </row>
    <row r="401" spans="1:8" x14ac:dyDescent="0.25">
      <c r="A401" s="4">
        <v>44652</v>
      </c>
      <c r="B401" t="s">
        <v>19</v>
      </c>
      <c r="C401" t="s">
        <v>48</v>
      </c>
      <c r="D401" t="s">
        <v>24</v>
      </c>
      <c r="E401">
        <v>700</v>
      </c>
      <c r="F401">
        <v>50</v>
      </c>
      <c r="G401" s="5">
        <v>35000</v>
      </c>
      <c r="H401" t="s">
        <v>25</v>
      </c>
    </row>
    <row r="402" spans="1:8" x14ac:dyDescent="0.25">
      <c r="A402" s="4">
        <v>44805</v>
      </c>
      <c r="B402" t="s">
        <v>31</v>
      </c>
      <c r="C402" t="s">
        <v>54</v>
      </c>
      <c r="D402" t="s">
        <v>24</v>
      </c>
      <c r="E402">
        <v>700</v>
      </c>
      <c r="F402">
        <v>59</v>
      </c>
      <c r="G402" s="5">
        <v>41300</v>
      </c>
      <c r="H402" t="s">
        <v>22</v>
      </c>
    </row>
    <row r="403" spans="1:8" x14ac:dyDescent="0.25">
      <c r="A403" s="4">
        <v>44805</v>
      </c>
      <c r="B403" t="s">
        <v>31</v>
      </c>
      <c r="C403" t="s">
        <v>53</v>
      </c>
      <c r="D403" t="s">
        <v>28</v>
      </c>
      <c r="E403">
        <v>500</v>
      </c>
      <c r="F403">
        <v>12</v>
      </c>
      <c r="G403" s="5">
        <v>6000</v>
      </c>
      <c r="H403" t="s">
        <v>22</v>
      </c>
    </row>
    <row r="404" spans="1:8" x14ac:dyDescent="0.25">
      <c r="A404" s="4">
        <v>44774</v>
      </c>
      <c r="B404" t="s">
        <v>30</v>
      </c>
      <c r="C404" t="s">
        <v>27</v>
      </c>
      <c r="D404" t="s">
        <v>28</v>
      </c>
      <c r="E404">
        <v>700</v>
      </c>
      <c r="F404">
        <v>92</v>
      </c>
      <c r="G404" s="5">
        <v>64400</v>
      </c>
      <c r="H404" t="s">
        <v>22</v>
      </c>
    </row>
    <row r="405" spans="1:8" x14ac:dyDescent="0.25">
      <c r="A405" s="4">
        <v>44682</v>
      </c>
      <c r="B405" t="s">
        <v>30</v>
      </c>
      <c r="C405" t="s">
        <v>53</v>
      </c>
      <c r="D405" t="s">
        <v>28</v>
      </c>
      <c r="E405">
        <v>300</v>
      </c>
      <c r="F405">
        <v>8</v>
      </c>
      <c r="G405" s="5">
        <v>2400</v>
      </c>
      <c r="H405" t="s">
        <v>22</v>
      </c>
    </row>
    <row r="406" spans="1:8" x14ac:dyDescent="0.25">
      <c r="A406" s="4">
        <v>44562</v>
      </c>
      <c r="B406" t="s">
        <v>30</v>
      </c>
      <c r="C406" t="s">
        <v>42</v>
      </c>
      <c r="D406" t="s">
        <v>28</v>
      </c>
      <c r="E406">
        <v>300</v>
      </c>
      <c r="F406">
        <v>11</v>
      </c>
      <c r="G406" s="5">
        <v>3300</v>
      </c>
      <c r="H406" t="s">
        <v>22</v>
      </c>
    </row>
    <row r="407" spans="1:8" x14ac:dyDescent="0.25">
      <c r="A407" s="4">
        <v>44713</v>
      </c>
      <c r="B407" t="s">
        <v>30</v>
      </c>
      <c r="C407" t="s">
        <v>34</v>
      </c>
      <c r="D407" t="s">
        <v>21</v>
      </c>
      <c r="E407">
        <v>500</v>
      </c>
      <c r="F407">
        <v>26</v>
      </c>
      <c r="G407" s="5">
        <v>13000</v>
      </c>
      <c r="H407" t="s">
        <v>22</v>
      </c>
    </row>
    <row r="408" spans="1:8" x14ac:dyDescent="0.25">
      <c r="A408" s="4">
        <v>44866</v>
      </c>
      <c r="B408" t="s">
        <v>30</v>
      </c>
      <c r="C408" t="s">
        <v>49</v>
      </c>
      <c r="D408" t="s">
        <v>21</v>
      </c>
      <c r="E408">
        <v>500</v>
      </c>
      <c r="F408">
        <v>37</v>
      </c>
      <c r="G408" s="5">
        <v>18500</v>
      </c>
      <c r="H408" t="s">
        <v>22</v>
      </c>
    </row>
    <row r="409" spans="1:8" x14ac:dyDescent="0.25">
      <c r="A409" s="4">
        <v>44835</v>
      </c>
      <c r="B409" t="s">
        <v>31</v>
      </c>
      <c r="C409" t="s">
        <v>39</v>
      </c>
      <c r="D409" t="s">
        <v>28</v>
      </c>
      <c r="E409">
        <v>700</v>
      </c>
      <c r="F409">
        <v>35</v>
      </c>
      <c r="G409" s="5">
        <v>24500</v>
      </c>
      <c r="H409" t="s">
        <v>22</v>
      </c>
    </row>
    <row r="410" spans="1:8" x14ac:dyDescent="0.25">
      <c r="A410" s="4">
        <v>44896</v>
      </c>
      <c r="B410" t="s">
        <v>30</v>
      </c>
      <c r="C410" t="s">
        <v>38</v>
      </c>
      <c r="D410" t="s">
        <v>28</v>
      </c>
      <c r="E410">
        <v>300</v>
      </c>
      <c r="F410">
        <v>60</v>
      </c>
      <c r="G410" s="5">
        <v>18000</v>
      </c>
      <c r="H410" t="s">
        <v>25</v>
      </c>
    </row>
    <row r="411" spans="1:8" x14ac:dyDescent="0.25">
      <c r="A411" s="4">
        <v>44743</v>
      </c>
      <c r="B411" t="s">
        <v>26</v>
      </c>
      <c r="C411" t="s">
        <v>47</v>
      </c>
      <c r="D411" t="s">
        <v>24</v>
      </c>
      <c r="E411">
        <v>300</v>
      </c>
      <c r="F411">
        <v>15</v>
      </c>
      <c r="G411" s="5">
        <v>4500</v>
      </c>
      <c r="H411" t="s">
        <v>22</v>
      </c>
    </row>
    <row r="412" spans="1:8" x14ac:dyDescent="0.25">
      <c r="A412" s="4">
        <v>44682</v>
      </c>
      <c r="B412" t="s">
        <v>30</v>
      </c>
      <c r="C412" t="s">
        <v>35</v>
      </c>
      <c r="D412" t="s">
        <v>28</v>
      </c>
      <c r="E412">
        <v>500</v>
      </c>
      <c r="F412">
        <v>61</v>
      </c>
      <c r="G412" s="5">
        <v>30500</v>
      </c>
      <c r="H412" t="s">
        <v>22</v>
      </c>
    </row>
    <row r="413" spans="1:8" x14ac:dyDescent="0.25">
      <c r="A413" s="4">
        <v>44682</v>
      </c>
      <c r="B413" t="s">
        <v>31</v>
      </c>
      <c r="C413" t="s">
        <v>48</v>
      </c>
      <c r="D413" t="s">
        <v>28</v>
      </c>
      <c r="E413">
        <v>700</v>
      </c>
      <c r="F413">
        <v>2</v>
      </c>
      <c r="G413" s="5">
        <v>1400</v>
      </c>
      <c r="H413" t="s">
        <v>22</v>
      </c>
    </row>
    <row r="414" spans="1:8" x14ac:dyDescent="0.25">
      <c r="A414" s="4">
        <v>44713</v>
      </c>
      <c r="B414" t="s">
        <v>31</v>
      </c>
      <c r="C414" t="s">
        <v>33</v>
      </c>
      <c r="D414" t="s">
        <v>24</v>
      </c>
      <c r="E414">
        <v>500</v>
      </c>
      <c r="F414">
        <v>49</v>
      </c>
      <c r="G414" s="5">
        <v>24500</v>
      </c>
      <c r="H414" t="s">
        <v>25</v>
      </c>
    </row>
    <row r="415" spans="1:8" x14ac:dyDescent="0.25">
      <c r="A415" s="4">
        <v>44562</v>
      </c>
      <c r="B415" t="s">
        <v>30</v>
      </c>
      <c r="C415" t="s">
        <v>45</v>
      </c>
      <c r="D415" t="s">
        <v>24</v>
      </c>
      <c r="E415">
        <v>500</v>
      </c>
      <c r="F415">
        <v>27</v>
      </c>
      <c r="G415" s="5">
        <v>13500</v>
      </c>
      <c r="H415" t="s">
        <v>22</v>
      </c>
    </row>
    <row r="416" spans="1:8" x14ac:dyDescent="0.25">
      <c r="A416" s="4">
        <v>44835</v>
      </c>
      <c r="B416" t="s">
        <v>19</v>
      </c>
      <c r="C416" t="s">
        <v>43</v>
      </c>
      <c r="D416" t="s">
        <v>21</v>
      </c>
      <c r="E416">
        <v>300</v>
      </c>
      <c r="F416">
        <v>96</v>
      </c>
      <c r="G416" s="5">
        <v>28800</v>
      </c>
      <c r="H416" t="s">
        <v>22</v>
      </c>
    </row>
    <row r="417" spans="1:8" x14ac:dyDescent="0.25">
      <c r="A417" s="4">
        <v>44621</v>
      </c>
      <c r="B417" t="s">
        <v>19</v>
      </c>
      <c r="C417" t="s">
        <v>27</v>
      </c>
      <c r="D417" t="s">
        <v>21</v>
      </c>
      <c r="E417">
        <v>500</v>
      </c>
      <c r="F417">
        <v>46</v>
      </c>
      <c r="G417" s="5">
        <v>23000</v>
      </c>
      <c r="H417" t="s">
        <v>22</v>
      </c>
    </row>
    <row r="418" spans="1:8" x14ac:dyDescent="0.25">
      <c r="A418" s="4">
        <v>44652</v>
      </c>
      <c r="B418" t="s">
        <v>31</v>
      </c>
      <c r="C418" t="s">
        <v>34</v>
      </c>
      <c r="D418" t="s">
        <v>21</v>
      </c>
      <c r="E418">
        <v>500</v>
      </c>
      <c r="F418">
        <v>6</v>
      </c>
      <c r="G418" s="5">
        <v>3000</v>
      </c>
      <c r="H418" t="s">
        <v>22</v>
      </c>
    </row>
    <row r="419" spans="1:8" x14ac:dyDescent="0.25">
      <c r="A419" s="4">
        <v>44835</v>
      </c>
      <c r="B419" t="s">
        <v>31</v>
      </c>
      <c r="C419" t="s">
        <v>51</v>
      </c>
      <c r="D419" t="s">
        <v>24</v>
      </c>
      <c r="E419">
        <v>500</v>
      </c>
      <c r="F419">
        <v>39</v>
      </c>
      <c r="G419" s="5">
        <v>19500</v>
      </c>
      <c r="H419" t="s">
        <v>22</v>
      </c>
    </row>
    <row r="420" spans="1:8" x14ac:dyDescent="0.25">
      <c r="A420" s="4">
        <v>44713</v>
      </c>
      <c r="B420" t="s">
        <v>26</v>
      </c>
      <c r="C420" t="s">
        <v>48</v>
      </c>
      <c r="D420" t="s">
        <v>28</v>
      </c>
      <c r="E420">
        <v>700</v>
      </c>
      <c r="F420">
        <v>39</v>
      </c>
      <c r="G420" s="5">
        <v>27300</v>
      </c>
      <c r="H420" t="s">
        <v>22</v>
      </c>
    </row>
    <row r="421" spans="1:8" x14ac:dyDescent="0.25">
      <c r="A421" s="4">
        <v>44652</v>
      </c>
      <c r="B421" t="s">
        <v>19</v>
      </c>
      <c r="C421" t="s">
        <v>34</v>
      </c>
      <c r="D421" t="s">
        <v>24</v>
      </c>
      <c r="E421">
        <v>300</v>
      </c>
      <c r="F421">
        <v>27</v>
      </c>
      <c r="G421" s="5">
        <v>8100</v>
      </c>
      <c r="H421" t="s">
        <v>25</v>
      </c>
    </row>
    <row r="422" spans="1:8" x14ac:dyDescent="0.25">
      <c r="A422" s="4">
        <v>44805</v>
      </c>
      <c r="B422" t="s">
        <v>30</v>
      </c>
      <c r="C422" t="s">
        <v>39</v>
      </c>
      <c r="D422" t="s">
        <v>21</v>
      </c>
      <c r="E422">
        <v>500</v>
      </c>
      <c r="F422">
        <v>52</v>
      </c>
      <c r="G422" s="5">
        <v>26000</v>
      </c>
      <c r="H422" t="s">
        <v>25</v>
      </c>
    </row>
    <row r="423" spans="1:8" x14ac:dyDescent="0.25">
      <c r="A423" s="4">
        <v>44682</v>
      </c>
      <c r="B423" t="s">
        <v>19</v>
      </c>
      <c r="C423" t="s">
        <v>39</v>
      </c>
      <c r="D423" t="s">
        <v>24</v>
      </c>
      <c r="E423">
        <v>700</v>
      </c>
      <c r="F423">
        <v>29</v>
      </c>
      <c r="G423" s="5">
        <v>20300</v>
      </c>
      <c r="H423" t="s">
        <v>22</v>
      </c>
    </row>
    <row r="424" spans="1:8" x14ac:dyDescent="0.25">
      <c r="A424" s="4">
        <v>44743</v>
      </c>
      <c r="B424" t="s">
        <v>19</v>
      </c>
      <c r="C424" t="s">
        <v>43</v>
      </c>
      <c r="D424" t="s">
        <v>21</v>
      </c>
      <c r="E424">
        <v>300</v>
      </c>
      <c r="F424">
        <v>17</v>
      </c>
      <c r="G424" s="5">
        <v>5100</v>
      </c>
      <c r="H424" t="s">
        <v>22</v>
      </c>
    </row>
    <row r="425" spans="1:8" x14ac:dyDescent="0.25">
      <c r="A425" s="4">
        <v>44743</v>
      </c>
      <c r="B425" t="s">
        <v>26</v>
      </c>
      <c r="C425" t="s">
        <v>48</v>
      </c>
      <c r="D425" t="s">
        <v>28</v>
      </c>
      <c r="E425">
        <v>300</v>
      </c>
      <c r="F425">
        <v>71</v>
      </c>
      <c r="G425" s="5">
        <v>21300</v>
      </c>
      <c r="H425" t="s">
        <v>22</v>
      </c>
    </row>
    <row r="426" spans="1:8" x14ac:dyDescent="0.25">
      <c r="A426" s="4">
        <v>44835</v>
      </c>
      <c r="B426" t="s">
        <v>30</v>
      </c>
      <c r="C426" t="s">
        <v>40</v>
      </c>
      <c r="D426" t="s">
        <v>21</v>
      </c>
      <c r="E426">
        <v>700</v>
      </c>
      <c r="F426">
        <v>36</v>
      </c>
      <c r="G426" s="5">
        <v>25200</v>
      </c>
      <c r="H426" t="s">
        <v>22</v>
      </c>
    </row>
    <row r="427" spans="1:8" x14ac:dyDescent="0.25">
      <c r="A427" s="4">
        <v>44652</v>
      </c>
      <c r="B427" t="s">
        <v>19</v>
      </c>
      <c r="C427" t="s">
        <v>41</v>
      </c>
      <c r="D427" t="s">
        <v>24</v>
      </c>
      <c r="E427">
        <v>700</v>
      </c>
      <c r="F427">
        <v>49</v>
      </c>
      <c r="G427" s="5">
        <v>34300</v>
      </c>
      <c r="H427" t="s">
        <v>22</v>
      </c>
    </row>
    <row r="428" spans="1:8" x14ac:dyDescent="0.25">
      <c r="A428" s="4">
        <v>44562</v>
      </c>
      <c r="B428" t="s">
        <v>30</v>
      </c>
      <c r="C428" t="s">
        <v>48</v>
      </c>
      <c r="D428" t="s">
        <v>21</v>
      </c>
      <c r="E428">
        <v>300</v>
      </c>
      <c r="F428">
        <v>6</v>
      </c>
      <c r="G428" s="5">
        <v>1800</v>
      </c>
      <c r="H428" t="s">
        <v>22</v>
      </c>
    </row>
    <row r="429" spans="1:8" x14ac:dyDescent="0.25">
      <c r="A429" s="4">
        <v>44896</v>
      </c>
      <c r="B429" t="s">
        <v>31</v>
      </c>
      <c r="C429" t="s">
        <v>35</v>
      </c>
      <c r="D429" t="s">
        <v>21</v>
      </c>
      <c r="E429">
        <v>500</v>
      </c>
      <c r="F429">
        <v>30</v>
      </c>
      <c r="G429" s="5">
        <v>15000</v>
      </c>
      <c r="H429" t="s">
        <v>25</v>
      </c>
    </row>
    <row r="430" spans="1:8" x14ac:dyDescent="0.25">
      <c r="A430" s="4">
        <v>44562</v>
      </c>
      <c r="B430" t="s">
        <v>30</v>
      </c>
      <c r="C430" t="s">
        <v>49</v>
      </c>
      <c r="D430" t="s">
        <v>24</v>
      </c>
      <c r="E430">
        <v>700</v>
      </c>
      <c r="F430">
        <v>32</v>
      </c>
      <c r="G430" s="5">
        <v>22400</v>
      </c>
      <c r="H430" t="s">
        <v>22</v>
      </c>
    </row>
    <row r="431" spans="1:8" x14ac:dyDescent="0.25">
      <c r="A431" s="4">
        <v>44621</v>
      </c>
      <c r="B431" t="s">
        <v>30</v>
      </c>
      <c r="C431" t="s">
        <v>33</v>
      </c>
      <c r="D431" t="s">
        <v>21</v>
      </c>
      <c r="E431">
        <v>500</v>
      </c>
      <c r="F431">
        <v>63</v>
      </c>
      <c r="G431" s="5">
        <v>31500</v>
      </c>
      <c r="H431" t="s">
        <v>22</v>
      </c>
    </row>
    <row r="432" spans="1:8" x14ac:dyDescent="0.25">
      <c r="A432" s="4">
        <v>44682</v>
      </c>
      <c r="B432" t="s">
        <v>19</v>
      </c>
      <c r="C432" t="s">
        <v>46</v>
      </c>
      <c r="D432" t="s">
        <v>24</v>
      </c>
      <c r="E432">
        <v>700</v>
      </c>
      <c r="F432">
        <v>59</v>
      </c>
      <c r="G432" s="5">
        <v>41300</v>
      </c>
      <c r="H432" t="s">
        <v>22</v>
      </c>
    </row>
    <row r="433" spans="1:8" x14ac:dyDescent="0.25">
      <c r="A433" s="4">
        <v>44593</v>
      </c>
      <c r="B433" t="s">
        <v>31</v>
      </c>
      <c r="C433" t="s">
        <v>51</v>
      </c>
      <c r="D433" t="s">
        <v>28</v>
      </c>
      <c r="E433">
        <v>300</v>
      </c>
      <c r="F433">
        <v>17</v>
      </c>
      <c r="G433" s="5">
        <v>5100</v>
      </c>
      <c r="H433" t="s">
        <v>22</v>
      </c>
    </row>
    <row r="434" spans="1:8" x14ac:dyDescent="0.25">
      <c r="A434" s="4">
        <v>44896</v>
      </c>
      <c r="B434" t="s">
        <v>19</v>
      </c>
      <c r="C434" t="s">
        <v>49</v>
      </c>
      <c r="D434" t="s">
        <v>24</v>
      </c>
      <c r="E434">
        <v>500</v>
      </c>
      <c r="F434">
        <v>59</v>
      </c>
      <c r="G434" s="5">
        <v>29500</v>
      </c>
      <c r="H434" t="s">
        <v>22</v>
      </c>
    </row>
    <row r="435" spans="1:8" x14ac:dyDescent="0.25">
      <c r="A435" s="4">
        <v>44866</v>
      </c>
      <c r="B435" t="s">
        <v>19</v>
      </c>
      <c r="C435" t="s">
        <v>23</v>
      </c>
      <c r="D435" t="s">
        <v>24</v>
      </c>
      <c r="E435">
        <v>300</v>
      </c>
      <c r="F435">
        <v>59</v>
      </c>
      <c r="G435" s="5">
        <v>17700</v>
      </c>
      <c r="H435" t="s">
        <v>22</v>
      </c>
    </row>
    <row r="436" spans="1:8" x14ac:dyDescent="0.25">
      <c r="A436" s="4">
        <v>44562</v>
      </c>
      <c r="B436" t="s">
        <v>30</v>
      </c>
      <c r="C436" t="s">
        <v>41</v>
      </c>
      <c r="D436" t="s">
        <v>28</v>
      </c>
      <c r="E436">
        <v>500</v>
      </c>
      <c r="F436">
        <v>86</v>
      </c>
      <c r="G436" s="5">
        <v>43000</v>
      </c>
      <c r="H436" t="s">
        <v>25</v>
      </c>
    </row>
    <row r="437" spans="1:8" x14ac:dyDescent="0.25">
      <c r="A437" s="4">
        <v>44593</v>
      </c>
      <c r="B437" t="s">
        <v>31</v>
      </c>
      <c r="C437" t="s">
        <v>45</v>
      </c>
      <c r="D437" t="s">
        <v>24</v>
      </c>
      <c r="E437">
        <v>700</v>
      </c>
      <c r="F437">
        <v>27</v>
      </c>
      <c r="G437" s="5">
        <v>18900</v>
      </c>
      <c r="H437" t="s">
        <v>22</v>
      </c>
    </row>
    <row r="438" spans="1:8" x14ac:dyDescent="0.25">
      <c r="A438" s="4">
        <v>44621</v>
      </c>
      <c r="B438" t="s">
        <v>31</v>
      </c>
      <c r="C438" t="s">
        <v>47</v>
      </c>
      <c r="D438" t="s">
        <v>21</v>
      </c>
      <c r="E438">
        <v>500</v>
      </c>
      <c r="F438">
        <v>22</v>
      </c>
      <c r="G438" s="5">
        <v>11000</v>
      </c>
      <c r="H438" t="s">
        <v>22</v>
      </c>
    </row>
    <row r="439" spans="1:8" x14ac:dyDescent="0.25">
      <c r="A439" s="4">
        <v>44682</v>
      </c>
      <c r="B439" t="s">
        <v>19</v>
      </c>
      <c r="C439" t="s">
        <v>33</v>
      </c>
      <c r="D439" t="s">
        <v>28</v>
      </c>
      <c r="E439">
        <v>300</v>
      </c>
      <c r="F439">
        <v>79</v>
      </c>
      <c r="G439" s="5">
        <v>23700</v>
      </c>
      <c r="H439" t="s">
        <v>25</v>
      </c>
    </row>
    <row r="440" spans="1:8" x14ac:dyDescent="0.25">
      <c r="A440" s="4">
        <v>44774</v>
      </c>
      <c r="B440" t="s">
        <v>30</v>
      </c>
      <c r="C440" t="s">
        <v>36</v>
      </c>
      <c r="D440" t="s">
        <v>28</v>
      </c>
      <c r="E440">
        <v>500</v>
      </c>
      <c r="F440">
        <v>10</v>
      </c>
      <c r="G440" s="5">
        <v>5000</v>
      </c>
      <c r="H440" t="s">
        <v>22</v>
      </c>
    </row>
    <row r="441" spans="1:8" x14ac:dyDescent="0.25">
      <c r="A441" s="4">
        <v>44896</v>
      </c>
      <c r="B441" t="s">
        <v>30</v>
      </c>
      <c r="C441" t="s">
        <v>27</v>
      </c>
      <c r="D441" t="s">
        <v>24</v>
      </c>
      <c r="E441">
        <v>700</v>
      </c>
      <c r="F441">
        <v>94</v>
      </c>
      <c r="G441" s="5">
        <v>65800</v>
      </c>
      <c r="H441" t="s">
        <v>22</v>
      </c>
    </row>
    <row r="442" spans="1:8" x14ac:dyDescent="0.25">
      <c r="A442" s="4">
        <v>44866</v>
      </c>
      <c r="B442" t="s">
        <v>31</v>
      </c>
      <c r="C442" t="s">
        <v>47</v>
      </c>
      <c r="D442" t="s">
        <v>24</v>
      </c>
      <c r="E442">
        <v>700</v>
      </c>
      <c r="F442">
        <v>63</v>
      </c>
      <c r="G442" s="5">
        <v>44100</v>
      </c>
      <c r="H442" t="s">
        <v>22</v>
      </c>
    </row>
    <row r="443" spans="1:8" x14ac:dyDescent="0.25">
      <c r="A443" s="4">
        <v>44621</v>
      </c>
      <c r="B443" t="s">
        <v>31</v>
      </c>
      <c r="C443" t="s">
        <v>44</v>
      </c>
      <c r="D443" t="s">
        <v>28</v>
      </c>
      <c r="E443">
        <v>300</v>
      </c>
      <c r="F443">
        <v>37</v>
      </c>
      <c r="G443" s="5">
        <v>11100</v>
      </c>
      <c r="H443" t="s">
        <v>22</v>
      </c>
    </row>
    <row r="444" spans="1:8" x14ac:dyDescent="0.25">
      <c r="A444" s="4">
        <v>44866</v>
      </c>
      <c r="B444" t="s">
        <v>31</v>
      </c>
      <c r="C444" t="s">
        <v>32</v>
      </c>
      <c r="D444" t="s">
        <v>28</v>
      </c>
      <c r="E444">
        <v>300</v>
      </c>
      <c r="F444">
        <v>64</v>
      </c>
      <c r="G444" s="5">
        <v>19200</v>
      </c>
      <c r="H444" t="s">
        <v>22</v>
      </c>
    </row>
    <row r="445" spans="1:8" x14ac:dyDescent="0.25">
      <c r="A445" s="4">
        <v>44593</v>
      </c>
      <c r="B445" t="s">
        <v>26</v>
      </c>
      <c r="C445" t="s">
        <v>20</v>
      </c>
      <c r="D445" t="s">
        <v>28</v>
      </c>
      <c r="E445">
        <v>700</v>
      </c>
      <c r="F445">
        <v>51</v>
      </c>
      <c r="G445" s="5">
        <v>35700</v>
      </c>
      <c r="H445" t="s">
        <v>22</v>
      </c>
    </row>
    <row r="446" spans="1:8" x14ac:dyDescent="0.25">
      <c r="A446" s="4">
        <v>44774</v>
      </c>
      <c r="B446" t="s">
        <v>26</v>
      </c>
      <c r="C446" t="s">
        <v>51</v>
      </c>
      <c r="D446" t="s">
        <v>21</v>
      </c>
      <c r="E446">
        <v>500</v>
      </c>
      <c r="F446">
        <v>1</v>
      </c>
      <c r="G446" s="5">
        <v>500</v>
      </c>
      <c r="H446" t="s">
        <v>22</v>
      </c>
    </row>
    <row r="447" spans="1:8" x14ac:dyDescent="0.25">
      <c r="A447" s="4">
        <v>44593</v>
      </c>
      <c r="B447" t="s">
        <v>19</v>
      </c>
      <c r="C447" t="s">
        <v>37</v>
      </c>
      <c r="D447" t="s">
        <v>24</v>
      </c>
      <c r="E447">
        <v>300</v>
      </c>
      <c r="F447">
        <v>42</v>
      </c>
      <c r="G447" s="5">
        <v>12600</v>
      </c>
      <c r="H447" t="s">
        <v>22</v>
      </c>
    </row>
    <row r="448" spans="1:8" x14ac:dyDescent="0.25">
      <c r="A448" s="4">
        <v>44743</v>
      </c>
      <c r="B448" t="s">
        <v>26</v>
      </c>
      <c r="C448" t="s">
        <v>45</v>
      </c>
      <c r="D448" t="s">
        <v>24</v>
      </c>
      <c r="E448">
        <v>500</v>
      </c>
      <c r="F448">
        <v>74</v>
      </c>
      <c r="G448" s="5">
        <v>37000</v>
      </c>
      <c r="H448" t="s">
        <v>25</v>
      </c>
    </row>
    <row r="449" spans="1:8" x14ac:dyDescent="0.25">
      <c r="A449" s="4">
        <v>44593</v>
      </c>
      <c r="B449" t="s">
        <v>19</v>
      </c>
      <c r="C449" t="s">
        <v>34</v>
      </c>
      <c r="D449" t="s">
        <v>21</v>
      </c>
      <c r="E449">
        <v>300</v>
      </c>
      <c r="F449">
        <v>32</v>
      </c>
      <c r="G449" s="5">
        <v>9600</v>
      </c>
      <c r="H449" t="s">
        <v>22</v>
      </c>
    </row>
    <row r="450" spans="1:8" x14ac:dyDescent="0.25">
      <c r="A450" s="4">
        <v>44743</v>
      </c>
      <c r="B450" t="s">
        <v>26</v>
      </c>
      <c r="C450" t="s">
        <v>43</v>
      </c>
      <c r="D450" t="s">
        <v>24</v>
      </c>
      <c r="E450">
        <v>300</v>
      </c>
      <c r="F450">
        <v>94</v>
      </c>
      <c r="G450" s="5">
        <v>28200</v>
      </c>
      <c r="H450" t="s">
        <v>22</v>
      </c>
    </row>
    <row r="451" spans="1:8" x14ac:dyDescent="0.25">
      <c r="A451" s="4">
        <v>44621</v>
      </c>
      <c r="B451" t="s">
        <v>26</v>
      </c>
      <c r="C451" t="s">
        <v>52</v>
      </c>
      <c r="D451" t="s">
        <v>24</v>
      </c>
      <c r="E451">
        <v>500</v>
      </c>
      <c r="F451">
        <v>10</v>
      </c>
      <c r="G451" s="5">
        <v>5000</v>
      </c>
      <c r="H451" t="s">
        <v>22</v>
      </c>
    </row>
    <row r="452" spans="1:8" x14ac:dyDescent="0.25">
      <c r="A452" s="4">
        <v>44896</v>
      </c>
      <c r="B452" t="s">
        <v>31</v>
      </c>
      <c r="C452" t="s">
        <v>52</v>
      </c>
      <c r="D452" t="s">
        <v>24</v>
      </c>
      <c r="E452">
        <v>300</v>
      </c>
      <c r="F452">
        <v>15</v>
      </c>
      <c r="G452" s="5">
        <v>4500</v>
      </c>
      <c r="H452" t="s">
        <v>22</v>
      </c>
    </row>
    <row r="453" spans="1:8" x14ac:dyDescent="0.25">
      <c r="A453" s="4">
        <v>44743</v>
      </c>
      <c r="B453" t="s">
        <v>19</v>
      </c>
      <c r="C453" t="s">
        <v>35</v>
      </c>
      <c r="D453" t="s">
        <v>21</v>
      </c>
      <c r="E453">
        <v>500</v>
      </c>
      <c r="F453">
        <v>47</v>
      </c>
      <c r="G453" s="5">
        <v>23500</v>
      </c>
      <c r="H453" t="s">
        <v>22</v>
      </c>
    </row>
    <row r="454" spans="1:8" x14ac:dyDescent="0.25">
      <c r="A454" s="4">
        <v>44682</v>
      </c>
      <c r="B454" t="s">
        <v>31</v>
      </c>
      <c r="C454" t="s">
        <v>34</v>
      </c>
      <c r="D454" t="s">
        <v>21</v>
      </c>
      <c r="E454">
        <v>700</v>
      </c>
      <c r="F454">
        <v>22</v>
      </c>
      <c r="G454" s="5">
        <v>15400</v>
      </c>
      <c r="H454" t="s">
        <v>22</v>
      </c>
    </row>
    <row r="455" spans="1:8" x14ac:dyDescent="0.25">
      <c r="A455" s="4">
        <v>44652</v>
      </c>
      <c r="B455" t="s">
        <v>31</v>
      </c>
      <c r="C455" t="s">
        <v>52</v>
      </c>
      <c r="D455" t="s">
        <v>21</v>
      </c>
      <c r="E455">
        <v>300</v>
      </c>
      <c r="F455">
        <v>96</v>
      </c>
      <c r="G455" s="5">
        <v>28800</v>
      </c>
      <c r="H455" t="s">
        <v>25</v>
      </c>
    </row>
    <row r="456" spans="1:8" x14ac:dyDescent="0.25">
      <c r="A456" s="4">
        <v>44743</v>
      </c>
      <c r="B456" t="s">
        <v>31</v>
      </c>
      <c r="C456" t="s">
        <v>43</v>
      </c>
      <c r="D456" t="s">
        <v>24</v>
      </c>
      <c r="E456">
        <v>700</v>
      </c>
      <c r="F456">
        <v>20</v>
      </c>
      <c r="G456" s="5">
        <v>14000</v>
      </c>
      <c r="H456" t="s">
        <v>25</v>
      </c>
    </row>
    <row r="457" spans="1:8" x14ac:dyDescent="0.25">
      <c r="A457" s="4">
        <v>44774</v>
      </c>
      <c r="B457" t="s">
        <v>31</v>
      </c>
      <c r="C457" t="s">
        <v>43</v>
      </c>
      <c r="D457" t="s">
        <v>28</v>
      </c>
      <c r="E457">
        <v>700</v>
      </c>
      <c r="F457">
        <v>74</v>
      </c>
      <c r="G457" s="5">
        <v>51800</v>
      </c>
      <c r="H457" t="s">
        <v>22</v>
      </c>
    </row>
    <row r="458" spans="1:8" x14ac:dyDescent="0.25">
      <c r="A458" s="4">
        <v>44652</v>
      </c>
      <c r="B458" t="s">
        <v>31</v>
      </c>
      <c r="C458" t="s">
        <v>47</v>
      </c>
      <c r="D458" t="s">
        <v>21</v>
      </c>
      <c r="E458">
        <v>300</v>
      </c>
      <c r="F458">
        <v>71</v>
      </c>
      <c r="G458" s="5">
        <v>21300</v>
      </c>
      <c r="H458" t="s">
        <v>22</v>
      </c>
    </row>
    <row r="459" spans="1:8" x14ac:dyDescent="0.25">
      <c r="A459" s="4">
        <v>44774</v>
      </c>
      <c r="B459" t="s">
        <v>19</v>
      </c>
      <c r="C459" t="s">
        <v>45</v>
      </c>
      <c r="D459" t="s">
        <v>21</v>
      </c>
      <c r="E459">
        <v>700</v>
      </c>
      <c r="F459">
        <v>18</v>
      </c>
      <c r="G459" s="5">
        <v>12600</v>
      </c>
      <c r="H459" t="s">
        <v>22</v>
      </c>
    </row>
    <row r="460" spans="1:8" x14ac:dyDescent="0.25">
      <c r="A460" s="4">
        <v>44621</v>
      </c>
      <c r="B460" t="s">
        <v>31</v>
      </c>
      <c r="C460" t="s">
        <v>27</v>
      </c>
      <c r="D460" t="s">
        <v>28</v>
      </c>
      <c r="E460">
        <v>500</v>
      </c>
      <c r="F460">
        <v>19</v>
      </c>
      <c r="G460" s="5">
        <v>9500</v>
      </c>
      <c r="H460" t="s">
        <v>22</v>
      </c>
    </row>
    <row r="461" spans="1:8" x14ac:dyDescent="0.25">
      <c r="A461" s="4">
        <v>44621</v>
      </c>
      <c r="B461" t="s">
        <v>31</v>
      </c>
      <c r="C461" t="s">
        <v>27</v>
      </c>
      <c r="D461" t="s">
        <v>28</v>
      </c>
      <c r="E461">
        <v>300</v>
      </c>
      <c r="F461">
        <v>63</v>
      </c>
      <c r="G461" s="5">
        <v>18900</v>
      </c>
      <c r="H461" t="s">
        <v>25</v>
      </c>
    </row>
    <row r="462" spans="1:8" x14ac:dyDescent="0.25">
      <c r="A462" s="4">
        <v>44743</v>
      </c>
      <c r="B462" t="s">
        <v>19</v>
      </c>
      <c r="C462" t="s">
        <v>34</v>
      </c>
      <c r="D462" t="s">
        <v>21</v>
      </c>
      <c r="E462">
        <v>500</v>
      </c>
      <c r="F462">
        <v>80</v>
      </c>
      <c r="G462" s="5">
        <v>40000</v>
      </c>
      <c r="H462" t="s">
        <v>22</v>
      </c>
    </row>
    <row r="463" spans="1:8" x14ac:dyDescent="0.25">
      <c r="A463" s="4">
        <v>44805</v>
      </c>
      <c r="B463" t="s">
        <v>31</v>
      </c>
      <c r="C463" t="s">
        <v>41</v>
      </c>
      <c r="D463" t="s">
        <v>24</v>
      </c>
      <c r="E463">
        <v>300</v>
      </c>
      <c r="F463">
        <v>98</v>
      </c>
      <c r="G463" s="5">
        <v>29400</v>
      </c>
      <c r="H463" t="s">
        <v>22</v>
      </c>
    </row>
    <row r="464" spans="1:8" x14ac:dyDescent="0.25">
      <c r="A464" s="4">
        <v>44652</v>
      </c>
      <c r="B464" t="s">
        <v>31</v>
      </c>
      <c r="C464" t="s">
        <v>49</v>
      </c>
      <c r="D464" t="s">
        <v>24</v>
      </c>
      <c r="E464">
        <v>500</v>
      </c>
      <c r="F464">
        <v>2</v>
      </c>
      <c r="G464" s="5">
        <v>1000</v>
      </c>
      <c r="H464" t="s">
        <v>22</v>
      </c>
    </row>
    <row r="465" spans="1:8" x14ac:dyDescent="0.25">
      <c r="A465" s="4">
        <v>44682</v>
      </c>
      <c r="B465" t="s">
        <v>26</v>
      </c>
      <c r="C465" t="s">
        <v>44</v>
      </c>
      <c r="D465" t="s">
        <v>28</v>
      </c>
      <c r="E465">
        <v>500</v>
      </c>
      <c r="F465">
        <v>56</v>
      </c>
      <c r="G465" s="5">
        <v>28000</v>
      </c>
      <c r="H465" t="s">
        <v>22</v>
      </c>
    </row>
    <row r="466" spans="1:8" x14ac:dyDescent="0.25">
      <c r="A466" s="4">
        <v>44743</v>
      </c>
      <c r="B466" t="s">
        <v>26</v>
      </c>
      <c r="C466" t="s">
        <v>32</v>
      </c>
      <c r="D466" t="s">
        <v>21</v>
      </c>
      <c r="E466">
        <v>300</v>
      </c>
      <c r="F466">
        <v>41</v>
      </c>
      <c r="G466" s="5">
        <v>12300</v>
      </c>
      <c r="H466" t="s">
        <v>22</v>
      </c>
    </row>
    <row r="467" spans="1:8" x14ac:dyDescent="0.25">
      <c r="A467" s="4">
        <v>44866</v>
      </c>
      <c r="B467" t="s">
        <v>26</v>
      </c>
      <c r="C467" t="s">
        <v>42</v>
      </c>
      <c r="D467" t="s">
        <v>24</v>
      </c>
      <c r="E467">
        <v>500</v>
      </c>
      <c r="F467">
        <v>43</v>
      </c>
      <c r="G467" s="5">
        <v>21500</v>
      </c>
      <c r="H467" t="s">
        <v>22</v>
      </c>
    </row>
    <row r="468" spans="1:8" x14ac:dyDescent="0.25">
      <c r="A468" s="4">
        <v>44835</v>
      </c>
      <c r="B468" t="s">
        <v>31</v>
      </c>
      <c r="C468" t="s">
        <v>36</v>
      </c>
      <c r="D468" t="s">
        <v>24</v>
      </c>
      <c r="E468">
        <v>700</v>
      </c>
      <c r="F468">
        <v>14</v>
      </c>
      <c r="G468" s="5">
        <v>9800</v>
      </c>
      <c r="H468" t="s">
        <v>22</v>
      </c>
    </row>
    <row r="469" spans="1:8" x14ac:dyDescent="0.25">
      <c r="A469" s="4">
        <v>44805</v>
      </c>
      <c r="B469" t="s">
        <v>30</v>
      </c>
      <c r="C469" t="s">
        <v>41</v>
      </c>
      <c r="D469" t="s">
        <v>21</v>
      </c>
      <c r="E469">
        <v>500</v>
      </c>
      <c r="F469">
        <v>27</v>
      </c>
      <c r="G469" s="5">
        <v>13500</v>
      </c>
      <c r="H469" t="s">
        <v>22</v>
      </c>
    </row>
    <row r="470" spans="1:8" x14ac:dyDescent="0.25">
      <c r="A470" s="4">
        <v>44652</v>
      </c>
      <c r="B470" t="s">
        <v>26</v>
      </c>
      <c r="C470" t="s">
        <v>33</v>
      </c>
      <c r="D470" t="s">
        <v>24</v>
      </c>
      <c r="E470">
        <v>700</v>
      </c>
      <c r="F470">
        <v>63</v>
      </c>
      <c r="G470" s="5">
        <v>44100</v>
      </c>
      <c r="H470" t="s">
        <v>22</v>
      </c>
    </row>
    <row r="471" spans="1:8" x14ac:dyDescent="0.25">
      <c r="A471" s="4">
        <v>44835</v>
      </c>
      <c r="B471" t="s">
        <v>26</v>
      </c>
      <c r="C471" t="s">
        <v>44</v>
      </c>
      <c r="D471" t="s">
        <v>24</v>
      </c>
      <c r="E471">
        <v>500</v>
      </c>
      <c r="F471">
        <v>13</v>
      </c>
      <c r="G471" s="5">
        <v>6500</v>
      </c>
      <c r="H471" t="s">
        <v>22</v>
      </c>
    </row>
    <row r="472" spans="1:8" x14ac:dyDescent="0.25">
      <c r="A472" s="4">
        <v>44621</v>
      </c>
      <c r="B472" t="s">
        <v>26</v>
      </c>
      <c r="C472" t="s">
        <v>50</v>
      </c>
      <c r="D472" t="s">
        <v>28</v>
      </c>
      <c r="E472">
        <v>500</v>
      </c>
      <c r="F472">
        <v>45</v>
      </c>
      <c r="G472" s="5">
        <v>22500</v>
      </c>
      <c r="H472" t="s">
        <v>25</v>
      </c>
    </row>
    <row r="473" spans="1:8" x14ac:dyDescent="0.25">
      <c r="A473" s="4">
        <v>44593</v>
      </c>
      <c r="B473" t="s">
        <v>31</v>
      </c>
      <c r="C473" t="s">
        <v>34</v>
      </c>
      <c r="D473" t="s">
        <v>24</v>
      </c>
      <c r="E473">
        <v>700</v>
      </c>
      <c r="F473">
        <v>17</v>
      </c>
      <c r="G473" s="5">
        <v>11900</v>
      </c>
      <c r="H473" t="s">
        <v>22</v>
      </c>
    </row>
    <row r="474" spans="1:8" x14ac:dyDescent="0.25">
      <c r="A474" s="4">
        <v>44713</v>
      </c>
      <c r="B474" t="s">
        <v>19</v>
      </c>
      <c r="C474" t="s">
        <v>20</v>
      </c>
      <c r="D474" t="s">
        <v>28</v>
      </c>
      <c r="E474">
        <v>700</v>
      </c>
      <c r="F474">
        <v>60</v>
      </c>
      <c r="G474" s="5">
        <v>42000</v>
      </c>
      <c r="H474" t="s">
        <v>25</v>
      </c>
    </row>
    <row r="475" spans="1:8" x14ac:dyDescent="0.25">
      <c r="A475" s="4">
        <v>44896</v>
      </c>
      <c r="B475" t="s">
        <v>26</v>
      </c>
      <c r="C475" t="s">
        <v>34</v>
      </c>
      <c r="D475" t="s">
        <v>24</v>
      </c>
      <c r="E475">
        <v>300</v>
      </c>
      <c r="F475">
        <v>21</v>
      </c>
      <c r="G475" s="5">
        <v>6300</v>
      </c>
      <c r="H475" t="s">
        <v>22</v>
      </c>
    </row>
    <row r="476" spans="1:8" x14ac:dyDescent="0.25">
      <c r="A476" s="4">
        <v>44866</v>
      </c>
      <c r="B476" t="s">
        <v>30</v>
      </c>
      <c r="C476" t="s">
        <v>43</v>
      </c>
      <c r="D476" t="s">
        <v>28</v>
      </c>
      <c r="E476">
        <v>700</v>
      </c>
      <c r="F476">
        <v>84</v>
      </c>
      <c r="G476" s="5">
        <v>58800</v>
      </c>
      <c r="H476" t="s">
        <v>25</v>
      </c>
    </row>
    <row r="477" spans="1:8" x14ac:dyDescent="0.25">
      <c r="A477" s="4">
        <v>44682</v>
      </c>
      <c r="B477" t="s">
        <v>30</v>
      </c>
      <c r="C477" t="s">
        <v>44</v>
      </c>
      <c r="D477" t="s">
        <v>21</v>
      </c>
      <c r="E477">
        <v>300</v>
      </c>
      <c r="F477">
        <v>89</v>
      </c>
      <c r="G477" s="5">
        <v>26700</v>
      </c>
      <c r="H477" t="s">
        <v>22</v>
      </c>
    </row>
    <row r="478" spans="1:8" x14ac:dyDescent="0.25">
      <c r="A478" s="4">
        <v>44713</v>
      </c>
      <c r="B478" t="s">
        <v>19</v>
      </c>
      <c r="C478" t="s">
        <v>23</v>
      </c>
      <c r="D478" t="s">
        <v>24</v>
      </c>
      <c r="E478">
        <v>300</v>
      </c>
      <c r="F478">
        <v>1</v>
      </c>
      <c r="G478" s="5">
        <v>300</v>
      </c>
      <c r="H478" t="s">
        <v>22</v>
      </c>
    </row>
    <row r="479" spans="1:8" x14ac:dyDescent="0.25">
      <c r="A479" s="4">
        <v>44562</v>
      </c>
      <c r="B479" t="s">
        <v>30</v>
      </c>
      <c r="C479" t="s">
        <v>23</v>
      </c>
      <c r="D479" t="s">
        <v>28</v>
      </c>
      <c r="E479">
        <v>700</v>
      </c>
      <c r="F479">
        <v>61</v>
      </c>
      <c r="G479" s="5">
        <v>42700</v>
      </c>
      <c r="H479" t="s">
        <v>22</v>
      </c>
    </row>
    <row r="480" spans="1:8" x14ac:dyDescent="0.25">
      <c r="A480" s="4">
        <v>44896</v>
      </c>
      <c r="B480" t="s">
        <v>26</v>
      </c>
      <c r="C480" t="s">
        <v>38</v>
      </c>
      <c r="D480" t="s">
        <v>24</v>
      </c>
      <c r="E480">
        <v>500</v>
      </c>
      <c r="F480">
        <v>86</v>
      </c>
      <c r="G480" s="5">
        <v>43000</v>
      </c>
      <c r="H480" t="s">
        <v>22</v>
      </c>
    </row>
    <row r="481" spans="1:8" x14ac:dyDescent="0.25">
      <c r="A481" s="4">
        <v>44562</v>
      </c>
      <c r="B481" t="s">
        <v>30</v>
      </c>
      <c r="C481" t="s">
        <v>47</v>
      </c>
      <c r="D481" t="s">
        <v>21</v>
      </c>
      <c r="E481">
        <v>700</v>
      </c>
      <c r="F481">
        <v>30</v>
      </c>
      <c r="G481" s="5">
        <v>21000</v>
      </c>
      <c r="H481" t="s">
        <v>22</v>
      </c>
    </row>
    <row r="482" spans="1:8" x14ac:dyDescent="0.25">
      <c r="A482" s="4">
        <v>44621</v>
      </c>
      <c r="B482" t="s">
        <v>30</v>
      </c>
      <c r="C482" t="s">
        <v>43</v>
      </c>
      <c r="D482" t="s">
        <v>28</v>
      </c>
      <c r="E482">
        <v>500</v>
      </c>
      <c r="F482">
        <v>5</v>
      </c>
      <c r="G482" s="5">
        <v>2500</v>
      </c>
      <c r="H482" t="s">
        <v>25</v>
      </c>
    </row>
    <row r="483" spans="1:8" x14ac:dyDescent="0.25">
      <c r="A483" s="4">
        <v>44621</v>
      </c>
      <c r="B483" t="s">
        <v>26</v>
      </c>
      <c r="C483" t="s">
        <v>44</v>
      </c>
      <c r="D483" t="s">
        <v>21</v>
      </c>
      <c r="E483">
        <v>300</v>
      </c>
      <c r="F483">
        <v>29</v>
      </c>
      <c r="G483" s="5">
        <v>8700</v>
      </c>
      <c r="H483" t="s">
        <v>22</v>
      </c>
    </row>
    <row r="484" spans="1:8" x14ac:dyDescent="0.25">
      <c r="A484" s="4">
        <v>44805</v>
      </c>
      <c r="B484" t="s">
        <v>31</v>
      </c>
      <c r="C484" t="s">
        <v>42</v>
      </c>
      <c r="D484" t="s">
        <v>24</v>
      </c>
      <c r="E484">
        <v>700</v>
      </c>
      <c r="F484">
        <v>15</v>
      </c>
      <c r="G484" s="5">
        <v>10500</v>
      </c>
      <c r="H484" t="s">
        <v>22</v>
      </c>
    </row>
    <row r="485" spans="1:8" x14ac:dyDescent="0.25">
      <c r="A485" s="4">
        <v>44866</v>
      </c>
      <c r="B485" t="s">
        <v>31</v>
      </c>
      <c r="C485" t="s">
        <v>42</v>
      </c>
      <c r="D485" t="s">
        <v>21</v>
      </c>
      <c r="E485">
        <v>300</v>
      </c>
      <c r="F485">
        <v>50</v>
      </c>
      <c r="G485" s="5">
        <v>15000</v>
      </c>
      <c r="H485" t="s">
        <v>25</v>
      </c>
    </row>
    <row r="486" spans="1:8" x14ac:dyDescent="0.25">
      <c r="A486" s="4">
        <v>44835</v>
      </c>
      <c r="B486" t="s">
        <v>26</v>
      </c>
      <c r="C486" t="s">
        <v>35</v>
      </c>
      <c r="D486" t="s">
        <v>24</v>
      </c>
      <c r="E486">
        <v>500</v>
      </c>
      <c r="F486">
        <v>85</v>
      </c>
      <c r="G486" s="5">
        <v>42500</v>
      </c>
      <c r="H486" t="s">
        <v>22</v>
      </c>
    </row>
    <row r="487" spans="1:8" x14ac:dyDescent="0.25">
      <c r="A487" s="4">
        <v>44896</v>
      </c>
      <c r="B487" t="s">
        <v>26</v>
      </c>
      <c r="C487" t="s">
        <v>53</v>
      </c>
      <c r="D487" t="s">
        <v>28</v>
      </c>
      <c r="E487">
        <v>300</v>
      </c>
      <c r="F487">
        <v>31</v>
      </c>
      <c r="G487" s="5">
        <v>9300</v>
      </c>
      <c r="H487" t="s">
        <v>22</v>
      </c>
    </row>
    <row r="488" spans="1:8" x14ac:dyDescent="0.25">
      <c r="A488" s="4">
        <v>44593</v>
      </c>
      <c r="B488" t="s">
        <v>26</v>
      </c>
      <c r="C488" t="s">
        <v>47</v>
      </c>
      <c r="D488" t="s">
        <v>24</v>
      </c>
      <c r="E488">
        <v>300</v>
      </c>
      <c r="F488">
        <v>9</v>
      </c>
      <c r="G488" s="5">
        <v>2700</v>
      </c>
      <c r="H488" t="s">
        <v>22</v>
      </c>
    </row>
    <row r="489" spans="1:8" x14ac:dyDescent="0.25">
      <c r="A489" s="4">
        <v>44621</v>
      </c>
      <c r="B489" t="s">
        <v>31</v>
      </c>
      <c r="C489" t="s">
        <v>42</v>
      </c>
      <c r="D489" t="s">
        <v>21</v>
      </c>
      <c r="E489">
        <v>700</v>
      </c>
      <c r="F489">
        <v>72</v>
      </c>
      <c r="G489" s="5">
        <v>50400</v>
      </c>
      <c r="H489" t="s">
        <v>22</v>
      </c>
    </row>
    <row r="490" spans="1:8" x14ac:dyDescent="0.25">
      <c r="A490" s="4">
        <v>44562</v>
      </c>
      <c r="B490" t="s">
        <v>19</v>
      </c>
      <c r="C490" t="s">
        <v>54</v>
      </c>
      <c r="D490" t="s">
        <v>21</v>
      </c>
      <c r="E490">
        <v>500</v>
      </c>
      <c r="F490">
        <v>74</v>
      </c>
      <c r="G490" s="5">
        <v>37000</v>
      </c>
      <c r="H490" t="s">
        <v>25</v>
      </c>
    </row>
    <row r="491" spans="1:8" x14ac:dyDescent="0.25">
      <c r="A491" s="4">
        <v>44652</v>
      </c>
      <c r="B491" t="s">
        <v>30</v>
      </c>
      <c r="C491" t="s">
        <v>53</v>
      </c>
      <c r="D491" t="s">
        <v>21</v>
      </c>
      <c r="E491">
        <v>700</v>
      </c>
      <c r="F491">
        <v>45</v>
      </c>
      <c r="G491" s="5">
        <v>31500</v>
      </c>
      <c r="H491" t="s">
        <v>25</v>
      </c>
    </row>
    <row r="492" spans="1:8" x14ac:dyDescent="0.25">
      <c r="A492" s="4">
        <v>44713</v>
      </c>
      <c r="B492" t="s">
        <v>30</v>
      </c>
      <c r="C492" t="s">
        <v>45</v>
      </c>
      <c r="D492" t="s">
        <v>24</v>
      </c>
      <c r="E492">
        <v>300</v>
      </c>
      <c r="F492">
        <v>61</v>
      </c>
      <c r="G492" s="5">
        <v>18300</v>
      </c>
      <c r="H492" t="s">
        <v>22</v>
      </c>
    </row>
    <row r="493" spans="1:8" x14ac:dyDescent="0.25">
      <c r="A493" s="4">
        <v>44682</v>
      </c>
      <c r="B493" t="s">
        <v>31</v>
      </c>
      <c r="C493" t="s">
        <v>27</v>
      </c>
      <c r="D493" t="s">
        <v>28</v>
      </c>
      <c r="E493">
        <v>300</v>
      </c>
      <c r="F493">
        <v>61</v>
      </c>
      <c r="G493" s="5">
        <v>18300</v>
      </c>
      <c r="H493" t="s">
        <v>22</v>
      </c>
    </row>
    <row r="494" spans="1:8" x14ac:dyDescent="0.25">
      <c r="A494" s="4">
        <v>44652</v>
      </c>
      <c r="B494" t="s">
        <v>30</v>
      </c>
      <c r="C494" t="s">
        <v>29</v>
      </c>
      <c r="D494" t="s">
        <v>28</v>
      </c>
      <c r="E494">
        <v>500</v>
      </c>
      <c r="F494">
        <v>36</v>
      </c>
      <c r="G494" s="5">
        <v>18000</v>
      </c>
      <c r="H494" t="s">
        <v>22</v>
      </c>
    </row>
    <row r="495" spans="1:8" x14ac:dyDescent="0.25">
      <c r="A495" s="4">
        <v>44562</v>
      </c>
      <c r="B495" t="s">
        <v>31</v>
      </c>
      <c r="C495" t="s">
        <v>38</v>
      </c>
      <c r="D495" t="s">
        <v>24</v>
      </c>
      <c r="E495">
        <v>500</v>
      </c>
      <c r="F495">
        <v>75</v>
      </c>
      <c r="G495" s="5">
        <v>37500</v>
      </c>
      <c r="H495" t="s">
        <v>22</v>
      </c>
    </row>
    <row r="496" spans="1:8" x14ac:dyDescent="0.25">
      <c r="A496" s="4">
        <v>44621</v>
      </c>
      <c r="B496" t="s">
        <v>26</v>
      </c>
      <c r="C496" t="s">
        <v>32</v>
      </c>
      <c r="D496" t="s">
        <v>24</v>
      </c>
      <c r="E496">
        <v>700</v>
      </c>
      <c r="F496">
        <v>64</v>
      </c>
      <c r="G496" s="5">
        <v>44800</v>
      </c>
      <c r="H496" t="s">
        <v>22</v>
      </c>
    </row>
    <row r="497" spans="1:8" x14ac:dyDescent="0.25">
      <c r="A497" s="4">
        <v>44562</v>
      </c>
      <c r="B497" t="s">
        <v>30</v>
      </c>
      <c r="C497" t="s">
        <v>37</v>
      </c>
      <c r="D497" t="s">
        <v>28</v>
      </c>
      <c r="E497">
        <v>500</v>
      </c>
      <c r="F497">
        <v>11</v>
      </c>
      <c r="G497" s="5">
        <v>5500</v>
      </c>
      <c r="H497" t="s">
        <v>22</v>
      </c>
    </row>
    <row r="498" spans="1:8" x14ac:dyDescent="0.25">
      <c r="A498" s="4">
        <v>44713</v>
      </c>
      <c r="B498" t="s">
        <v>26</v>
      </c>
      <c r="C498" t="s">
        <v>38</v>
      </c>
      <c r="D498" t="s">
        <v>21</v>
      </c>
      <c r="E498">
        <v>300</v>
      </c>
      <c r="F498">
        <v>12</v>
      </c>
      <c r="G498" s="5">
        <v>3600</v>
      </c>
      <c r="H498" t="s">
        <v>22</v>
      </c>
    </row>
    <row r="499" spans="1:8" x14ac:dyDescent="0.25">
      <c r="A499" s="4">
        <v>44562</v>
      </c>
      <c r="B499" t="s">
        <v>26</v>
      </c>
      <c r="C499" t="s">
        <v>32</v>
      </c>
      <c r="D499" t="s">
        <v>21</v>
      </c>
      <c r="E499">
        <v>700</v>
      </c>
      <c r="F499">
        <v>73</v>
      </c>
      <c r="G499" s="5">
        <v>51100</v>
      </c>
      <c r="H499" t="s">
        <v>25</v>
      </c>
    </row>
    <row r="500" spans="1:8" x14ac:dyDescent="0.25">
      <c r="A500" s="4">
        <v>44743</v>
      </c>
      <c r="B500" t="s">
        <v>31</v>
      </c>
      <c r="C500" t="s">
        <v>48</v>
      </c>
      <c r="D500" t="s">
        <v>28</v>
      </c>
      <c r="E500">
        <v>300</v>
      </c>
      <c r="F500">
        <v>14</v>
      </c>
      <c r="G500" s="5">
        <v>4200</v>
      </c>
      <c r="H500" t="s">
        <v>25</v>
      </c>
    </row>
    <row r="501" spans="1:8" x14ac:dyDescent="0.25">
      <c r="A501" s="4">
        <v>44743</v>
      </c>
      <c r="B501" t="s">
        <v>30</v>
      </c>
      <c r="C501" t="s">
        <v>53</v>
      </c>
      <c r="D501" t="s">
        <v>21</v>
      </c>
      <c r="E501">
        <v>500</v>
      </c>
      <c r="F501">
        <v>68</v>
      </c>
      <c r="G501" s="5">
        <v>34000</v>
      </c>
      <c r="H501" t="s">
        <v>22</v>
      </c>
    </row>
    <row r="502" spans="1:8" x14ac:dyDescent="0.25">
      <c r="A502" s="4">
        <v>44774</v>
      </c>
      <c r="B502" t="s">
        <v>30</v>
      </c>
      <c r="C502" t="s">
        <v>36</v>
      </c>
      <c r="D502" t="s">
        <v>28</v>
      </c>
      <c r="E502">
        <v>700</v>
      </c>
      <c r="F502">
        <v>69</v>
      </c>
      <c r="G502" s="5">
        <v>48300</v>
      </c>
      <c r="H502" t="s">
        <v>22</v>
      </c>
    </row>
    <row r="503" spans="1:8" x14ac:dyDescent="0.25">
      <c r="A503" s="4">
        <v>44896</v>
      </c>
      <c r="B503" t="s">
        <v>30</v>
      </c>
      <c r="C503" t="s">
        <v>38</v>
      </c>
      <c r="D503" t="s">
        <v>21</v>
      </c>
      <c r="E503">
        <v>300</v>
      </c>
      <c r="F503">
        <v>53</v>
      </c>
      <c r="G503" s="5">
        <v>15900</v>
      </c>
      <c r="H503" t="s">
        <v>25</v>
      </c>
    </row>
    <row r="504" spans="1:8" x14ac:dyDescent="0.25">
      <c r="A504" s="4">
        <v>44866</v>
      </c>
      <c r="B504" t="s">
        <v>19</v>
      </c>
      <c r="C504" t="s">
        <v>32</v>
      </c>
      <c r="D504" t="s">
        <v>21</v>
      </c>
      <c r="E504">
        <v>700</v>
      </c>
      <c r="F504">
        <v>82</v>
      </c>
      <c r="G504" s="5">
        <v>57400</v>
      </c>
      <c r="H504" t="s">
        <v>25</v>
      </c>
    </row>
    <row r="505" spans="1:8" x14ac:dyDescent="0.25">
      <c r="A505" s="4">
        <v>44774</v>
      </c>
      <c r="B505" t="s">
        <v>30</v>
      </c>
      <c r="C505" t="s">
        <v>27</v>
      </c>
      <c r="D505" t="s">
        <v>21</v>
      </c>
      <c r="E505">
        <v>500</v>
      </c>
      <c r="F505">
        <v>78</v>
      </c>
      <c r="G505" s="5">
        <v>39000</v>
      </c>
      <c r="H505" t="s">
        <v>22</v>
      </c>
    </row>
    <row r="506" spans="1:8" x14ac:dyDescent="0.25">
      <c r="A506" s="4">
        <v>44866</v>
      </c>
      <c r="B506" t="s">
        <v>31</v>
      </c>
      <c r="C506" t="s">
        <v>23</v>
      </c>
      <c r="D506" t="s">
        <v>24</v>
      </c>
      <c r="E506">
        <v>300</v>
      </c>
      <c r="F506">
        <v>98</v>
      </c>
      <c r="G506" s="5">
        <v>29400</v>
      </c>
      <c r="H506" t="s">
        <v>22</v>
      </c>
    </row>
    <row r="507" spans="1:8" x14ac:dyDescent="0.25">
      <c r="A507" s="4">
        <v>44743</v>
      </c>
      <c r="B507" t="s">
        <v>26</v>
      </c>
      <c r="C507" t="s">
        <v>47</v>
      </c>
      <c r="D507" t="s">
        <v>21</v>
      </c>
      <c r="E507">
        <v>700</v>
      </c>
      <c r="F507">
        <v>62</v>
      </c>
      <c r="G507" s="5">
        <v>43400</v>
      </c>
      <c r="H507" t="s">
        <v>22</v>
      </c>
    </row>
    <row r="508" spans="1:8" x14ac:dyDescent="0.25">
      <c r="A508" s="4">
        <v>44713</v>
      </c>
      <c r="B508" t="s">
        <v>30</v>
      </c>
      <c r="C508" t="s">
        <v>51</v>
      </c>
      <c r="D508" t="s">
        <v>24</v>
      </c>
      <c r="E508">
        <v>700</v>
      </c>
      <c r="F508">
        <v>31</v>
      </c>
      <c r="G508" s="5">
        <v>21700</v>
      </c>
      <c r="H508" t="s">
        <v>22</v>
      </c>
    </row>
    <row r="509" spans="1:8" x14ac:dyDescent="0.25">
      <c r="A509" s="4">
        <v>44743</v>
      </c>
      <c r="B509" t="s">
        <v>30</v>
      </c>
      <c r="C509" t="s">
        <v>46</v>
      </c>
      <c r="D509" t="s">
        <v>24</v>
      </c>
      <c r="E509">
        <v>500</v>
      </c>
      <c r="F509">
        <v>60</v>
      </c>
      <c r="G509" s="5">
        <v>30000</v>
      </c>
      <c r="H509" t="s">
        <v>22</v>
      </c>
    </row>
    <row r="510" spans="1:8" x14ac:dyDescent="0.25">
      <c r="A510" s="4">
        <v>44743</v>
      </c>
      <c r="B510" t="s">
        <v>30</v>
      </c>
      <c r="C510" t="s">
        <v>52</v>
      </c>
      <c r="D510" t="s">
        <v>28</v>
      </c>
      <c r="E510">
        <v>700</v>
      </c>
      <c r="F510">
        <v>85</v>
      </c>
      <c r="G510" s="5">
        <v>59500</v>
      </c>
      <c r="H510" t="s">
        <v>22</v>
      </c>
    </row>
    <row r="511" spans="1:8" x14ac:dyDescent="0.25">
      <c r="A511" s="4">
        <v>44682</v>
      </c>
      <c r="B511" t="s">
        <v>30</v>
      </c>
      <c r="C511" t="s">
        <v>23</v>
      </c>
      <c r="D511" t="s">
        <v>28</v>
      </c>
      <c r="E511">
        <v>500</v>
      </c>
      <c r="F511">
        <v>43</v>
      </c>
      <c r="G511" s="5">
        <v>21500</v>
      </c>
      <c r="H511" t="s">
        <v>22</v>
      </c>
    </row>
    <row r="512" spans="1:8" x14ac:dyDescent="0.25">
      <c r="A512" s="4">
        <v>44866</v>
      </c>
      <c r="B512" t="s">
        <v>26</v>
      </c>
      <c r="C512" t="s">
        <v>54</v>
      </c>
      <c r="D512" t="s">
        <v>21</v>
      </c>
      <c r="E512">
        <v>700</v>
      </c>
      <c r="F512">
        <v>31</v>
      </c>
      <c r="G512" s="5">
        <v>21700</v>
      </c>
      <c r="H512" t="s">
        <v>25</v>
      </c>
    </row>
    <row r="513" spans="1:8" x14ac:dyDescent="0.25">
      <c r="A513" s="4">
        <v>44774</v>
      </c>
      <c r="B513" t="s">
        <v>19</v>
      </c>
      <c r="C513" t="s">
        <v>42</v>
      </c>
      <c r="D513" t="s">
        <v>24</v>
      </c>
      <c r="E513">
        <v>300</v>
      </c>
      <c r="F513">
        <v>29</v>
      </c>
      <c r="G513" s="5">
        <v>8700</v>
      </c>
      <c r="H513" t="s">
        <v>22</v>
      </c>
    </row>
    <row r="514" spans="1:8" x14ac:dyDescent="0.25">
      <c r="A514" s="4">
        <v>44805</v>
      </c>
      <c r="B514" t="s">
        <v>30</v>
      </c>
      <c r="C514" t="s">
        <v>37</v>
      </c>
      <c r="D514" t="s">
        <v>21</v>
      </c>
      <c r="E514">
        <v>700</v>
      </c>
      <c r="F514">
        <v>74</v>
      </c>
      <c r="G514" s="5">
        <v>51800</v>
      </c>
      <c r="H514" t="s">
        <v>22</v>
      </c>
    </row>
    <row r="515" spans="1:8" x14ac:dyDescent="0.25">
      <c r="A515" s="4">
        <v>44562</v>
      </c>
      <c r="B515" t="s">
        <v>30</v>
      </c>
      <c r="C515" t="s">
        <v>50</v>
      </c>
      <c r="D515" t="s">
        <v>28</v>
      </c>
      <c r="E515">
        <v>500</v>
      </c>
      <c r="F515">
        <v>81</v>
      </c>
      <c r="G515" s="5">
        <v>40500</v>
      </c>
      <c r="H515" t="s">
        <v>22</v>
      </c>
    </row>
    <row r="516" spans="1:8" x14ac:dyDescent="0.25">
      <c r="A516" s="4">
        <v>44866</v>
      </c>
      <c r="B516" t="s">
        <v>31</v>
      </c>
      <c r="C516" t="s">
        <v>49</v>
      </c>
      <c r="D516" t="s">
        <v>24</v>
      </c>
      <c r="E516">
        <v>500</v>
      </c>
      <c r="F516">
        <v>26</v>
      </c>
      <c r="G516" s="5">
        <v>13000</v>
      </c>
      <c r="H516" t="s">
        <v>22</v>
      </c>
    </row>
    <row r="517" spans="1:8" x14ac:dyDescent="0.25">
      <c r="A517" s="4">
        <v>44713</v>
      </c>
      <c r="B517" t="s">
        <v>31</v>
      </c>
      <c r="C517" t="s">
        <v>23</v>
      </c>
      <c r="D517" t="s">
        <v>24</v>
      </c>
      <c r="E517">
        <v>500</v>
      </c>
      <c r="F517">
        <v>34</v>
      </c>
      <c r="G517" s="5">
        <v>17000</v>
      </c>
      <c r="H517" t="s">
        <v>25</v>
      </c>
    </row>
    <row r="518" spans="1:8" x14ac:dyDescent="0.25">
      <c r="A518" s="4">
        <v>44621</v>
      </c>
      <c r="B518" t="s">
        <v>19</v>
      </c>
      <c r="C518" t="s">
        <v>54</v>
      </c>
      <c r="D518" t="s">
        <v>28</v>
      </c>
      <c r="E518">
        <v>300</v>
      </c>
      <c r="F518">
        <v>30</v>
      </c>
      <c r="G518" s="5">
        <v>9000</v>
      </c>
      <c r="H518" t="s">
        <v>22</v>
      </c>
    </row>
    <row r="519" spans="1:8" x14ac:dyDescent="0.25">
      <c r="A519" s="4">
        <v>44652</v>
      </c>
      <c r="B519" t="s">
        <v>26</v>
      </c>
      <c r="C519" t="s">
        <v>27</v>
      </c>
      <c r="D519" t="s">
        <v>28</v>
      </c>
      <c r="E519">
        <v>700</v>
      </c>
      <c r="F519">
        <v>73</v>
      </c>
      <c r="G519" s="5">
        <v>51100</v>
      </c>
      <c r="H519" t="s">
        <v>22</v>
      </c>
    </row>
    <row r="520" spans="1:8" x14ac:dyDescent="0.25">
      <c r="A520" s="4">
        <v>44896</v>
      </c>
      <c r="B520" t="s">
        <v>26</v>
      </c>
      <c r="C520" t="s">
        <v>41</v>
      </c>
      <c r="D520" t="s">
        <v>21</v>
      </c>
      <c r="E520">
        <v>500</v>
      </c>
      <c r="F520">
        <v>78</v>
      </c>
      <c r="G520" s="5">
        <v>39000</v>
      </c>
      <c r="H520" t="s">
        <v>25</v>
      </c>
    </row>
    <row r="521" spans="1:8" x14ac:dyDescent="0.25">
      <c r="A521" s="4">
        <v>44835</v>
      </c>
      <c r="B521" t="s">
        <v>26</v>
      </c>
      <c r="C521" t="s">
        <v>38</v>
      </c>
      <c r="D521" t="s">
        <v>28</v>
      </c>
      <c r="E521">
        <v>500</v>
      </c>
      <c r="F521">
        <v>68</v>
      </c>
      <c r="G521" s="5">
        <v>34000</v>
      </c>
      <c r="H521" t="s">
        <v>22</v>
      </c>
    </row>
    <row r="522" spans="1:8" x14ac:dyDescent="0.25">
      <c r="A522" s="4">
        <v>44713</v>
      </c>
      <c r="B522" t="s">
        <v>19</v>
      </c>
      <c r="C522" t="s">
        <v>33</v>
      </c>
      <c r="D522" t="s">
        <v>24</v>
      </c>
      <c r="E522">
        <v>700</v>
      </c>
      <c r="F522">
        <v>47</v>
      </c>
      <c r="G522" s="5">
        <v>32900</v>
      </c>
      <c r="H522" t="s">
        <v>22</v>
      </c>
    </row>
    <row r="523" spans="1:8" x14ac:dyDescent="0.25">
      <c r="A523" s="4">
        <v>44896</v>
      </c>
      <c r="B523" t="s">
        <v>26</v>
      </c>
      <c r="C523" t="s">
        <v>35</v>
      </c>
      <c r="D523" t="s">
        <v>21</v>
      </c>
      <c r="E523">
        <v>700</v>
      </c>
      <c r="F523">
        <v>19</v>
      </c>
      <c r="G523" s="5">
        <v>13300</v>
      </c>
      <c r="H523" t="s">
        <v>22</v>
      </c>
    </row>
    <row r="524" spans="1:8" x14ac:dyDescent="0.25">
      <c r="A524" s="4">
        <v>44805</v>
      </c>
      <c r="B524" t="s">
        <v>30</v>
      </c>
      <c r="C524" t="s">
        <v>40</v>
      </c>
      <c r="D524" t="s">
        <v>24</v>
      </c>
      <c r="E524">
        <v>300</v>
      </c>
      <c r="F524">
        <v>30</v>
      </c>
      <c r="G524" s="5">
        <v>9000</v>
      </c>
      <c r="H524" t="s">
        <v>22</v>
      </c>
    </row>
    <row r="525" spans="1:8" x14ac:dyDescent="0.25">
      <c r="A525" s="4">
        <v>44652</v>
      </c>
      <c r="B525" t="s">
        <v>31</v>
      </c>
      <c r="C525" t="s">
        <v>47</v>
      </c>
      <c r="D525" t="s">
        <v>24</v>
      </c>
      <c r="E525">
        <v>500</v>
      </c>
      <c r="F525">
        <v>91</v>
      </c>
      <c r="G525" s="5">
        <v>45500</v>
      </c>
      <c r="H525" t="s">
        <v>22</v>
      </c>
    </row>
    <row r="526" spans="1:8" x14ac:dyDescent="0.25">
      <c r="A526" s="4">
        <v>44562</v>
      </c>
      <c r="B526" t="s">
        <v>26</v>
      </c>
      <c r="C526" t="s">
        <v>40</v>
      </c>
      <c r="D526" t="s">
        <v>24</v>
      </c>
      <c r="E526">
        <v>500</v>
      </c>
      <c r="F526">
        <v>54</v>
      </c>
      <c r="G526" s="5">
        <v>27000</v>
      </c>
      <c r="H526" t="s">
        <v>22</v>
      </c>
    </row>
    <row r="527" spans="1:8" x14ac:dyDescent="0.25">
      <c r="A527" s="4">
        <v>44682</v>
      </c>
      <c r="B527" t="s">
        <v>30</v>
      </c>
      <c r="C527" t="s">
        <v>29</v>
      </c>
      <c r="D527" t="s">
        <v>24</v>
      </c>
      <c r="E527">
        <v>500</v>
      </c>
      <c r="F527">
        <v>21</v>
      </c>
      <c r="G527" s="5">
        <v>10500</v>
      </c>
      <c r="H527" t="s">
        <v>22</v>
      </c>
    </row>
    <row r="528" spans="1:8" x14ac:dyDescent="0.25">
      <c r="A528" s="4">
        <v>44593</v>
      </c>
      <c r="B528" t="s">
        <v>30</v>
      </c>
      <c r="C528" t="s">
        <v>48</v>
      </c>
      <c r="D528" t="s">
        <v>24</v>
      </c>
      <c r="E528">
        <v>700</v>
      </c>
      <c r="F528">
        <v>25</v>
      </c>
      <c r="G528" s="5">
        <v>17500</v>
      </c>
      <c r="H528" t="s">
        <v>25</v>
      </c>
    </row>
    <row r="529" spans="1:8" x14ac:dyDescent="0.25">
      <c r="A529" s="4">
        <v>44805</v>
      </c>
      <c r="B529" t="s">
        <v>30</v>
      </c>
      <c r="C529" t="s">
        <v>47</v>
      </c>
      <c r="D529" t="s">
        <v>28</v>
      </c>
      <c r="E529">
        <v>700</v>
      </c>
      <c r="F529">
        <v>20</v>
      </c>
      <c r="G529" s="5">
        <v>14000</v>
      </c>
      <c r="H529" t="s">
        <v>25</v>
      </c>
    </row>
    <row r="530" spans="1:8" x14ac:dyDescent="0.25">
      <c r="A530" s="4">
        <v>44713</v>
      </c>
      <c r="B530" t="s">
        <v>19</v>
      </c>
      <c r="C530" t="s">
        <v>37</v>
      </c>
      <c r="D530" t="s">
        <v>21</v>
      </c>
      <c r="E530">
        <v>500</v>
      </c>
      <c r="F530">
        <v>7</v>
      </c>
      <c r="G530" s="5">
        <v>3500</v>
      </c>
      <c r="H530" t="s">
        <v>22</v>
      </c>
    </row>
    <row r="531" spans="1:8" x14ac:dyDescent="0.25">
      <c r="A531" s="4">
        <v>44774</v>
      </c>
      <c r="B531" t="s">
        <v>30</v>
      </c>
      <c r="C531" t="s">
        <v>40</v>
      </c>
      <c r="D531" t="s">
        <v>28</v>
      </c>
      <c r="E531">
        <v>700</v>
      </c>
      <c r="F531">
        <v>10</v>
      </c>
      <c r="G531" s="5">
        <v>7000</v>
      </c>
      <c r="H531" t="s">
        <v>22</v>
      </c>
    </row>
    <row r="532" spans="1:8" x14ac:dyDescent="0.25">
      <c r="A532" s="4">
        <v>44866</v>
      </c>
      <c r="B532" t="s">
        <v>30</v>
      </c>
      <c r="C532" t="s">
        <v>33</v>
      </c>
      <c r="D532" t="s">
        <v>24</v>
      </c>
      <c r="E532">
        <v>300</v>
      </c>
      <c r="F532">
        <v>30</v>
      </c>
      <c r="G532" s="5">
        <v>9000</v>
      </c>
      <c r="H532" t="s">
        <v>25</v>
      </c>
    </row>
    <row r="533" spans="1:8" x14ac:dyDescent="0.25">
      <c r="A533" s="4">
        <v>44774</v>
      </c>
      <c r="B533" t="s">
        <v>31</v>
      </c>
      <c r="C533" t="s">
        <v>32</v>
      </c>
      <c r="D533" t="s">
        <v>21</v>
      </c>
      <c r="E533">
        <v>500</v>
      </c>
      <c r="F533">
        <v>8</v>
      </c>
      <c r="G533" s="5">
        <v>4000</v>
      </c>
      <c r="H533" t="s">
        <v>22</v>
      </c>
    </row>
    <row r="534" spans="1:8" x14ac:dyDescent="0.25">
      <c r="A534" s="4">
        <v>44896</v>
      </c>
      <c r="B534" t="s">
        <v>30</v>
      </c>
      <c r="C534" t="s">
        <v>40</v>
      </c>
      <c r="D534" t="s">
        <v>21</v>
      </c>
      <c r="E534">
        <v>300</v>
      </c>
      <c r="F534">
        <v>88</v>
      </c>
      <c r="G534" s="5">
        <v>26400</v>
      </c>
      <c r="H534" t="s">
        <v>22</v>
      </c>
    </row>
    <row r="535" spans="1:8" x14ac:dyDescent="0.25">
      <c r="A535" s="4">
        <v>44835</v>
      </c>
      <c r="B535" t="s">
        <v>31</v>
      </c>
      <c r="C535" t="s">
        <v>47</v>
      </c>
      <c r="D535" t="s">
        <v>28</v>
      </c>
      <c r="E535">
        <v>500</v>
      </c>
      <c r="F535">
        <v>56</v>
      </c>
      <c r="G535" s="5">
        <v>28000</v>
      </c>
      <c r="H535" t="s">
        <v>22</v>
      </c>
    </row>
    <row r="536" spans="1:8" x14ac:dyDescent="0.25">
      <c r="A536" s="4">
        <v>44805</v>
      </c>
      <c r="B536" t="s">
        <v>19</v>
      </c>
      <c r="C536" t="s">
        <v>27</v>
      </c>
      <c r="D536" t="s">
        <v>28</v>
      </c>
      <c r="E536">
        <v>300</v>
      </c>
      <c r="F536">
        <v>43</v>
      </c>
      <c r="G536" s="5">
        <v>12900</v>
      </c>
      <c r="H536" t="s">
        <v>22</v>
      </c>
    </row>
    <row r="537" spans="1:8" x14ac:dyDescent="0.25">
      <c r="A537" s="4">
        <v>44743</v>
      </c>
      <c r="B537" t="s">
        <v>26</v>
      </c>
      <c r="C537" t="s">
        <v>20</v>
      </c>
      <c r="D537" t="s">
        <v>21</v>
      </c>
      <c r="E537">
        <v>300</v>
      </c>
      <c r="F537">
        <v>64</v>
      </c>
      <c r="G537" s="5">
        <v>19200</v>
      </c>
      <c r="H537" t="s">
        <v>22</v>
      </c>
    </row>
    <row r="538" spans="1:8" x14ac:dyDescent="0.25">
      <c r="A538" s="4">
        <v>44866</v>
      </c>
      <c r="B538" t="s">
        <v>26</v>
      </c>
      <c r="C538" t="s">
        <v>54</v>
      </c>
      <c r="D538" t="s">
        <v>28</v>
      </c>
      <c r="E538">
        <v>300</v>
      </c>
      <c r="F538">
        <v>66</v>
      </c>
      <c r="G538" s="5">
        <v>19800</v>
      </c>
      <c r="H538" t="s">
        <v>25</v>
      </c>
    </row>
    <row r="539" spans="1:8" x14ac:dyDescent="0.25">
      <c r="A539" s="4">
        <v>44593</v>
      </c>
      <c r="B539" t="s">
        <v>19</v>
      </c>
      <c r="C539" t="s">
        <v>37</v>
      </c>
      <c r="D539" t="s">
        <v>28</v>
      </c>
      <c r="E539">
        <v>700</v>
      </c>
      <c r="F539">
        <v>69</v>
      </c>
      <c r="G539" s="5">
        <v>48300</v>
      </c>
      <c r="H539" t="s">
        <v>25</v>
      </c>
    </row>
    <row r="540" spans="1:8" x14ac:dyDescent="0.25">
      <c r="A540" s="4">
        <v>44593</v>
      </c>
      <c r="B540" t="s">
        <v>19</v>
      </c>
      <c r="C540" t="s">
        <v>52</v>
      </c>
      <c r="D540" t="s">
        <v>24</v>
      </c>
      <c r="E540">
        <v>500</v>
      </c>
      <c r="F540">
        <v>76</v>
      </c>
      <c r="G540" s="5">
        <v>38000</v>
      </c>
      <c r="H540" t="s">
        <v>25</v>
      </c>
    </row>
    <row r="541" spans="1:8" x14ac:dyDescent="0.25">
      <c r="A541" s="4">
        <v>44896</v>
      </c>
      <c r="B541" t="s">
        <v>26</v>
      </c>
      <c r="C541" t="s">
        <v>27</v>
      </c>
      <c r="D541" t="s">
        <v>21</v>
      </c>
      <c r="E541">
        <v>700</v>
      </c>
      <c r="F541">
        <v>50</v>
      </c>
      <c r="G541" s="5">
        <v>35000</v>
      </c>
      <c r="H541" t="s">
        <v>22</v>
      </c>
    </row>
    <row r="542" spans="1:8" x14ac:dyDescent="0.25">
      <c r="A542" s="4">
        <v>44682</v>
      </c>
      <c r="B542" t="s">
        <v>31</v>
      </c>
      <c r="C542" t="s">
        <v>48</v>
      </c>
      <c r="D542" t="s">
        <v>24</v>
      </c>
      <c r="E542">
        <v>300</v>
      </c>
      <c r="F542">
        <v>45</v>
      </c>
      <c r="G542" s="5">
        <v>13500</v>
      </c>
      <c r="H542" t="s">
        <v>22</v>
      </c>
    </row>
    <row r="543" spans="1:8" x14ac:dyDescent="0.25">
      <c r="A543" s="4">
        <v>44593</v>
      </c>
      <c r="B543" t="s">
        <v>31</v>
      </c>
      <c r="C543" t="s">
        <v>54</v>
      </c>
      <c r="D543" t="s">
        <v>28</v>
      </c>
      <c r="E543">
        <v>500</v>
      </c>
      <c r="F543">
        <v>23</v>
      </c>
      <c r="G543" s="5">
        <v>11500</v>
      </c>
      <c r="H543" t="s">
        <v>22</v>
      </c>
    </row>
    <row r="544" spans="1:8" x14ac:dyDescent="0.25">
      <c r="A544" s="4">
        <v>44866</v>
      </c>
      <c r="B544" t="s">
        <v>30</v>
      </c>
      <c r="C544" t="s">
        <v>35</v>
      </c>
      <c r="D544" t="s">
        <v>28</v>
      </c>
      <c r="E544">
        <v>700</v>
      </c>
      <c r="F544">
        <v>64</v>
      </c>
      <c r="G544" s="5">
        <v>44800</v>
      </c>
      <c r="H544" t="s">
        <v>25</v>
      </c>
    </row>
    <row r="545" spans="1:8" x14ac:dyDescent="0.25">
      <c r="A545" s="4">
        <v>44713</v>
      </c>
      <c r="B545" t="s">
        <v>26</v>
      </c>
      <c r="C545" t="s">
        <v>46</v>
      </c>
      <c r="D545" t="s">
        <v>24</v>
      </c>
      <c r="E545">
        <v>500</v>
      </c>
      <c r="F545">
        <v>66</v>
      </c>
      <c r="G545" s="5">
        <v>33000</v>
      </c>
      <c r="H545" t="s">
        <v>22</v>
      </c>
    </row>
    <row r="546" spans="1:8" x14ac:dyDescent="0.25">
      <c r="A546" s="4">
        <v>44593</v>
      </c>
      <c r="B546" t="s">
        <v>19</v>
      </c>
      <c r="C546" t="s">
        <v>53</v>
      </c>
      <c r="D546" t="s">
        <v>21</v>
      </c>
      <c r="E546">
        <v>700</v>
      </c>
      <c r="F546">
        <v>2</v>
      </c>
      <c r="G546" s="5">
        <v>1400</v>
      </c>
      <c r="H546" t="s">
        <v>22</v>
      </c>
    </row>
    <row r="547" spans="1:8" x14ac:dyDescent="0.25">
      <c r="A547" s="4">
        <v>44713</v>
      </c>
      <c r="B547" t="s">
        <v>30</v>
      </c>
      <c r="C547" t="s">
        <v>44</v>
      </c>
      <c r="D547" t="s">
        <v>24</v>
      </c>
      <c r="E547">
        <v>700</v>
      </c>
      <c r="F547">
        <v>54</v>
      </c>
      <c r="G547" s="5">
        <v>37800</v>
      </c>
      <c r="H547" t="s">
        <v>22</v>
      </c>
    </row>
    <row r="548" spans="1:8" x14ac:dyDescent="0.25">
      <c r="A548" s="4">
        <v>44743</v>
      </c>
      <c r="B548" t="s">
        <v>31</v>
      </c>
      <c r="C548" t="s">
        <v>48</v>
      </c>
      <c r="D548" t="s">
        <v>21</v>
      </c>
      <c r="E548">
        <v>500</v>
      </c>
      <c r="F548">
        <v>64</v>
      </c>
      <c r="G548" s="5">
        <v>32000</v>
      </c>
      <c r="H548" t="s">
        <v>22</v>
      </c>
    </row>
    <row r="549" spans="1:8" x14ac:dyDescent="0.25">
      <c r="A549" s="4">
        <v>44593</v>
      </c>
      <c r="B549" t="s">
        <v>30</v>
      </c>
      <c r="C549" t="s">
        <v>34</v>
      </c>
      <c r="D549" t="s">
        <v>28</v>
      </c>
      <c r="E549">
        <v>700</v>
      </c>
      <c r="F549">
        <v>53</v>
      </c>
      <c r="G549" s="5">
        <v>37100</v>
      </c>
      <c r="H549" t="s">
        <v>22</v>
      </c>
    </row>
    <row r="550" spans="1:8" x14ac:dyDescent="0.25">
      <c r="A550" s="4">
        <v>44562</v>
      </c>
      <c r="B550" t="s">
        <v>31</v>
      </c>
      <c r="C550" t="s">
        <v>27</v>
      </c>
      <c r="D550" t="s">
        <v>28</v>
      </c>
      <c r="E550">
        <v>700</v>
      </c>
      <c r="F550">
        <v>25</v>
      </c>
      <c r="G550" s="5">
        <v>17500</v>
      </c>
      <c r="H550" t="s">
        <v>25</v>
      </c>
    </row>
    <row r="551" spans="1:8" x14ac:dyDescent="0.25">
      <c r="A551" s="4">
        <v>44866</v>
      </c>
      <c r="B551" t="s">
        <v>19</v>
      </c>
      <c r="C551" t="s">
        <v>23</v>
      </c>
      <c r="D551" t="s">
        <v>28</v>
      </c>
      <c r="E551">
        <v>300</v>
      </c>
      <c r="F551">
        <v>8</v>
      </c>
      <c r="G551" s="5">
        <v>2400</v>
      </c>
      <c r="H551" t="s">
        <v>22</v>
      </c>
    </row>
    <row r="552" spans="1:8" x14ac:dyDescent="0.25">
      <c r="A552" s="4">
        <v>44866</v>
      </c>
      <c r="B552" t="s">
        <v>31</v>
      </c>
      <c r="C552" t="s">
        <v>48</v>
      </c>
      <c r="D552" t="s">
        <v>21</v>
      </c>
      <c r="E552">
        <v>500</v>
      </c>
      <c r="F552">
        <v>71</v>
      </c>
      <c r="G552" s="5">
        <v>35500</v>
      </c>
      <c r="H552" t="s">
        <v>22</v>
      </c>
    </row>
    <row r="553" spans="1:8" x14ac:dyDescent="0.25">
      <c r="A553" s="4">
        <v>44743</v>
      </c>
      <c r="B553" t="s">
        <v>26</v>
      </c>
      <c r="C553" t="s">
        <v>49</v>
      </c>
      <c r="D553" t="s">
        <v>24</v>
      </c>
      <c r="E553">
        <v>300</v>
      </c>
      <c r="F553">
        <v>34</v>
      </c>
      <c r="G553" s="5">
        <v>10200</v>
      </c>
      <c r="H553" t="s">
        <v>22</v>
      </c>
    </row>
    <row r="554" spans="1:8" x14ac:dyDescent="0.25">
      <c r="A554" s="4">
        <v>44805</v>
      </c>
      <c r="B554" t="s">
        <v>26</v>
      </c>
      <c r="C554" t="s">
        <v>54</v>
      </c>
      <c r="D554" t="s">
        <v>24</v>
      </c>
      <c r="E554">
        <v>500</v>
      </c>
      <c r="F554">
        <v>86</v>
      </c>
      <c r="G554" s="5">
        <v>43000</v>
      </c>
      <c r="H554" t="s">
        <v>22</v>
      </c>
    </row>
    <row r="555" spans="1:8" x14ac:dyDescent="0.25">
      <c r="A555" s="4">
        <v>44743</v>
      </c>
      <c r="B555" t="s">
        <v>19</v>
      </c>
      <c r="C555" t="s">
        <v>27</v>
      </c>
      <c r="D555" t="s">
        <v>28</v>
      </c>
      <c r="E555">
        <v>700</v>
      </c>
      <c r="F555">
        <v>32</v>
      </c>
      <c r="G555" s="5">
        <v>22400</v>
      </c>
      <c r="H555" t="s">
        <v>22</v>
      </c>
    </row>
    <row r="556" spans="1:8" x14ac:dyDescent="0.25">
      <c r="A556" s="4">
        <v>44743</v>
      </c>
      <c r="B556" t="s">
        <v>19</v>
      </c>
      <c r="C556" t="s">
        <v>39</v>
      </c>
      <c r="D556" t="s">
        <v>21</v>
      </c>
      <c r="E556">
        <v>300</v>
      </c>
      <c r="F556">
        <v>64</v>
      </c>
      <c r="G556" s="5">
        <v>19200</v>
      </c>
      <c r="H556" t="s">
        <v>22</v>
      </c>
    </row>
    <row r="557" spans="1:8" x14ac:dyDescent="0.25">
      <c r="A557" s="4">
        <v>44896</v>
      </c>
      <c r="B557" t="s">
        <v>19</v>
      </c>
      <c r="C557" t="s">
        <v>33</v>
      </c>
      <c r="D557" t="s">
        <v>28</v>
      </c>
      <c r="E557">
        <v>300</v>
      </c>
      <c r="F557">
        <v>70</v>
      </c>
      <c r="G557" s="5">
        <v>21000</v>
      </c>
      <c r="H557" t="s">
        <v>22</v>
      </c>
    </row>
    <row r="558" spans="1:8" x14ac:dyDescent="0.25">
      <c r="A558" s="4">
        <v>44896</v>
      </c>
      <c r="B558" t="s">
        <v>26</v>
      </c>
      <c r="C558" t="s">
        <v>50</v>
      </c>
      <c r="D558" t="s">
        <v>21</v>
      </c>
      <c r="E558">
        <v>300</v>
      </c>
      <c r="F558">
        <v>6</v>
      </c>
      <c r="G558" s="5">
        <v>1800</v>
      </c>
      <c r="H558" t="s">
        <v>22</v>
      </c>
    </row>
    <row r="559" spans="1:8" x14ac:dyDescent="0.25">
      <c r="A559" s="4">
        <v>44713</v>
      </c>
      <c r="B559" t="s">
        <v>26</v>
      </c>
      <c r="C559" t="s">
        <v>20</v>
      </c>
      <c r="D559" t="s">
        <v>21</v>
      </c>
      <c r="E559">
        <v>500</v>
      </c>
      <c r="F559">
        <v>30</v>
      </c>
      <c r="G559" s="5">
        <v>15000</v>
      </c>
      <c r="H559" t="s">
        <v>22</v>
      </c>
    </row>
    <row r="560" spans="1:8" x14ac:dyDescent="0.25">
      <c r="A560" s="4">
        <v>44682</v>
      </c>
      <c r="B560" t="s">
        <v>30</v>
      </c>
      <c r="C560" t="s">
        <v>47</v>
      </c>
      <c r="D560" t="s">
        <v>28</v>
      </c>
      <c r="E560">
        <v>300</v>
      </c>
      <c r="F560">
        <v>29</v>
      </c>
      <c r="G560" s="5">
        <v>8700</v>
      </c>
      <c r="H560" t="s">
        <v>22</v>
      </c>
    </row>
    <row r="561" spans="1:8" x14ac:dyDescent="0.25">
      <c r="A561" s="4">
        <v>44743</v>
      </c>
      <c r="B561" t="s">
        <v>30</v>
      </c>
      <c r="C561" t="s">
        <v>48</v>
      </c>
      <c r="D561" t="s">
        <v>24</v>
      </c>
      <c r="E561">
        <v>500</v>
      </c>
      <c r="F561">
        <v>9</v>
      </c>
      <c r="G561" s="5">
        <v>4500</v>
      </c>
      <c r="H561" t="s">
        <v>22</v>
      </c>
    </row>
    <row r="562" spans="1:8" x14ac:dyDescent="0.25">
      <c r="A562" s="4">
        <v>44896</v>
      </c>
      <c r="B562" t="s">
        <v>19</v>
      </c>
      <c r="C562" t="s">
        <v>36</v>
      </c>
      <c r="D562" t="s">
        <v>21</v>
      </c>
      <c r="E562">
        <v>700</v>
      </c>
      <c r="F562">
        <v>36</v>
      </c>
      <c r="G562" s="5">
        <v>25200</v>
      </c>
      <c r="H562" t="s">
        <v>22</v>
      </c>
    </row>
  </sheetData>
  <dataValidations count="2">
    <dataValidation type="list" allowBlank="1" showInputMessage="1" showErrorMessage="1" sqref="A9" xr:uid="{2D5C7AA7-1C5C-4139-BABF-DDFFE3FA5930}">
      <formula1>$M$15:$M$17</formula1>
    </dataValidation>
    <dataValidation type="list" allowBlank="1" showInputMessage="1" showErrorMessage="1" sqref="A10" xr:uid="{6378A1E6-E055-4F58-AB78-F5BC95FA41FA}">
      <formula1>$N$15:$N$18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5B17-8907-4A9B-9CAF-4943D05E27C6}">
  <dimension ref="A2:O210"/>
  <sheetViews>
    <sheetView showGridLines="0" topLeftCell="A4" zoomScale="115" zoomScaleNormal="115" workbookViewId="0">
      <selection activeCell="G14" sqref="G14"/>
    </sheetView>
  </sheetViews>
  <sheetFormatPr defaultRowHeight="15" x14ac:dyDescent="0.25"/>
  <cols>
    <col min="1" max="1" width="19.5703125" customWidth="1"/>
    <col min="2" max="2" width="18.7109375" customWidth="1"/>
    <col min="3" max="3" width="18.28515625" customWidth="1"/>
    <col min="4" max="4" width="9.7109375" customWidth="1"/>
    <col min="5" max="5" width="14.5703125" customWidth="1"/>
    <col min="6" max="6" width="15.7109375" bestFit="1" customWidth="1"/>
    <col min="7" max="8" width="15.5703125" customWidth="1"/>
    <col min="9" max="9" width="12.7109375" customWidth="1"/>
    <col min="10" max="10" width="15.7109375" bestFit="1" customWidth="1"/>
    <col min="15" max="15" width="10.85546875" bestFit="1" customWidth="1"/>
  </cols>
  <sheetData>
    <row r="2" spans="1:15" ht="31.9" customHeight="1" x14ac:dyDescent="0.25">
      <c r="A2" s="24" t="s">
        <v>314</v>
      </c>
      <c r="B2" s="25"/>
      <c r="C2" s="25"/>
      <c r="D2" s="25"/>
      <c r="E2" s="25"/>
      <c r="F2" s="25"/>
      <c r="G2" s="25"/>
      <c r="H2" s="25"/>
      <c r="I2" s="25"/>
    </row>
    <row r="3" spans="1:15" ht="21.75" thickBot="1" x14ac:dyDescent="0.4">
      <c r="A3" s="23"/>
    </row>
    <row r="4" spans="1:15" s="1" customFormat="1" ht="18.600000000000001" customHeight="1" thickBot="1" x14ac:dyDescent="0.3">
      <c r="A4" s="3" t="s">
        <v>59</v>
      </c>
      <c r="B4" s="2" t="s">
        <v>282</v>
      </c>
      <c r="C4" s="2"/>
      <c r="D4" s="2"/>
      <c r="E4" s="2"/>
    </row>
    <row r="7" spans="1:15" x14ac:dyDescent="0.25">
      <c r="B7" s="10" t="s">
        <v>280</v>
      </c>
      <c r="C7" s="11" t="s">
        <v>281</v>
      </c>
    </row>
    <row r="8" spans="1:15" x14ac:dyDescent="0.25">
      <c r="A8" s="6" t="s">
        <v>249</v>
      </c>
      <c r="B8" t="str">
        <f>VLOOKUP(A8,Tabela134[#All],2,FALSE)</f>
        <v>Richard Ferraz</v>
      </c>
      <c r="C8" t="str">
        <f>VLOOKUP(A8,Tabela134[#All],5,FALSE)</f>
        <v>Não iniciado</v>
      </c>
    </row>
    <row r="13" spans="1:15" ht="15.75" thickBot="1" x14ac:dyDescent="0.3">
      <c r="A13" s="8" t="s">
        <v>278</v>
      </c>
      <c r="B13" s="9" t="s">
        <v>280</v>
      </c>
      <c r="C13" s="9" t="s">
        <v>279</v>
      </c>
      <c r="D13" s="9" t="s">
        <v>299</v>
      </c>
      <c r="E13" s="9" t="s">
        <v>281</v>
      </c>
      <c r="F13" s="15" t="s">
        <v>300</v>
      </c>
      <c r="I13" s="10" t="s">
        <v>278</v>
      </c>
      <c r="J13" s="10" t="s">
        <v>300</v>
      </c>
    </row>
    <row r="14" spans="1:15" ht="15.75" thickBot="1" x14ac:dyDescent="0.3">
      <c r="A14" s="13" t="s">
        <v>82</v>
      </c>
      <c r="B14" t="s">
        <v>283</v>
      </c>
      <c r="C14" t="s">
        <v>289</v>
      </c>
      <c r="D14">
        <v>5</v>
      </c>
      <c r="E14" t="s">
        <v>295</v>
      </c>
      <c r="F14" t="str">
        <f>VLOOKUP(Tabela134[[#This Row],[Demanda]],$I$13:$J$210,2,0)</f>
        <v>Documento</v>
      </c>
      <c r="I14" s="3" t="s">
        <v>183</v>
      </c>
      <c r="J14" t="s">
        <v>303</v>
      </c>
      <c r="O14" s="14" t="str" cm="1">
        <f t="array" ref="O14:O210">_xlfn._xlws.SORT(_xlfn.UNIQUE(Tabela134[Demanda]))</f>
        <v>ABC - 11524</v>
      </c>
    </row>
    <row r="15" spans="1:15" ht="15.75" thickBot="1" x14ac:dyDescent="0.3">
      <c r="A15" s="13" t="s">
        <v>83</v>
      </c>
      <c r="B15" t="s">
        <v>287</v>
      </c>
      <c r="C15" t="s">
        <v>290</v>
      </c>
      <c r="D15">
        <v>2</v>
      </c>
      <c r="E15" t="s">
        <v>295</v>
      </c>
      <c r="F15" t="str">
        <f>VLOOKUP(Tabela134[[#This Row],[Demanda]],$I$13:$J$210,2,0)</f>
        <v>Apresentação</v>
      </c>
      <c r="I15" s="3" t="s">
        <v>258</v>
      </c>
      <c r="J15" t="s">
        <v>302</v>
      </c>
      <c r="O15" s="14" t="str">
        <v>ABC - 11594</v>
      </c>
    </row>
    <row r="16" spans="1:15" ht="15.75" thickBot="1" x14ac:dyDescent="0.3">
      <c r="A16" s="13" t="s">
        <v>84</v>
      </c>
      <c r="B16" t="s">
        <v>284</v>
      </c>
      <c r="C16" t="s">
        <v>293</v>
      </c>
      <c r="D16">
        <v>6</v>
      </c>
      <c r="E16" t="s">
        <v>296</v>
      </c>
      <c r="F16" t="str">
        <f>VLOOKUP(Tabela134[[#This Row],[Demanda]],$I$13:$J$210,2,0)</f>
        <v>Relatório</v>
      </c>
      <c r="I16" s="3" t="s">
        <v>267</v>
      </c>
      <c r="J16" t="s">
        <v>301</v>
      </c>
      <c r="O16" s="14" t="str">
        <v>ABC - 12537</v>
      </c>
    </row>
    <row r="17" spans="1:15" ht="15.75" thickBot="1" x14ac:dyDescent="0.3">
      <c r="A17" s="13" t="s">
        <v>85</v>
      </c>
      <c r="B17" t="s">
        <v>287</v>
      </c>
      <c r="C17" t="s">
        <v>291</v>
      </c>
      <c r="D17">
        <v>5</v>
      </c>
      <c r="E17" t="s">
        <v>295</v>
      </c>
      <c r="F17" t="str">
        <f>VLOOKUP(Tabela134[[#This Row],[Demanda]],$I$13:$J$210,2,0)</f>
        <v>Documento</v>
      </c>
      <c r="I17" s="3" t="s">
        <v>111</v>
      </c>
      <c r="J17" t="s">
        <v>301</v>
      </c>
      <c r="O17" s="14" t="str">
        <v>ABC - 13014</v>
      </c>
    </row>
    <row r="18" spans="1:15" ht="15.75" thickBot="1" x14ac:dyDescent="0.3">
      <c r="A18" s="13" t="s">
        <v>86</v>
      </c>
      <c r="B18" t="s">
        <v>288</v>
      </c>
      <c r="C18" t="s">
        <v>291</v>
      </c>
      <c r="D18">
        <v>9</v>
      </c>
      <c r="E18" t="s">
        <v>297</v>
      </c>
      <c r="F18" t="str">
        <f>VLOOKUP(Tabela134[[#This Row],[Demanda]],$I$13:$J$210,2,0)</f>
        <v>Documento</v>
      </c>
      <c r="I18" s="3" t="s">
        <v>260</v>
      </c>
      <c r="J18" t="s">
        <v>303</v>
      </c>
      <c r="O18" s="14" t="str">
        <v>ABC - 13779</v>
      </c>
    </row>
    <row r="19" spans="1:15" ht="15.75" thickBot="1" x14ac:dyDescent="0.3">
      <c r="A19" s="13" t="s">
        <v>87</v>
      </c>
      <c r="B19" t="s">
        <v>288</v>
      </c>
      <c r="C19" t="s">
        <v>289</v>
      </c>
      <c r="D19">
        <v>10</v>
      </c>
      <c r="E19" t="s">
        <v>298</v>
      </c>
      <c r="F19" t="str">
        <f>VLOOKUP(Tabela134[[#This Row],[Demanda]],$I$13:$J$210,2,0)</f>
        <v>Relatório</v>
      </c>
      <c r="I19" s="3" t="s">
        <v>154</v>
      </c>
      <c r="J19" t="s">
        <v>302</v>
      </c>
      <c r="O19" s="14" t="str">
        <v>ABC - 14036</v>
      </c>
    </row>
    <row r="20" spans="1:15" ht="15.75" thickBot="1" x14ac:dyDescent="0.3">
      <c r="A20" s="13" t="s">
        <v>88</v>
      </c>
      <c r="B20" t="s">
        <v>287</v>
      </c>
      <c r="C20" t="s">
        <v>294</v>
      </c>
      <c r="D20">
        <v>6</v>
      </c>
      <c r="E20" t="s">
        <v>298</v>
      </c>
      <c r="F20" t="str">
        <f>VLOOKUP(Tabela134[[#This Row],[Demanda]],$I$13:$J$210,2,0)</f>
        <v>Envio de e-mail</v>
      </c>
      <c r="I20" s="3" t="s">
        <v>192</v>
      </c>
      <c r="J20" t="s">
        <v>303</v>
      </c>
      <c r="O20" s="14" t="str">
        <v>ABC - 14596</v>
      </c>
    </row>
    <row r="21" spans="1:15" ht="15.75" thickBot="1" x14ac:dyDescent="0.3">
      <c r="A21" s="13" t="s">
        <v>89</v>
      </c>
      <c r="B21" t="s">
        <v>288</v>
      </c>
      <c r="C21" t="s">
        <v>293</v>
      </c>
      <c r="D21">
        <v>2</v>
      </c>
      <c r="E21" t="s">
        <v>296</v>
      </c>
      <c r="F21" t="str">
        <f>VLOOKUP(Tabela134[[#This Row],[Demanda]],$I$13:$J$210,2,0)</f>
        <v>Documento</v>
      </c>
      <c r="I21" s="3" t="s">
        <v>200</v>
      </c>
      <c r="J21" t="s">
        <v>304</v>
      </c>
      <c r="O21" s="14" t="str">
        <v>ABC - 14602</v>
      </c>
    </row>
    <row r="22" spans="1:15" ht="15.75" thickBot="1" x14ac:dyDescent="0.3">
      <c r="A22" s="13" t="s">
        <v>90</v>
      </c>
      <c r="B22" t="s">
        <v>286</v>
      </c>
      <c r="C22" t="s">
        <v>294</v>
      </c>
      <c r="D22">
        <v>8</v>
      </c>
      <c r="E22" t="s">
        <v>297</v>
      </c>
      <c r="F22" t="str">
        <f>VLOOKUP(Tabela134[[#This Row],[Demanda]],$I$13:$J$210,2,0)</f>
        <v>Apresentação</v>
      </c>
      <c r="I22" s="3" t="s">
        <v>229</v>
      </c>
      <c r="J22" t="s">
        <v>301</v>
      </c>
      <c r="O22" s="14" t="str">
        <v>ABC - 15502</v>
      </c>
    </row>
    <row r="23" spans="1:15" ht="15.75" thickBot="1" x14ac:dyDescent="0.3">
      <c r="A23" s="13" t="s">
        <v>91</v>
      </c>
      <c r="B23" t="s">
        <v>286</v>
      </c>
      <c r="C23" t="s">
        <v>289</v>
      </c>
      <c r="D23">
        <v>2</v>
      </c>
      <c r="E23" t="s">
        <v>296</v>
      </c>
      <c r="F23" t="str">
        <f>VLOOKUP(Tabela134[[#This Row],[Demanda]],$I$13:$J$210,2,0)</f>
        <v>Apresentação</v>
      </c>
      <c r="I23" s="3" t="s">
        <v>252</v>
      </c>
      <c r="J23" t="s">
        <v>304</v>
      </c>
      <c r="O23" s="14" t="str">
        <v>ABC - 15709</v>
      </c>
    </row>
    <row r="24" spans="1:15" ht="15.75" thickBot="1" x14ac:dyDescent="0.3">
      <c r="A24" s="13" t="s">
        <v>92</v>
      </c>
      <c r="B24" t="s">
        <v>287</v>
      </c>
      <c r="C24" t="s">
        <v>289</v>
      </c>
      <c r="D24">
        <v>10</v>
      </c>
      <c r="E24" t="s">
        <v>295</v>
      </c>
      <c r="F24" t="str">
        <f>VLOOKUP(Tabela134[[#This Row],[Demanda]],$I$13:$J$210,2,0)</f>
        <v>Envio de e-mail</v>
      </c>
      <c r="I24" s="3" t="s">
        <v>217</v>
      </c>
      <c r="J24" t="s">
        <v>303</v>
      </c>
      <c r="O24" s="14" t="str">
        <v>ABC - 16406</v>
      </c>
    </row>
    <row r="25" spans="1:15" ht="15.75" thickBot="1" x14ac:dyDescent="0.3">
      <c r="A25" s="13" t="s">
        <v>93</v>
      </c>
      <c r="B25" t="s">
        <v>286</v>
      </c>
      <c r="C25" t="s">
        <v>293</v>
      </c>
      <c r="D25">
        <v>5</v>
      </c>
      <c r="E25" t="s">
        <v>296</v>
      </c>
      <c r="F25" t="str">
        <f>VLOOKUP(Tabela134[[#This Row],[Demanda]],$I$13:$J$210,2,0)</f>
        <v>Envio de e-mail</v>
      </c>
      <c r="I25" s="3" t="s">
        <v>266</v>
      </c>
      <c r="J25" t="s">
        <v>303</v>
      </c>
      <c r="O25" s="14" t="str">
        <v>ABC - 16911</v>
      </c>
    </row>
    <row r="26" spans="1:15" ht="15.75" thickBot="1" x14ac:dyDescent="0.3">
      <c r="A26" s="13" t="s">
        <v>94</v>
      </c>
      <c r="B26" t="s">
        <v>286</v>
      </c>
      <c r="C26" t="s">
        <v>294</v>
      </c>
      <c r="D26">
        <v>10</v>
      </c>
      <c r="E26" t="s">
        <v>297</v>
      </c>
      <c r="F26" t="str">
        <f>VLOOKUP(Tabela134[[#This Row],[Demanda]],$I$13:$J$210,2,0)</f>
        <v>Relatório</v>
      </c>
      <c r="I26" s="3" t="s">
        <v>126</v>
      </c>
      <c r="J26" t="s">
        <v>302</v>
      </c>
      <c r="O26" s="14" t="str">
        <v>ABC - 17267</v>
      </c>
    </row>
    <row r="27" spans="1:15" ht="15.75" thickBot="1" x14ac:dyDescent="0.3">
      <c r="A27" s="13" t="s">
        <v>95</v>
      </c>
      <c r="B27" t="s">
        <v>285</v>
      </c>
      <c r="C27" t="s">
        <v>294</v>
      </c>
      <c r="D27">
        <v>4</v>
      </c>
      <c r="E27" t="s">
        <v>295</v>
      </c>
      <c r="F27" t="str">
        <f>VLOOKUP(Tabela134[[#This Row],[Demanda]],$I$13:$J$210,2,0)</f>
        <v>Relatório</v>
      </c>
      <c r="I27" s="3" t="s">
        <v>236</v>
      </c>
      <c r="J27" t="s">
        <v>301</v>
      </c>
      <c r="O27" s="14" t="str">
        <v>ABC - 17831</v>
      </c>
    </row>
    <row r="28" spans="1:15" ht="15.75" thickBot="1" x14ac:dyDescent="0.3">
      <c r="A28" s="13" t="s">
        <v>96</v>
      </c>
      <c r="B28" t="s">
        <v>286</v>
      </c>
      <c r="C28" t="s">
        <v>291</v>
      </c>
      <c r="D28">
        <v>3</v>
      </c>
      <c r="E28" t="s">
        <v>298</v>
      </c>
      <c r="F28" t="str">
        <f>VLOOKUP(Tabela134[[#This Row],[Demanda]],$I$13:$J$210,2,0)</f>
        <v>Documento</v>
      </c>
      <c r="I28" s="3" t="s">
        <v>264</v>
      </c>
      <c r="J28" t="s">
        <v>301</v>
      </c>
      <c r="O28" s="14" t="str">
        <v>ABC - 18357</v>
      </c>
    </row>
    <row r="29" spans="1:15" ht="15.75" thickBot="1" x14ac:dyDescent="0.3">
      <c r="A29" s="13" t="s">
        <v>97</v>
      </c>
      <c r="B29" t="s">
        <v>284</v>
      </c>
      <c r="C29" t="s">
        <v>289</v>
      </c>
      <c r="D29">
        <v>3</v>
      </c>
      <c r="E29" t="s">
        <v>297</v>
      </c>
      <c r="F29" t="str">
        <f>VLOOKUP(Tabela134[[#This Row],[Demanda]],$I$13:$J$210,2,0)</f>
        <v>Documento</v>
      </c>
      <c r="I29" s="3" t="s">
        <v>93</v>
      </c>
      <c r="J29" t="s">
        <v>303</v>
      </c>
      <c r="O29" s="14" t="str">
        <v>ABC - 18764</v>
      </c>
    </row>
    <row r="30" spans="1:15" ht="15.75" thickBot="1" x14ac:dyDescent="0.3">
      <c r="A30" s="13" t="s">
        <v>98</v>
      </c>
      <c r="B30" t="s">
        <v>286</v>
      </c>
      <c r="C30" t="s">
        <v>291</v>
      </c>
      <c r="D30">
        <v>8</v>
      </c>
      <c r="E30" t="s">
        <v>298</v>
      </c>
      <c r="F30" t="str">
        <f>VLOOKUP(Tabela134[[#This Row],[Demanda]],$I$13:$J$210,2,0)</f>
        <v>Documento</v>
      </c>
      <c r="I30" s="3" t="s">
        <v>123</v>
      </c>
      <c r="J30" t="s">
        <v>303</v>
      </c>
      <c r="O30" s="14" t="str">
        <v>ABC - 18810</v>
      </c>
    </row>
    <row r="31" spans="1:15" ht="15.75" thickBot="1" x14ac:dyDescent="0.3">
      <c r="A31" s="13" t="s">
        <v>99</v>
      </c>
      <c r="B31" t="s">
        <v>283</v>
      </c>
      <c r="C31" t="s">
        <v>294</v>
      </c>
      <c r="D31">
        <v>8</v>
      </c>
      <c r="E31" t="s">
        <v>297</v>
      </c>
      <c r="F31" t="str">
        <f>VLOOKUP(Tabela134[[#This Row],[Demanda]],$I$13:$J$210,2,0)</f>
        <v>Documento</v>
      </c>
      <c r="I31" s="3" t="s">
        <v>174</v>
      </c>
      <c r="J31" t="s">
        <v>301</v>
      </c>
      <c r="O31" s="14" t="str">
        <v>ABC - 19316</v>
      </c>
    </row>
    <row r="32" spans="1:15" ht="15.75" thickBot="1" x14ac:dyDescent="0.3">
      <c r="A32" s="13" t="s">
        <v>100</v>
      </c>
      <c r="B32" t="s">
        <v>283</v>
      </c>
      <c r="C32" t="s">
        <v>289</v>
      </c>
      <c r="D32">
        <v>4</v>
      </c>
      <c r="E32" t="s">
        <v>296</v>
      </c>
      <c r="F32" t="str">
        <f>VLOOKUP(Tabela134[[#This Row],[Demanda]],$I$13:$J$210,2,0)</f>
        <v>Documento</v>
      </c>
      <c r="I32" s="3" t="s">
        <v>92</v>
      </c>
      <c r="J32" t="s">
        <v>303</v>
      </c>
      <c r="O32" s="14" t="str">
        <v>ABC - 19500</v>
      </c>
    </row>
    <row r="33" spans="1:15" ht="15.75" thickBot="1" x14ac:dyDescent="0.3">
      <c r="A33" s="13" t="s">
        <v>101</v>
      </c>
      <c r="B33" t="s">
        <v>285</v>
      </c>
      <c r="C33" t="s">
        <v>292</v>
      </c>
      <c r="D33">
        <v>3</v>
      </c>
      <c r="E33" t="s">
        <v>298</v>
      </c>
      <c r="F33" t="str">
        <f>VLOOKUP(Tabela134[[#This Row],[Demanda]],$I$13:$J$210,2,0)</f>
        <v>Relatório</v>
      </c>
      <c r="I33" s="3" t="s">
        <v>251</v>
      </c>
      <c r="J33" t="s">
        <v>304</v>
      </c>
      <c r="O33" s="14" t="str">
        <v>ABC - 21154</v>
      </c>
    </row>
    <row r="34" spans="1:15" ht="15.75" thickBot="1" x14ac:dyDescent="0.3">
      <c r="A34" s="13" t="s">
        <v>102</v>
      </c>
      <c r="B34" t="s">
        <v>284</v>
      </c>
      <c r="C34" t="s">
        <v>293</v>
      </c>
      <c r="D34">
        <v>9</v>
      </c>
      <c r="E34" t="s">
        <v>295</v>
      </c>
      <c r="F34" t="str">
        <f>VLOOKUP(Tabela134[[#This Row],[Demanda]],$I$13:$J$210,2,0)</f>
        <v>Documento</v>
      </c>
      <c r="I34" s="3" t="s">
        <v>205</v>
      </c>
      <c r="J34" t="s">
        <v>304</v>
      </c>
      <c r="O34" s="14" t="str">
        <v>ABC - 21659</v>
      </c>
    </row>
    <row r="35" spans="1:15" ht="15.75" thickBot="1" x14ac:dyDescent="0.3">
      <c r="A35" s="13" t="s">
        <v>103</v>
      </c>
      <c r="B35" t="s">
        <v>286</v>
      </c>
      <c r="C35" t="s">
        <v>290</v>
      </c>
      <c r="D35">
        <v>1</v>
      </c>
      <c r="E35" t="s">
        <v>297</v>
      </c>
      <c r="F35" t="str">
        <f>VLOOKUP(Tabela134[[#This Row],[Demanda]],$I$13:$J$210,2,0)</f>
        <v>Documento</v>
      </c>
      <c r="I35" s="3" t="s">
        <v>262</v>
      </c>
      <c r="J35" t="s">
        <v>303</v>
      </c>
      <c r="O35" s="14" t="str">
        <v>ABC - 22212</v>
      </c>
    </row>
    <row r="36" spans="1:15" ht="15.75" thickBot="1" x14ac:dyDescent="0.3">
      <c r="A36" s="13" t="s">
        <v>104</v>
      </c>
      <c r="B36" t="s">
        <v>285</v>
      </c>
      <c r="C36" t="s">
        <v>294</v>
      </c>
      <c r="D36">
        <v>10</v>
      </c>
      <c r="E36" t="s">
        <v>297</v>
      </c>
      <c r="F36" t="str">
        <f>VLOOKUP(Tabela134[[#This Row],[Demanda]],$I$13:$J$210,2,0)</f>
        <v>Envio de e-mail</v>
      </c>
      <c r="I36" s="3" t="s">
        <v>239</v>
      </c>
      <c r="J36" t="s">
        <v>302</v>
      </c>
      <c r="O36" s="14" t="str">
        <v>ABC - 22564</v>
      </c>
    </row>
    <row r="37" spans="1:15" ht="15.75" thickBot="1" x14ac:dyDescent="0.3">
      <c r="A37" s="13" t="s">
        <v>105</v>
      </c>
      <c r="B37" t="s">
        <v>288</v>
      </c>
      <c r="C37" t="s">
        <v>294</v>
      </c>
      <c r="D37">
        <v>8</v>
      </c>
      <c r="E37" t="s">
        <v>295</v>
      </c>
      <c r="F37" t="str">
        <f>VLOOKUP(Tabela134[[#This Row],[Demanda]],$I$13:$J$210,2,0)</f>
        <v>Envio de e-mail</v>
      </c>
      <c r="I37" s="3" t="s">
        <v>145</v>
      </c>
      <c r="J37" t="s">
        <v>301</v>
      </c>
      <c r="O37" s="14" t="str">
        <v>ABC - 23084</v>
      </c>
    </row>
    <row r="38" spans="1:15" ht="15.75" thickBot="1" x14ac:dyDescent="0.3">
      <c r="A38" s="13" t="s">
        <v>106</v>
      </c>
      <c r="B38" t="s">
        <v>283</v>
      </c>
      <c r="C38" t="s">
        <v>292</v>
      </c>
      <c r="D38">
        <v>10</v>
      </c>
      <c r="E38" t="s">
        <v>296</v>
      </c>
      <c r="F38" t="str">
        <f>VLOOKUP(Tabela134[[#This Row],[Demanda]],$I$13:$J$210,2,0)</f>
        <v>Apresentação</v>
      </c>
      <c r="I38" s="3" t="s">
        <v>215</v>
      </c>
      <c r="J38" t="s">
        <v>304</v>
      </c>
      <c r="O38" s="14" t="str">
        <v>ABC - 23349</v>
      </c>
    </row>
    <row r="39" spans="1:15" ht="15.75" thickBot="1" x14ac:dyDescent="0.3">
      <c r="A39" s="13" t="s">
        <v>107</v>
      </c>
      <c r="B39" t="s">
        <v>284</v>
      </c>
      <c r="C39" t="s">
        <v>290</v>
      </c>
      <c r="D39">
        <v>3</v>
      </c>
      <c r="E39" t="s">
        <v>297</v>
      </c>
      <c r="F39" t="str">
        <f>VLOOKUP(Tabela134[[#This Row],[Demanda]],$I$13:$J$210,2,0)</f>
        <v>Envio de e-mail</v>
      </c>
      <c r="I39" s="3" t="s">
        <v>85</v>
      </c>
      <c r="J39" t="s">
        <v>301</v>
      </c>
      <c r="O39" s="14" t="str">
        <v>ABC - 26408</v>
      </c>
    </row>
    <row r="40" spans="1:15" ht="15.75" thickBot="1" x14ac:dyDescent="0.3">
      <c r="A40" s="13" t="s">
        <v>108</v>
      </c>
      <c r="B40" t="s">
        <v>283</v>
      </c>
      <c r="C40" t="s">
        <v>293</v>
      </c>
      <c r="D40">
        <v>3</v>
      </c>
      <c r="E40" t="s">
        <v>296</v>
      </c>
      <c r="F40" t="str">
        <f>VLOOKUP(Tabela134[[#This Row],[Demanda]],$I$13:$J$210,2,0)</f>
        <v>Relatório</v>
      </c>
      <c r="I40" s="3" t="s">
        <v>138</v>
      </c>
      <c r="J40" t="s">
        <v>301</v>
      </c>
      <c r="O40" s="14" t="str">
        <v>ABC - 26479</v>
      </c>
    </row>
    <row r="41" spans="1:15" ht="15.75" thickBot="1" x14ac:dyDescent="0.3">
      <c r="A41" s="13" t="s">
        <v>109</v>
      </c>
      <c r="B41" t="s">
        <v>284</v>
      </c>
      <c r="C41" t="s">
        <v>294</v>
      </c>
      <c r="D41">
        <v>6</v>
      </c>
      <c r="E41" t="s">
        <v>298</v>
      </c>
      <c r="F41" t="str">
        <f>VLOOKUP(Tabela134[[#This Row],[Demanda]],$I$13:$J$210,2,0)</f>
        <v>Documento</v>
      </c>
      <c r="I41" s="3" t="s">
        <v>128</v>
      </c>
      <c r="J41" t="s">
        <v>304</v>
      </c>
      <c r="O41" s="14" t="str">
        <v>ABC - 26734</v>
      </c>
    </row>
    <row r="42" spans="1:15" ht="15.75" thickBot="1" x14ac:dyDescent="0.3">
      <c r="A42" s="13" t="s">
        <v>110</v>
      </c>
      <c r="B42" t="s">
        <v>288</v>
      </c>
      <c r="C42" t="s">
        <v>293</v>
      </c>
      <c r="D42">
        <v>2</v>
      </c>
      <c r="E42" t="s">
        <v>295</v>
      </c>
      <c r="F42" t="str">
        <f>VLOOKUP(Tabela134[[#This Row],[Demanda]],$I$13:$J$210,2,0)</f>
        <v>Apresentação</v>
      </c>
      <c r="I42" s="3" t="s">
        <v>90</v>
      </c>
      <c r="J42" t="s">
        <v>304</v>
      </c>
      <c r="O42" s="14" t="str">
        <v>ABC - 26943</v>
      </c>
    </row>
    <row r="43" spans="1:15" ht="15.75" thickBot="1" x14ac:dyDescent="0.3">
      <c r="A43" s="13" t="s">
        <v>111</v>
      </c>
      <c r="B43" t="s">
        <v>285</v>
      </c>
      <c r="C43" t="s">
        <v>294</v>
      </c>
      <c r="D43">
        <v>3</v>
      </c>
      <c r="E43" t="s">
        <v>295</v>
      </c>
      <c r="F43" t="str">
        <f>VLOOKUP(Tabela134[[#This Row],[Demanda]],$I$13:$J$210,2,0)</f>
        <v>Documento</v>
      </c>
      <c r="I43" s="3" t="s">
        <v>201</v>
      </c>
      <c r="J43" t="s">
        <v>302</v>
      </c>
      <c r="O43" s="14" t="str">
        <v>ABC - 27254</v>
      </c>
    </row>
    <row r="44" spans="1:15" ht="15.75" thickBot="1" x14ac:dyDescent="0.3">
      <c r="A44" s="13" t="s">
        <v>112</v>
      </c>
      <c r="B44" t="s">
        <v>285</v>
      </c>
      <c r="C44" t="s">
        <v>291</v>
      </c>
      <c r="D44">
        <v>9</v>
      </c>
      <c r="E44" t="s">
        <v>298</v>
      </c>
      <c r="F44" t="str">
        <f>VLOOKUP(Tabela134[[#This Row],[Demanda]],$I$13:$J$210,2,0)</f>
        <v>Envio de e-mail</v>
      </c>
      <c r="I44" s="3" t="s">
        <v>157</v>
      </c>
      <c r="J44" t="s">
        <v>304</v>
      </c>
      <c r="O44" s="14" t="str">
        <v>ABC - 27404</v>
      </c>
    </row>
    <row r="45" spans="1:15" ht="15.75" thickBot="1" x14ac:dyDescent="0.3">
      <c r="A45" s="13" t="s">
        <v>113</v>
      </c>
      <c r="B45" t="s">
        <v>283</v>
      </c>
      <c r="C45" t="s">
        <v>293</v>
      </c>
      <c r="D45">
        <v>9</v>
      </c>
      <c r="E45" t="s">
        <v>298</v>
      </c>
      <c r="F45" t="str">
        <f>VLOOKUP(Tabela134[[#This Row],[Demanda]],$I$13:$J$210,2,0)</f>
        <v>Apresentação</v>
      </c>
      <c r="I45" s="3" t="s">
        <v>194</v>
      </c>
      <c r="J45" t="s">
        <v>302</v>
      </c>
      <c r="O45" s="14" t="str">
        <v>ABC - 27473</v>
      </c>
    </row>
    <row r="46" spans="1:15" ht="15.75" thickBot="1" x14ac:dyDescent="0.3">
      <c r="A46" s="13" t="s">
        <v>114</v>
      </c>
      <c r="B46" t="s">
        <v>284</v>
      </c>
      <c r="C46" t="s">
        <v>291</v>
      </c>
      <c r="D46">
        <v>7</v>
      </c>
      <c r="E46" t="s">
        <v>298</v>
      </c>
      <c r="F46" t="str">
        <f>VLOOKUP(Tabela134[[#This Row],[Demanda]],$I$13:$J$210,2,0)</f>
        <v>Apresentação</v>
      </c>
      <c r="I46" s="3" t="s">
        <v>203</v>
      </c>
      <c r="J46" t="s">
        <v>304</v>
      </c>
      <c r="O46" s="14" t="str">
        <v>ABC - 28735</v>
      </c>
    </row>
    <row r="47" spans="1:15" ht="15.75" thickBot="1" x14ac:dyDescent="0.3">
      <c r="A47" s="13" t="s">
        <v>115</v>
      </c>
      <c r="B47" t="s">
        <v>287</v>
      </c>
      <c r="C47" t="s">
        <v>289</v>
      </c>
      <c r="D47">
        <v>8</v>
      </c>
      <c r="E47" t="s">
        <v>296</v>
      </c>
      <c r="F47" t="str">
        <f>VLOOKUP(Tabela134[[#This Row],[Demanda]],$I$13:$J$210,2,0)</f>
        <v>Apresentação</v>
      </c>
      <c r="I47" s="3" t="s">
        <v>137</v>
      </c>
      <c r="J47" t="s">
        <v>301</v>
      </c>
      <c r="O47" s="14" t="str">
        <v>ABC - 28785</v>
      </c>
    </row>
    <row r="48" spans="1:15" ht="15.75" thickBot="1" x14ac:dyDescent="0.3">
      <c r="A48" s="13" t="s">
        <v>116</v>
      </c>
      <c r="B48" t="s">
        <v>285</v>
      </c>
      <c r="C48" t="s">
        <v>292</v>
      </c>
      <c r="D48">
        <v>2</v>
      </c>
      <c r="E48" t="s">
        <v>298</v>
      </c>
      <c r="F48" t="str">
        <f>VLOOKUP(Tabela134[[#This Row],[Demanda]],$I$13:$J$210,2,0)</f>
        <v>Relatório</v>
      </c>
      <c r="I48" s="3" t="s">
        <v>274</v>
      </c>
      <c r="J48" t="s">
        <v>303</v>
      </c>
      <c r="O48" s="14" t="str">
        <v>ABC - 28885</v>
      </c>
    </row>
    <row r="49" spans="1:15" ht="15.75" thickBot="1" x14ac:dyDescent="0.3">
      <c r="A49" s="13" t="s">
        <v>117</v>
      </c>
      <c r="B49" t="s">
        <v>285</v>
      </c>
      <c r="C49" t="s">
        <v>292</v>
      </c>
      <c r="D49">
        <v>1</v>
      </c>
      <c r="E49" t="s">
        <v>298</v>
      </c>
      <c r="F49" t="str">
        <f>VLOOKUP(Tabela134[[#This Row],[Demanda]],$I$13:$J$210,2,0)</f>
        <v>Apresentação</v>
      </c>
      <c r="I49" s="3" t="s">
        <v>216</v>
      </c>
      <c r="J49" t="s">
        <v>301</v>
      </c>
      <c r="O49" s="14" t="str">
        <v>ABC - 28994</v>
      </c>
    </row>
    <row r="50" spans="1:15" ht="15.75" thickBot="1" x14ac:dyDescent="0.3">
      <c r="A50" s="13" t="s">
        <v>118</v>
      </c>
      <c r="B50" t="s">
        <v>287</v>
      </c>
      <c r="C50" t="s">
        <v>292</v>
      </c>
      <c r="D50">
        <v>4</v>
      </c>
      <c r="E50" t="s">
        <v>297</v>
      </c>
      <c r="F50" t="str">
        <f>VLOOKUP(Tabela134[[#This Row],[Demanda]],$I$13:$J$210,2,0)</f>
        <v>Documento</v>
      </c>
      <c r="I50" s="3" t="s">
        <v>165</v>
      </c>
      <c r="J50" t="s">
        <v>301</v>
      </c>
      <c r="O50" s="14" t="str">
        <v>ABC - 30097</v>
      </c>
    </row>
    <row r="51" spans="1:15" ht="15.75" thickBot="1" x14ac:dyDescent="0.3">
      <c r="A51" s="13" t="s">
        <v>119</v>
      </c>
      <c r="B51" t="s">
        <v>288</v>
      </c>
      <c r="C51" t="s">
        <v>292</v>
      </c>
      <c r="D51">
        <v>9</v>
      </c>
      <c r="E51" t="s">
        <v>297</v>
      </c>
      <c r="F51" t="str">
        <f>VLOOKUP(Tabela134[[#This Row],[Demanda]],$I$13:$J$210,2,0)</f>
        <v>Apresentação</v>
      </c>
      <c r="I51" s="3" t="s">
        <v>106</v>
      </c>
      <c r="J51" t="s">
        <v>304</v>
      </c>
      <c r="O51" s="14" t="str">
        <v>ABC - 30169</v>
      </c>
    </row>
    <row r="52" spans="1:15" ht="15.75" thickBot="1" x14ac:dyDescent="0.3">
      <c r="A52" s="13" t="s">
        <v>120</v>
      </c>
      <c r="B52" t="s">
        <v>288</v>
      </c>
      <c r="C52" t="s">
        <v>293</v>
      </c>
      <c r="D52">
        <v>10</v>
      </c>
      <c r="E52" t="s">
        <v>298</v>
      </c>
      <c r="F52" t="str">
        <f>VLOOKUP(Tabela134[[#This Row],[Demanda]],$I$13:$J$210,2,0)</f>
        <v>Documento</v>
      </c>
      <c r="I52" s="3" t="s">
        <v>94</v>
      </c>
      <c r="J52" t="s">
        <v>302</v>
      </c>
      <c r="O52" s="14" t="str">
        <v>ABC - 30369</v>
      </c>
    </row>
    <row r="53" spans="1:15" ht="15.75" thickBot="1" x14ac:dyDescent="0.3">
      <c r="A53" s="13" t="s">
        <v>121</v>
      </c>
      <c r="B53" t="s">
        <v>288</v>
      </c>
      <c r="C53" t="s">
        <v>292</v>
      </c>
      <c r="D53">
        <v>5</v>
      </c>
      <c r="E53" t="s">
        <v>298</v>
      </c>
      <c r="F53" t="str">
        <f>VLOOKUP(Tabela134[[#This Row],[Demanda]],$I$13:$J$210,2,0)</f>
        <v>Envio de e-mail</v>
      </c>
      <c r="I53" s="3" t="s">
        <v>180</v>
      </c>
      <c r="J53" t="s">
        <v>303</v>
      </c>
      <c r="O53" s="14" t="str">
        <v>ABC - 30397</v>
      </c>
    </row>
    <row r="54" spans="1:15" ht="15.75" thickBot="1" x14ac:dyDescent="0.3">
      <c r="A54" s="13" t="s">
        <v>122</v>
      </c>
      <c r="B54" t="s">
        <v>286</v>
      </c>
      <c r="C54" t="s">
        <v>293</v>
      </c>
      <c r="D54">
        <v>7</v>
      </c>
      <c r="E54" t="s">
        <v>296</v>
      </c>
      <c r="F54" t="str">
        <f>VLOOKUP(Tabela134[[#This Row],[Demanda]],$I$13:$J$210,2,0)</f>
        <v>Envio de e-mail</v>
      </c>
      <c r="I54" s="3" t="s">
        <v>248</v>
      </c>
      <c r="J54" t="s">
        <v>304</v>
      </c>
      <c r="O54" s="14" t="str">
        <v>ABC - 30415</v>
      </c>
    </row>
    <row r="55" spans="1:15" ht="15.75" thickBot="1" x14ac:dyDescent="0.3">
      <c r="A55" s="13" t="s">
        <v>123</v>
      </c>
      <c r="B55" t="s">
        <v>283</v>
      </c>
      <c r="C55" t="s">
        <v>290</v>
      </c>
      <c r="D55">
        <v>5</v>
      </c>
      <c r="E55" t="s">
        <v>297</v>
      </c>
      <c r="F55" t="str">
        <f>VLOOKUP(Tabela134[[#This Row],[Demanda]],$I$13:$J$210,2,0)</f>
        <v>Envio de e-mail</v>
      </c>
      <c r="I55" s="3" t="s">
        <v>147</v>
      </c>
      <c r="J55" t="s">
        <v>302</v>
      </c>
      <c r="O55" s="14" t="str">
        <v>ABC - 30523</v>
      </c>
    </row>
    <row r="56" spans="1:15" ht="15.75" thickBot="1" x14ac:dyDescent="0.3">
      <c r="A56" s="13" t="s">
        <v>124</v>
      </c>
      <c r="B56" t="s">
        <v>285</v>
      </c>
      <c r="C56" t="s">
        <v>294</v>
      </c>
      <c r="D56">
        <v>3</v>
      </c>
      <c r="E56" t="s">
        <v>295</v>
      </c>
      <c r="F56" t="str">
        <f>VLOOKUP(Tabela134[[#This Row],[Demanda]],$I$13:$J$210,2,0)</f>
        <v>Relatório</v>
      </c>
      <c r="I56" s="3" t="s">
        <v>181</v>
      </c>
      <c r="J56" t="s">
        <v>304</v>
      </c>
      <c r="O56" s="14" t="str">
        <v>ABC - 30866</v>
      </c>
    </row>
    <row r="57" spans="1:15" ht="15.75" thickBot="1" x14ac:dyDescent="0.3">
      <c r="A57" s="13" t="s">
        <v>125</v>
      </c>
      <c r="B57" t="s">
        <v>284</v>
      </c>
      <c r="C57" t="s">
        <v>290</v>
      </c>
      <c r="D57">
        <v>5</v>
      </c>
      <c r="E57" t="s">
        <v>297</v>
      </c>
      <c r="F57" t="str">
        <f>VLOOKUP(Tabela134[[#This Row],[Demanda]],$I$13:$J$210,2,0)</f>
        <v>Documento</v>
      </c>
      <c r="I57" s="3" t="s">
        <v>265</v>
      </c>
      <c r="J57" t="s">
        <v>303</v>
      </c>
      <c r="O57" s="14" t="str">
        <v>ABC - 31722</v>
      </c>
    </row>
    <row r="58" spans="1:15" ht="15.75" thickBot="1" x14ac:dyDescent="0.3">
      <c r="A58" s="13" t="s">
        <v>126</v>
      </c>
      <c r="B58" t="s">
        <v>285</v>
      </c>
      <c r="C58" t="s">
        <v>294</v>
      </c>
      <c r="D58">
        <v>4</v>
      </c>
      <c r="E58" t="s">
        <v>298</v>
      </c>
      <c r="F58" t="str">
        <f>VLOOKUP(Tabela134[[#This Row],[Demanda]],$I$13:$J$210,2,0)</f>
        <v>Relatório</v>
      </c>
      <c r="I58" s="3" t="s">
        <v>163</v>
      </c>
      <c r="J58" t="s">
        <v>303</v>
      </c>
      <c r="O58" s="14" t="str">
        <v>ABC - 32376</v>
      </c>
    </row>
    <row r="59" spans="1:15" ht="15.75" thickBot="1" x14ac:dyDescent="0.3">
      <c r="A59" s="13" t="s">
        <v>127</v>
      </c>
      <c r="B59" t="s">
        <v>288</v>
      </c>
      <c r="C59" t="s">
        <v>291</v>
      </c>
      <c r="D59">
        <v>4</v>
      </c>
      <c r="E59" t="s">
        <v>296</v>
      </c>
      <c r="F59" t="str">
        <f>VLOOKUP(Tabela134[[#This Row],[Demanda]],$I$13:$J$210,2,0)</f>
        <v>Apresentação</v>
      </c>
      <c r="I59" s="3" t="s">
        <v>83</v>
      </c>
      <c r="J59" t="s">
        <v>304</v>
      </c>
      <c r="O59" s="14" t="str">
        <v>ABC - 32457</v>
      </c>
    </row>
    <row r="60" spans="1:15" ht="15.75" thickBot="1" x14ac:dyDescent="0.3">
      <c r="A60" s="13" t="s">
        <v>128</v>
      </c>
      <c r="B60" t="s">
        <v>287</v>
      </c>
      <c r="C60" t="s">
        <v>292</v>
      </c>
      <c r="D60">
        <v>8</v>
      </c>
      <c r="E60" t="s">
        <v>298</v>
      </c>
      <c r="F60" t="str">
        <f>VLOOKUP(Tabela134[[#This Row],[Demanda]],$I$13:$J$210,2,0)</f>
        <v>Apresentação</v>
      </c>
      <c r="I60" s="3" t="s">
        <v>133</v>
      </c>
      <c r="J60" t="s">
        <v>304</v>
      </c>
      <c r="O60" s="14" t="str">
        <v>ABC - 32582</v>
      </c>
    </row>
    <row r="61" spans="1:15" ht="15.75" thickBot="1" x14ac:dyDescent="0.3">
      <c r="A61" s="13" t="s">
        <v>129</v>
      </c>
      <c r="B61" t="s">
        <v>286</v>
      </c>
      <c r="C61" t="s">
        <v>291</v>
      </c>
      <c r="D61">
        <v>2</v>
      </c>
      <c r="E61" t="s">
        <v>295</v>
      </c>
      <c r="F61" t="str">
        <f>VLOOKUP(Tabela134[[#This Row],[Demanda]],$I$13:$J$210,2,0)</f>
        <v>Relatório</v>
      </c>
      <c r="I61" s="3" t="s">
        <v>263</v>
      </c>
      <c r="J61" t="s">
        <v>301</v>
      </c>
      <c r="O61" s="14" t="str">
        <v>ABC - 33385</v>
      </c>
    </row>
    <row r="62" spans="1:15" ht="15.75" thickBot="1" x14ac:dyDescent="0.3">
      <c r="A62" s="13" t="s">
        <v>130</v>
      </c>
      <c r="B62" t="s">
        <v>287</v>
      </c>
      <c r="C62" t="s">
        <v>289</v>
      </c>
      <c r="D62">
        <v>10</v>
      </c>
      <c r="E62" t="s">
        <v>297</v>
      </c>
      <c r="F62" t="str">
        <f>VLOOKUP(Tabela134[[#This Row],[Demanda]],$I$13:$J$210,2,0)</f>
        <v>Envio de e-mail</v>
      </c>
      <c r="I62" s="3" t="s">
        <v>82</v>
      </c>
      <c r="J62" t="s">
        <v>301</v>
      </c>
      <c r="O62" s="14" t="str">
        <v>ABC - 34523</v>
      </c>
    </row>
    <row r="63" spans="1:15" ht="15.75" thickBot="1" x14ac:dyDescent="0.3">
      <c r="A63" s="13" t="s">
        <v>131</v>
      </c>
      <c r="B63" t="s">
        <v>283</v>
      </c>
      <c r="C63" t="s">
        <v>289</v>
      </c>
      <c r="D63">
        <v>7</v>
      </c>
      <c r="E63" t="s">
        <v>297</v>
      </c>
      <c r="F63" t="str">
        <f>VLOOKUP(Tabela134[[#This Row],[Demanda]],$I$13:$J$210,2,0)</f>
        <v>Apresentação</v>
      </c>
      <c r="I63" s="3" t="s">
        <v>176</v>
      </c>
      <c r="J63" t="s">
        <v>303</v>
      </c>
      <c r="O63" s="14" t="str">
        <v>ABC - 36005</v>
      </c>
    </row>
    <row r="64" spans="1:15" ht="15.75" thickBot="1" x14ac:dyDescent="0.3">
      <c r="A64" s="13" t="s">
        <v>132</v>
      </c>
      <c r="B64" t="s">
        <v>284</v>
      </c>
      <c r="C64" t="s">
        <v>294</v>
      </c>
      <c r="D64">
        <v>9</v>
      </c>
      <c r="E64" t="s">
        <v>296</v>
      </c>
      <c r="F64" t="str">
        <f>VLOOKUP(Tabela134[[#This Row],[Demanda]],$I$13:$J$210,2,0)</f>
        <v>Documento</v>
      </c>
      <c r="I64" s="3" t="s">
        <v>235</v>
      </c>
      <c r="J64" t="s">
        <v>301</v>
      </c>
      <c r="O64" s="14" t="str">
        <v>ABC - 36313</v>
      </c>
    </row>
    <row r="65" spans="1:15" ht="15.75" thickBot="1" x14ac:dyDescent="0.3">
      <c r="A65" s="13" t="s">
        <v>133</v>
      </c>
      <c r="B65" t="s">
        <v>283</v>
      </c>
      <c r="C65" t="s">
        <v>291</v>
      </c>
      <c r="D65">
        <v>1</v>
      </c>
      <c r="E65" t="s">
        <v>298</v>
      </c>
      <c r="F65" t="str">
        <f>VLOOKUP(Tabela134[[#This Row],[Demanda]],$I$13:$J$210,2,0)</f>
        <v>Apresentação</v>
      </c>
      <c r="I65" s="3" t="s">
        <v>122</v>
      </c>
      <c r="J65" t="s">
        <v>303</v>
      </c>
      <c r="O65" s="14" t="str">
        <v>ABC - 36469</v>
      </c>
    </row>
    <row r="66" spans="1:15" ht="15.75" thickBot="1" x14ac:dyDescent="0.3">
      <c r="A66" s="13" t="s">
        <v>134</v>
      </c>
      <c r="B66" t="s">
        <v>287</v>
      </c>
      <c r="C66" t="s">
        <v>291</v>
      </c>
      <c r="D66">
        <v>7</v>
      </c>
      <c r="E66" t="s">
        <v>298</v>
      </c>
      <c r="F66" t="str">
        <f>VLOOKUP(Tabela134[[#This Row],[Demanda]],$I$13:$J$210,2,0)</f>
        <v>Documento</v>
      </c>
      <c r="I66" s="3" t="s">
        <v>117</v>
      </c>
      <c r="J66" t="s">
        <v>304</v>
      </c>
      <c r="O66" s="14" t="str">
        <v>ABC - 36761</v>
      </c>
    </row>
    <row r="67" spans="1:15" ht="15.75" thickBot="1" x14ac:dyDescent="0.3">
      <c r="A67" s="13" t="s">
        <v>135</v>
      </c>
      <c r="B67" t="s">
        <v>284</v>
      </c>
      <c r="C67" t="s">
        <v>292</v>
      </c>
      <c r="D67">
        <v>8</v>
      </c>
      <c r="E67" t="s">
        <v>297</v>
      </c>
      <c r="F67" t="str">
        <f>VLOOKUP(Tabela134[[#This Row],[Demanda]],$I$13:$J$210,2,0)</f>
        <v>Envio de e-mail</v>
      </c>
      <c r="I67" s="3" t="s">
        <v>184</v>
      </c>
      <c r="J67" t="s">
        <v>304</v>
      </c>
      <c r="O67" s="14" t="str">
        <v>ABC - 37101</v>
      </c>
    </row>
    <row r="68" spans="1:15" ht="15.75" thickBot="1" x14ac:dyDescent="0.3">
      <c r="A68" s="13" t="s">
        <v>136</v>
      </c>
      <c r="B68" t="s">
        <v>287</v>
      </c>
      <c r="C68" t="s">
        <v>293</v>
      </c>
      <c r="D68">
        <v>7</v>
      </c>
      <c r="E68" t="s">
        <v>297</v>
      </c>
      <c r="F68" t="str">
        <f>VLOOKUP(Tabela134[[#This Row],[Demanda]],$I$13:$J$210,2,0)</f>
        <v>Documento</v>
      </c>
      <c r="I68" s="3" t="s">
        <v>139</v>
      </c>
      <c r="J68" t="s">
        <v>304</v>
      </c>
      <c r="O68" s="14" t="str">
        <v>ABC - 37694</v>
      </c>
    </row>
    <row r="69" spans="1:15" ht="15.75" thickBot="1" x14ac:dyDescent="0.3">
      <c r="A69" s="13" t="s">
        <v>137</v>
      </c>
      <c r="B69" t="s">
        <v>285</v>
      </c>
      <c r="C69" t="s">
        <v>294</v>
      </c>
      <c r="D69">
        <v>1</v>
      </c>
      <c r="E69" t="s">
        <v>296</v>
      </c>
      <c r="F69" t="str">
        <f>VLOOKUP(Tabela134[[#This Row],[Demanda]],$I$13:$J$210,2,0)</f>
        <v>Documento</v>
      </c>
      <c r="I69" s="3" t="s">
        <v>204</v>
      </c>
      <c r="J69" t="s">
        <v>302</v>
      </c>
      <c r="O69" s="14" t="str">
        <v>ABC - 38044</v>
      </c>
    </row>
    <row r="70" spans="1:15" ht="15.75" thickBot="1" x14ac:dyDescent="0.3">
      <c r="A70" s="13" t="s">
        <v>138</v>
      </c>
      <c r="B70" t="s">
        <v>285</v>
      </c>
      <c r="C70" t="s">
        <v>294</v>
      </c>
      <c r="D70">
        <v>6</v>
      </c>
      <c r="E70" t="s">
        <v>297</v>
      </c>
      <c r="F70" t="str">
        <f>VLOOKUP(Tabela134[[#This Row],[Demanda]],$I$13:$J$210,2,0)</f>
        <v>Documento</v>
      </c>
      <c r="I70" s="3" t="s">
        <v>195</v>
      </c>
      <c r="J70" t="s">
        <v>303</v>
      </c>
      <c r="O70" s="14" t="str">
        <v>ABC - 38161</v>
      </c>
    </row>
    <row r="71" spans="1:15" ht="15.75" thickBot="1" x14ac:dyDescent="0.3">
      <c r="A71" s="13" t="s">
        <v>139</v>
      </c>
      <c r="B71" t="s">
        <v>287</v>
      </c>
      <c r="C71" t="s">
        <v>290</v>
      </c>
      <c r="D71">
        <v>7</v>
      </c>
      <c r="E71" t="s">
        <v>298</v>
      </c>
      <c r="F71" t="str">
        <f>VLOOKUP(Tabela134[[#This Row],[Demanda]],$I$13:$J$210,2,0)</f>
        <v>Apresentação</v>
      </c>
      <c r="I71" s="3" t="s">
        <v>143</v>
      </c>
      <c r="J71" t="s">
        <v>302</v>
      </c>
      <c r="O71" s="14" t="str">
        <v>ABC - 39151</v>
      </c>
    </row>
    <row r="72" spans="1:15" ht="15.75" thickBot="1" x14ac:dyDescent="0.3">
      <c r="A72" s="13" t="s">
        <v>140</v>
      </c>
      <c r="B72" t="s">
        <v>288</v>
      </c>
      <c r="C72" t="s">
        <v>293</v>
      </c>
      <c r="D72">
        <v>8</v>
      </c>
      <c r="E72" t="s">
        <v>296</v>
      </c>
      <c r="F72" t="str">
        <f>VLOOKUP(Tabela134[[#This Row],[Demanda]],$I$13:$J$210,2,0)</f>
        <v>Apresentação</v>
      </c>
      <c r="I72" s="3" t="s">
        <v>242</v>
      </c>
      <c r="J72" t="s">
        <v>302</v>
      </c>
      <c r="O72" s="14" t="str">
        <v>ABC - 39287</v>
      </c>
    </row>
    <row r="73" spans="1:15" ht="15.75" thickBot="1" x14ac:dyDescent="0.3">
      <c r="A73" s="13" t="s">
        <v>141</v>
      </c>
      <c r="B73" t="s">
        <v>283</v>
      </c>
      <c r="C73" t="s">
        <v>291</v>
      </c>
      <c r="D73">
        <v>1</v>
      </c>
      <c r="E73" t="s">
        <v>295</v>
      </c>
      <c r="F73" t="str">
        <f>VLOOKUP(Tabela134[[#This Row],[Demanda]],$I$13:$J$210,2,0)</f>
        <v>Relatório</v>
      </c>
      <c r="I73" s="3" t="s">
        <v>237</v>
      </c>
      <c r="J73" t="s">
        <v>304</v>
      </c>
      <c r="O73" s="14" t="str">
        <v>ABC - 39756</v>
      </c>
    </row>
    <row r="74" spans="1:15" ht="15.75" thickBot="1" x14ac:dyDescent="0.3">
      <c r="A74" s="13" t="s">
        <v>142</v>
      </c>
      <c r="B74" t="s">
        <v>287</v>
      </c>
      <c r="C74" t="s">
        <v>292</v>
      </c>
      <c r="D74">
        <v>3</v>
      </c>
      <c r="E74" t="s">
        <v>298</v>
      </c>
      <c r="F74" t="str">
        <f>VLOOKUP(Tabela134[[#This Row],[Demanda]],$I$13:$J$210,2,0)</f>
        <v>Documento</v>
      </c>
      <c r="I74" s="3" t="s">
        <v>207</v>
      </c>
      <c r="J74" t="s">
        <v>303</v>
      </c>
      <c r="O74" s="14" t="str">
        <v>ABC - 40600</v>
      </c>
    </row>
    <row r="75" spans="1:15" ht="15.75" thickBot="1" x14ac:dyDescent="0.3">
      <c r="A75" s="13" t="s">
        <v>143</v>
      </c>
      <c r="B75" t="s">
        <v>288</v>
      </c>
      <c r="C75" t="s">
        <v>290</v>
      </c>
      <c r="D75">
        <v>9</v>
      </c>
      <c r="E75" t="s">
        <v>295</v>
      </c>
      <c r="F75" t="str">
        <f>VLOOKUP(Tabela134[[#This Row],[Demanda]],$I$13:$J$210,2,0)</f>
        <v>Relatório</v>
      </c>
      <c r="I75" s="3" t="s">
        <v>129</v>
      </c>
      <c r="J75" t="s">
        <v>302</v>
      </c>
      <c r="O75" s="14" t="str">
        <v>ABC - 40617</v>
      </c>
    </row>
    <row r="76" spans="1:15" ht="15.75" thickBot="1" x14ac:dyDescent="0.3">
      <c r="A76" s="13" t="s">
        <v>144</v>
      </c>
      <c r="B76" t="s">
        <v>284</v>
      </c>
      <c r="C76" t="s">
        <v>289</v>
      </c>
      <c r="D76">
        <v>3</v>
      </c>
      <c r="E76" t="s">
        <v>298</v>
      </c>
      <c r="F76" t="str">
        <f>VLOOKUP(Tabela134[[#This Row],[Demanda]],$I$13:$J$210,2,0)</f>
        <v>Relatório</v>
      </c>
      <c r="I76" s="3" t="s">
        <v>84</v>
      </c>
      <c r="J76" t="s">
        <v>302</v>
      </c>
      <c r="O76" s="14" t="str">
        <v>ABC - 40632</v>
      </c>
    </row>
    <row r="77" spans="1:15" ht="15.75" thickBot="1" x14ac:dyDescent="0.3">
      <c r="A77" s="13" t="s">
        <v>145</v>
      </c>
      <c r="B77" t="s">
        <v>283</v>
      </c>
      <c r="C77" t="s">
        <v>289</v>
      </c>
      <c r="D77">
        <v>9</v>
      </c>
      <c r="E77" t="s">
        <v>295</v>
      </c>
      <c r="F77" t="str">
        <f>VLOOKUP(Tabela134[[#This Row],[Demanda]],$I$13:$J$210,2,0)</f>
        <v>Documento</v>
      </c>
      <c r="I77" s="3" t="s">
        <v>223</v>
      </c>
      <c r="J77" t="s">
        <v>304</v>
      </c>
      <c r="O77" s="14" t="str">
        <v>ABC - 40938</v>
      </c>
    </row>
    <row r="78" spans="1:15" ht="15.75" thickBot="1" x14ac:dyDescent="0.3">
      <c r="A78" s="13" t="s">
        <v>146</v>
      </c>
      <c r="B78" t="s">
        <v>285</v>
      </c>
      <c r="C78" t="s">
        <v>293</v>
      </c>
      <c r="D78">
        <v>10</v>
      </c>
      <c r="E78" t="s">
        <v>297</v>
      </c>
      <c r="F78" t="str">
        <f>VLOOKUP(Tabela134[[#This Row],[Demanda]],$I$13:$J$210,2,0)</f>
        <v>Documento</v>
      </c>
      <c r="I78" s="3" t="s">
        <v>158</v>
      </c>
      <c r="J78" t="s">
        <v>301</v>
      </c>
      <c r="O78" s="14" t="str">
        <v>ABC - 42382</v>
      </c>
    </row>
    <row r="79" spans="1:15" ht="15.75" thickBot="1" x14ac:dyDescent="0.3">
      <c r="A79" s="13" t="s">
        <v>147</v>
      </c>
      <c r="B79" t="s">
        <v>288</v>
      </c>
      <c r="C79" t="s">
        <v>290</v>
      </c>
      <c r="D79">
        <v>9</v>
      </c>
      <c r="E79" t="s">
        <v>298</v>
      </c>
      <c r="F79" t="str">
        <f>VLOOKUP(Tabela134[[#This Row],[Demanda]],$I$13:$J$210,2,0)</f>
        <v>Relatório</v>
      </c>
      <c r="I79" s="3" t="s">
        <v>191</v>
      </c>
      <c r="J79" t="s">
        <v>303</v>
      </c>
      <c r="O79" s="14" t="str">
        <v>ABC - 42752</v>
      </c>
    </row>
    <row r="80" spans="1:15" ht="15.75" thickBot="1" x14ac:dyDescent="0.3">
      <c r="A80" s="13" t="s">
        <v>148</v>
      </c>
      <c r="B80" t="s">
        <v>287</v>
      </c>
      <c r="C80" t="s">
        <v>290</v>
      </c>
      <c r="D80">
        <v>5</v>
      </c>
      <c r="E80" t="s">
        <v>297</v>
      </c>
      <c r="F80" t="str">
        <f>VLOOKUP(Tabela134[[#This Row],[Demanda]],$I$13:$J$210,2,0)</f>
        <v>Documento</v>
      </c>
      <c r="I80" s="3" t="s">
        <v>88</v>
      </c>
      <c r="J80" t="s">
        <v>303</v>
      </c>
      <c r="O80" s="14" t="str">
        <v>ABC - 42924</v>
      </c>
    </row>
    <row r="81" spans="1:15" ht="15.75" thickBot="1" x14ac:dyDescent="0.3">
      <c r="A81" s="13" t="s">
        <v>149</v>
      </c>
      <c r="B81" t="s">
        <v>285</v>
      </c>
      <c r="C81" t="s">
        <v>294</v>
      </c>
      <c r="D81">
        <v>10</v>
      </c>
      <c r="E81" t="s">
        <v>297</v>
      </c>
      <c r="F81" t="str">
        <f>VLOOKUP(Tabela134[[#This Row],[Demanda]],$I$13:$J$210,2,0)</f>
        <v>Documento</v>
      </c>
      <c r="I81" s="3" t="s">
        <v>245</v>
      </c>
      <c r="J81" t="s">
        <v>301</v>
      </c>
      <c r="O81" s="14" t="str">
        <v>ABC - 42943</v>
      </c>
    </row>
    <row r="82" spans="1:15" ht="15.75" thickBot="1" x14ac:dyDescent="0.3">
      <c r="A82" s="13" t="s">
        <v>150</v>
      </c>
      <c r="B82" t="s">
        <v>287</v>
      </c>
      <c r="C82" t="s">
        <v>292</v>
      </c>
      <c r="D82">
        <v>5</v>
      </c>
      <c r="E82" t="s">
        <v>296</v>
      </c>
      <c r="F82" t="str">
        <f>VLOOKUP(Tabela134[[#This Row],[Demanda]],$I$13:$J$210,2,0)</f>
        <v>Envio de e-mail</v>
      </c>
      <c r="I82" s="3" t="s">
        <v>269</v>
      </c>
      <c r="J82" t="s">
        <v>301</v>
      </c>
      <c r="O82" s="14" t="str">
        <v>ABC - 42953</v>
      </c>
    </row>
    <row r="83" spans="1:15" ht="15.75" thickBot="1" x14ac:dyDescent="0.3">
      <c r="A83" s="13" t="s">
        <v>151</v>
      </c>
      <c r="B83" t="s">
        <v>287</v>
      </c>
      <c r="C83" t="s">
        <v>289</v>
      </c>
      <c r="D83">
        <v>4</v>
      </c>
      <c r="E83" t="s">
        <v>295</v>
      </c>
      <c r="F83" t="str">
        <f>VLOOKUP(Tabela134[[#This Row],[Demanda]],$I$13:$J$210,2,0)</f>
        <v>Relatório</v>
      </c>
      <c r="I83" s="3" t="s">
        <v>170</v>
      </c>
      <c r="J83" t="s">
        <v>304</v>
      </c>
      <c r="O83" s="14" t="str">
        <v>ABC - 43154</v>
      </c>
    </row>
    <row r="84" spans="1:15" ht="15.75" thickBot="1" x14ac:dyDescent="0.3">
      <c r="A84" s="13" t="s">
        <v>152</v>
      </c>
      <c r="B84" t="s">
        <v>288</v>
      </c>
      <c r="C84" t="s">
        <v>289</v>
      </c>
      <c r="D84">
        <v>9</v>
      </c>
      <c r="E84" t="s">
        <v>296</v>
      </c>
      <c r="F84" t="str">
        <f>VLOOKUP(Tabela134[[#This Row],[Demanda]],$I$13:$J$210,2,0)</f>
        <v>Envio de e-mail</v>
      </c>
      <c r="I84" s="3" t="s">
        <v>206</v>
      </c>
      <c r="J84" t="s">
        <v>303</v>
      </c>
      <c r="O84" s="14" t="str">
        <v>ABC - 43267</v>
      </c>
    </row>
    <row r="85" spans="1:15" ht="15.75" thickBot="1" x14ac:dyDescent="0.3">
      <c r="A85" s="13" t="s">
        <v>153</v>
      </c>
      <c r="B85" t="s">
        <v>283</v>
      </c>
      <c r="C85" t="s">
        <v>293</v>
      </c>
      <c r="D85">
        <v>10</v>
      </c>
      <c r="E85" t="s">
        <v>297</v>
      </c>
      <c r="F85" t="str">
        <f>VLOOKUP(Tabela134[[#This Row],[Demanda]],$I$13:$J$210,2,0)</f>
        <v>Documento</v>
      </c>
      <c r="I85" s="3" t="s">
        <v>162</v>
      </c>
      <c r="J85" t="s">
        <v>303</v>
      </c>
      <c r="O85" s="14" t="str">
        <v>ABC - 43579</v>
      </c>
    </row>
    <row r="86" spans="1:15" ht="15.75" thickBot="1" x14ac:dyDescent="0.3">
      <c r="A86" s="13" t="s">
        <v>154</v>
      </c>
      <c r="B86" t="s">
        <v>283</v>
      </c>
      <c r="C86" t="s">
        <v>294</v>
      </c>
      <c r="D86">
        <v>1</v>
      </c>
      <c r="E86" t="s">
        <v>296</v>
      </c>
      <c r="F86" t="str">
        <f>VLOOKUP(Tabela134[[#This Row],[Demanda]],$I$13:$J$210,2,0)</f>
        <v>Relatório</v>
      </c>
      <c r="I86" s="3" t="s">
        <v>255</v>
      </c>
      <c r="J86" t="s">
        <v>304</v>
      </c>
      <c r="O86" s="14" t="str">
        <v>ABC - 43742</v>
      </c>
    </row>
    <row r="87" spans="1:15" ht="15.75" thickBot="1" x14ac:dyDescent="0.3">
      <c r="A87" s="13" t="s">
        <v>155</v>
      </c>
      <c r="B87" t="s">
        <v>288</v>
      </c>
      <c r="C87" t="s">
        <v>292</v>
      </c>
      <c r="D87">
        <v>9</v>
      </c>
      <c r="E87" t="s">
        <v>297</v>
      </c>
      <c r="F87" t="str">
        <f>VLOOKUP(Tabela134[[#This Row],[Demanda]],$I$13:$J$210,2,0)</f>
        <v>Envio de e-mail</v>
      </c>
      <c r="I87" s="3" t="s">
        <v>198</v>
      </c>
      <c r="J87" t="s">
        <v>304</v>
      </c>
      <c r="O87" s="14" t="str">
        <v>ABC - 43939</v>
      </c>
    </row>
    <row r="88" spans="1:15" ht="15.75" thickBot="1" x14ac:dyDescent="0.3">
      <c r="A88" s="13" t="s">
        <v>156</v>
      </c>
      <c r="B88" t="s">
        <v>284</v>
      </c>
      <c r="C88" t="s">
        <v>291</v>
      </c>
      <c r="D88">
        <v>4</v>
      </c>
      <c r="E88" t="s">
        <v>298</v>
      </c>
      <c r="F88" t="str">
        <f>VLOOKUP(Tabela134[[#This Row],[Demanda]],$I$13:$J$210,2,0)</f>
        <v>Apresentação</v>
      </c>
      <c r="I88" s="3" t="s">
        <v>193</v>
      </c>
      <c r="J88" t="s">
        <v>302</v>
      </c>
      <c r="O88" s="14" t="str">
        <v>ABC - 45780</v>
      </c>
    </row>
    <row r="89" spans="1:15" ht="15.75" thickBot="1" x14ac:dyDescent="0.3">
      <c r="A89" s="13" t="s">
        <v>157</v>
      </c>
      <c r="B89" t="s">
        <v>284</v>
      </c>
      <c r="C89" t="s">
        <v>293</v>
      </c>
      <c r="D89">
        <v>2</v>
      </c>
      <c r="E89" t="s">
        <v>298</v>
      </c>
      <c r="F89" t="str">
        <f>VLOOKUP(Tabela134[[#This Row],[Demanda]],$I$13:$J$210,2,0)</f>
        <v>Apresentação</v>
      </c>
      <c r="I89" s="3" t="s">
        <v>175</v>
      </c>
      <c r="J89" t="s">
        <v>304</v>
      </c>
      <c r="O89" s="14" t="str">
        <v>ABC - 46552</v>
      </c>
    </row>
    <row r="90" spans="1:15" ht="15.75" thickBot="1" x14ac:dyDescent="0.3">
      <c r="A90" s="13" t="s">
        <v>158</v>
      </c>
      <c r="B90" t="s">
        <v>284</v>
      </c>
      <c r="C90" t="s">
        <v>293</v>
      </c>
      <c r="D90">
        <v>3</v>
      </c>
      <c r="E90" t="s">
        <v>296</v>
      </c>
      <c r="F90" t="str">
        <f>VLOOKUP(Tabela134[[#This Row],[Demanda]],$I$13:$J$210,2,0)</f>
        <v>Documento</v>
      </c>
      <c r="I90" s="3" t="s">
        <v>234</v>
      </c>
      <c r="J90" t="s">
        <v>304</v>
      </c>
      <c r="O90" s="14" t="str">
        <v>ABC - 48603</v>
      </c>
    </row>
    <row r="91" spans="1:15" ht="15.75" thickBot="1" x14ac:dyDescent="0.3">
      <c r="A91" s="13" t="s">
        <v>159</v>
      </c>
      <c r="B91" t="s">
        <v>284</v>
      </c>
      <c r="C91" t="s">
        <v>291</v>
      </c>
      <c r="D91">
        <v>8</v>
      </c>
      <c r="E91" t="s">
        <v>296</v>
      </c>
      <c r="F91" t="str">
        <f>VLOOKUP(Tabela134[[#This Row],[Demanda]],$I$13:$J$210,2,0)</f>
        <v>Apresentação</v>
      </c>
      <c r="I91" s="3" t="s">
        <v>227</v>
      </c>
      <c r="J91" t="s">
        <v>301</v>
      </c>
      <c r="O91" s="14" t="str">
        <v>ABC - 49001</v>
      </c>
    </row>
    <row r="92" spans="1:15" ht="15.75" thickBot="1" x14ac:dyDescent="0.3">
      <c r="A92" s="13" t="s">
        <v>160</v>
      </c>
      <c r="B92" t="s">
        <v>285</v>
      </c>
      <c r="C92" t="s">
        <v>292</v>
      </c>
      <c r="D92">
        <v>4</v>
      </c>
      <c r="E92" t="s">
        <v>295</v>
      </c>
      <c r="F92" t="str">
        <f>VLOOKUP(Tabela134[[#This Row],[Demanda]],$I$13:$J$210,2,0)</f>
        <v>Apresentação</v>
      </c>
      <c r="I92" s="3" t="s">
        <v>271</v>
      </c>
      <c r="J92" t="s">
        <v>304</v>
      </c>
      <c r="O92" s="14" t="str">
        <v>ABC - 49933</v>
      </c>
    </row>
    <row r="93" spans="1:15" ht="15.75" thickBot="1" x14ac:dyDescent="0.3">
      <c r="A93" s="13" t="s">
        <v>161</v>
      </c>
      <c r="B93" t="s">
        <v>286</v>
      </c>
      <c r="C93" t="s">
        <v>289</v>
      </c>
      <c r="D93">
        <v>9</v>
      </c>
      <c r="E93" t="s">
        <v>298</v>
      </c>
      <c r="F93" t="str">
        <f>VLOOKUP(Tabela134[[#This Row],[Demanda]],$I$13:$J$210,2,0)</f>
        <v>Relatório</v>
      </c>
      <c r="I93" s="3" t="s">
        <v>141</v>
      </c>
      <c r="J93" t="s">
        <v>302</v>
      </c>
      <c r="O93" s="14" t="str">
        <v>ABC - 50232</v>
      </c>
    </row>
    <row r="94" spans="1:15" ht="15.75" thickBot="1" x14ac:dyDescent="0.3">
      <c r="A94" s="13" t="s">
        <v>162</v>
      </c>
      <c r="B94" t="s">
        <v>284</v>
      </c>
      <c r="C94" t="s">
        <v>292</v>
      </c>
      <c r="D94">
        <v>9</v>
      </c>
      <c r="E94" t="s">
        <v>297</v>
      </c>
      <c r="F94" t="str">
        <f>VLOOKUP(Tabela134[[#This Row],[Demanda]],$I$13:$J$210,2,0)</f>
        <v>Envio de e-mail</v>
      </c>
      <c r="I94" s="3" t="s">
        <v>159</v>
      </c>
      <c r="J94" t="s">
        <v>304</v>
      </c>
      <c r="O94" s="14" t="str">
        <v>ABC - 50251</v>
      </c>
    </row>
    <row r="95" spans="1:15" ht="15.75" thickBot="1" x14ac:dyDescent="0.3">
      <c r="A95" s="13" t="s">
        <v>163</v>
      </c>
      <c r="B95" t="s">
        <v>285</v>
      </c>
      <c r="C95" t="s">
        <v>292</v>
      </c>
      <c r="D95">
        <v>2</v>
      </c>
      <c r="E95" t="s">
        <v>296</v>
      </c>
      <c r="F95" t="str">
        <f>VLOOKUP(Tabela134[[#This Row],[Demanda]],$I$13:$J$210,2,0)</f>
        <v>Envio de e-mail</v>
      </c>
      <c r="I95" s="3" t="s">
        <v>146</v>
      </c>
      <c r="J95" t="s">
        <v>301</v>
      </c>
      <c r="O95" s="14" t="str">
        <v>ABC - 50552</v>
      </c>
    </row>
    <row r="96" spans="1:15" ht="15.75" thickBot="1" x14ac:dyDescent="0.3">
      <c r="A96" s="13" t="s">
        <v>164</v>
      </c>
      <c r="B96" t="s">
        <v>285</v>
      </c>
      <c r="C96" t="s">
        <v>293</v>
      </c>
      <c r="D96">
        <v>9</v>
      </c>
      <c r="E96" t="s">
        <v>296</v>
      </c>
      <c r="F96" t="str">
        <f>VLOOKUP(Tabela134[[#This Row],[Demanda]],$I$13:$J$210,2,0)</f>
        <v>Envio de e-mail</v>
      </c>
      <c r="I96" s="3" t="s">
        <v>224</v>
      </c>
      <c r="J96" t="s">
        <v>301</v>
      </c>
      <c r="O96" s="14" t="str">
        <v>ABC - 51334</v>
      </c>
    </row>
    <row r="97" spans="1:15" ht="15.75" thickBot="1" x14ac:dyDescent="0.3">
      <c r="A97" s="13" t="s">
        <v>165</v>
      </c>
      <c r="B97" t="s">
        <v>285</v>
      </c>
      <c r="C97" t="s">
        <v>292</v>
      </c>
      <c r="D97">
        <v>6</v>
      </c>
      <c r="E97" t="s">
        <v>296</v>
      </c>
      <c r="F97" t="str">
        <f>VLOOKUP(Tabela134[[#This Row],[Demanda]],$I$13:$J$210,2,0)</f>
        <v>Documento</v>
      </c>
      <c r="I97" s="3" t="s">
        <v>233</v>
      </c>
      <c r="J97" t="s">
        <v>304</v>
      </c>
      <c r="O97" s="14" t="str">
        <v>ABC - 52111</v>
      </c>
    </row>
    <row r="98" spans="1:15" ht="15.75" thickBot="1" x14ac:dyDescent="0.3">
      <c r="A98" s="13" t="s">
        <v>166</v>
      </c>
      <c r="B98" t="s">
        <v>286</v>
      </c>
      <c r="C98" t="s">
        <v>290</v>
      </c>
      <c r="D98">
        <v>4</v>
      </c>
      <c r="E98" t="s">
        <v>296</v>
      </c>
      <c r="F98" t="str">
        <f>VLOOKUP(Tabela134[[#This Row],[Demanda]],$I$13:$J$210,2,0)</f>
        <v>Relatório</v>
      </c>
      <c r="I98" s="3" t="s">
        <v>118</v>
      </c>
      <c r="J98" t="s">
        <v>301</v>
      </c>
      <c r="O98" s="14" t="str">
        <v>ABC - 52205</v>
      </c>
    </row>
    <row r="99" spans="1:15" ht="15.75" thickBot="1" x14ac:dyDescent="0.3">
      <c r="A99" s="13" t="s">
        <v>167</v>
      </c>
      <c r="B99" t="s">
        <v>283</v>
      </c>
      <c r="C99" t="s">
        <v>292</v>
      </c>
      <c r="D99">
        <v>5</v>
      </c>
      <c r="E99" t="s">
        <v>297</v>
      </c>
      <c r="F99" t="str">
        <f>VLOOKUP(Tabela134[[#This Row],[Demanda]],$I$13:$J$210,2,0)</f>
        <v>Documento</v>
      </c>
      <c r="I99" s="3" t="s">
        <v>257</v>
      </c>
      <c r="J99" t="s">
        <v>303</v>
      </c>
      <c r="O99" s="14" t="str">
        <v>ABC - 52376</v>
      </c>
    </row>
    <row r="100" spans="1:15" ht="15.75" thickBot="1" x14ac:dyDescent="0.3">
      <c r="A100" s="13" t="s">
        <v>168</v>
      </c>
      <c r="B100" t="s">
        <v>287</v>
      </c>
      <c r="C100" t="s">
        <v>292</v>
      </c>
      <c r="D100">
        <v>4</v>
      </c>
      <c r="E100" t="s">
        <v>298</v>
      </c>
      <c r="F100" t="str">
        <f>VLOOKUP(Tabela134[[#This Row],[Demanda]],$I$13:$J$210,2,0)</f>
        <v>Apresentação</v>
      </c>
      <c r="I100" s="3" t="s">
        <v>134</v>
      </c>
      <c r="J100" t="s">
        <v>301</v>
      </c>
      <c r="O100" s="14" t="str">
        <v>ABC - 52728</v>
      </c>
    </row>
    <row r="101" spans="1:15" ht="15.75" thickBot="1" x14ac:dyDescent="0.3">
      <c r="A101" s="13" t="s">
        <v>169</v>
      </c>
      <c r="B101" t="s">
        <v>286</v>
      </c>
      <c r="C101" t="s">
        <v>291</v>
      </c>
      <c r="D101">
        <v>8</v>
      </c>
      <c r="E101" t="s">
        <v>297</v>
      </c>
      <c r="F101" t="str">
        <f>VLOOKUP(Tabela134[[#This Row],[Demanda]],$I$13:$J$210,2,0)</f>
        <v>Apresentação</v>
      </c>
      <c r="I101" s="3" t="s">
        <v>164</v>
      </c>
      <c r="J101" t="s">
        <v>303</v>
      </c>
      <c r="O101" s="14" t="str">
        <v>ABC - 53439</v>
      </c>
    </row>
    <row r="102" spans="1:15" ht="15.75" thickBot="1" x14ac:dyDescent="0.3">
      <c r="A102" s="13" t="s">
        <v>170</v>
      </c>
      <c r="B102" t="s">
        <v>286</v>
      </c>
      <c r="C102" t="s">
        <v>291</v>
      </c>
      <c r="D102">
        <v>8</v>
      </c>
      <c r="E102" t="s">
        <v>295</v>
      </c>
      <c r="F102" t="str">
        <f>VLOOKUP(Tabela134[[#This Row],[Demanda]],$I$13:$J$210,2,0)</f>
        <v>Apresentação</v>
      </c>
      <c r="I102" s="3" t="s">
        <v>225</v>
      </c>
      <c r="J102" t="s">
        <v>301</v>
      </c>
      <c r="O102" s="14" t="str">
        <v>ABC - 53681</v>
      </c>
    </row>
    <row r="103" spans="1:15" ht="15.75" thickBot="1" x14ac:dyDescent="0.3">
      <c r="A103" s="13" t="s">
        <v>171</v>
      </c>
      <c r="B103" t="s">
        <v>284</v>
      </c>
      <c r="C103" t="s">
        <v>294</v>
      </c>
      <c r="D103">
        <v>2</v>
      </c>
      <c r="E103" t="s">
        <v>298</v>
      </c>
      <c r="F103" t="str">
        <f>VLOOKUP(Tabela134[[#This Row],[Demanda]],$I$13:$J$210,2,0)</f>
        <v>Envio de e-mail</v>
      </c>
      <c r="I103" s="3" t="s">
        <v>125</v>
      </c>
      <c r="J103" t="s">
        <v>301</v>
      </c>
      <c r="O103" s="14" t="str">
        <v>ABC - 53720</v>
      </c>
    </row>
    <row r="104" spans="1:15" ht="15.75" thickBot="1" x14ac:dyDescent="0.3">
      <c r="A104" s="13" t="s">
        <v>172</v>
      </c>
      <c r="B104" t="s">
        <v>285</v>
      </c>
      <c r="C104" t="s">
        <v>290</v>
      </c>
      <c r="D104">
        <v>8</v>
      </c>
      <c r="E104" t="s">
        <v>296</v>
      </c>
      <c r="F104" t="str">
        <f>VLOOKUP(Tabela134[[#This Row],[Demanda]],$I$13:$J$210,2,0)</f>
        <v>Documento</v>
      </c>
      <c r="I104" s="3" t="s">
        <v>168</v>
      </c>
      <c r="J104" t="s">
        <v>304</v>
      </c>
      <c r="O104" s="14" t="str">
        <v>ABC - 53894</v>
      </c>
    </row>
    <row r="105" spans="1:15" ht="15.75" thickBot="1" x14ac:dyDescent="0.3">
      <c r="A105" s="13" t="s">
        <v>173</v>
      </c>
      <c r="B105" t="s">
        <v>285</v>
      </c>
      <c r="C105" t="s">
        <v>289</v>
      </c>
      <c r="D105">
        <v>2</v>
      </c>
      <c r="E105" t="s">
        <v>298</v>
      </c>
      <c r="F105" t="str">
        <f>VLOOKUP(Tabela134[[#This Row],[Demanda]],$I$13:$J$210,2,0)</f>
        <v>Apresentação</v>
      </c>
      <c r="I105" s="3" t="s">
        <v>100</v>
      </c>
      <c r="J105" t="s">
        <v>301</v>
      </c>
      <c r="O105" s="14" t="str">
        <v>ABC - 54788</v>
      </c>
    </row>
    <row r="106" spans="1:15" ht="15.75" thickBot="1" x14ac:dyDescent="0.3">
      <c r="A106" s="13" t="s">
        <v>174</v>
      </c>
      <c r="B106" t="s">
        <v>283</v>
      </c>
      <c r="C106" t="s">
        <v>291</v>
      </c>
      <c r="D106">
        <v>2</v>
      </c>
      <c r="E106" t="s">
        <v>298</v>
      </c>
      <c r="F106" t="str">
        <f>VLOOKUP(Tabela134[[#This Row],[Demanda]],$I$13:$J$210,2,0)</f>
        <v>Documento</v>
      </c>
      <c r="I106" s="3" t="s">
        <v>179</v>
      </c>
      <c r="J106" t="s">
        <v>303</v>
      </c>
      <c r="O106" s="14" t="str">
        <v>ABC - 54829</v>
      </c>
    </row>
    <row r="107" spans="1:15" ht="15.75" thickBot="1" x14ac:dyDescent="0.3">
      <c r="A107" s="13" t="s">
        <v>175</v>
      </c>
      <c r="B107" t="s">
        <v>284</v>
      </c>
      <c r="C107" t="s">
        <v>293</v>
      </c>
      <c r="D107">
        <v>7</v>
      </c>
      <c r="E107" t="s">
        <v>296</v>
      </c>
      <c r="F107" t="str">
        <f>VLOOKUP(Tabela134[[#This Row],[Demanda]],$I$13:$J$210,2,0)</f>
        <v>Apresentação</v>
      </c>
      <c r="I107" s="3" t="s">
        <v>221</v>
      </c>
      <c r="J107" t="s">
        <v>302</v>
      </c>
      <c r="O107" s="14" t="str">
        <v>ABC - 55446</v>
      </c>
    </row>
    <row r="108" spans="1:15" ht="15.75" thickBot="1" x14ac:dyDescent="0.3">
      <c r="A108" s="13" t="s">
        <v>176</v>
      </c>
      <c r="B108" t="s">
        <v>284</v>
      </c>
      <c r="C108" t="s">
        <v>294</v>
      </c>
      <c r="D108">
        <v>5</v>
      </c>
      <c r="E108" t="s">
        <v>296</v>
      </c>
      <c r="F108" t="str">
        <f>VLOOKUP(Tabela134[[#This Row],[Demanda]],$I$13:$J$210,2,0)</f>
        <v>Envio de e-mail</v>
      </c>
      <c r="I108" s="3" t="s">
        <v>197</v>
      </c>
      <c r="J108" t="s">
        <v>304</v>
      </c>
      <c r="O108" s="14" t="str">
        <v>ABC - 55530</v>
      </c>
    </row>
    <row r="109" spans="1:15" ht="15.75" thickBot="1" x14ac:dyDescent="0.3">
      <c r="A109" s="13" t="s">
        <v>177</v>
      </c>
      <c r="B109" t="s">
        <v>286</v>
      </c>
      <c r="C109" t="s">
        <v>289</v>
      </c>
      <c r="D109">
        <v>1</v>
      </c>
      <c r="E109" t="s">
        <v>296</v>
      </c>
      <c r="F109" t="str">
        <f>VLOOKUP(Tabela134[[#This Row],[Demanda]],$I$13:$J$210,2,0)</f>
        <v>Envio de e-mail</v>
      </c>
      <c r="I109" s="3" t="s">
        <v>218</v>
      </c>
      <c r="J109" t="s">
        <v>302</v>
      </c>
      <c r="O109" s="14" t="str">
        <v>ABC - 56871</v>
      </c>
    </row>
    <row r="110" spans="1:15" ht="15.75" thickBot="1" x14ac:dyDescent="0.3">
      <c r="A110" s="13" t="s">
        <v>178</v>
      </c>
      <c r="B110" t="s">
        <v>288</v>
      </c>
      <c r="C110" t="s">
        <v>291</v>
      </c>
      <c r="D110">
        <v>3</v>
      </c>
      <c r="E110" t="s">
        <v>296</v>
      </c>
      <c r="F110" t="str">
        <f>VLOOKUP(Tabela134[[#This Row],[Demanda]],$I$13:$J$210,2,0)</f>
        <v>Apresentação</v>
      </c>
      <c r="I110" s="3" t="s">
        <v>112</v>
      </c>
      <c r="J110" t="s">
        <v>303</v>
      </c>
      <c r="O110" s="14" t="str">
        <v>ABC - 56937</v>
      </c>
    </row>
    <row r="111" spans="1:15" ht="15.75" thickBot="1" x14ac:dyDescent="0.3">
      <c r="A111" s="13" t="s">
        <v>179</v>
      </c>
      <c r="B111" t="s">
        <v>286</v>
      </c>
      <c r="C111" t="s">
        <v>289</v>
      </c>
      <c r="D111">
        <v>5</v>
      </c>
      <c r="E111" t="s">
        <v>298</v>
      </c>
      <c r="F111" t="str">
        <f>VLOOKUP(Tabela134[[#This Row],[Demanda]],$I$13:$J$210,2,0)</f>
        <v>Envio de e-mail</v>
      </c>
      <c r="I111" s="3" t="s">
        <v>173</v>
      </c>
      <c r="J111" t="s">
        <v>304</v>
      </c>
      <c r="O111" s="14" t="str">
        <v>ABC - 57010</v>
      </c>
    </row>
    <row r="112" spans="1:15" ht="15.75" thickBot="1" x14ac:dyDescent="0.3">
      <c r="A112" s="13" t="s">
        <v>180</v>
      </c>
      <c r="B112" t="s">
        <v>284</v>
      </c>
      <c r="C112" t="s">
        <v>289</v>
      </c>
      <c r="D112">
        <v>10</v>
      </c>
      <c r="E112" t="s">
        <v>297</v>
      </c>
      <c r="F112" t="str">
        <f>VLOOKUP(Tabela134[[#This Row],[Demanda]],$I$13:$J$210,2,0)</f>
        <v>Envio de e-mail</v>
      </c>
      <c r="I112" s="3" t="s">
        <v>208</v>
      </c>
      <c r="J112" t="s">
        <v>303</v>
      </c>
      <c r="O112" s="14" t="str">
        <v>ABC - 57569</v>
      </c>
    </row>
    <row r="113" spans="1:15" ht="15.75" thickBot="1" x14ac:dyDescent="0.3">
      <c r="A113" s="13" t="s">
        <v>181</v>
      </c>
      <c r="B113" t="s">
        <v>285</v>
      </c>
      <c r="C113" t="s">
        <v>290</v>
      </c>
      <c r="D113">
        <v>1</v>
      </c>
      <c r="E113" t="s">
        <v>298</v>
      </c>
      <c r="F113" t="str">
        <f>VLOOKUP(Tabela134[[#This Row],[Demanda]],$I$13:$J$210,2,0)</f>
        <v>Apresentação</v>
      </c>
      <c r="I113" s="3" t="s">
        <v>161</v>
      </c>
      <c r="J113" t="s">
        <v>302</v>
      </c>
      <c r="O113" s="14" t="str">
        <v>ABC - 57880</v>
      </c>
    </row>
    <row r="114" spans="1:15" ht="15.75" thickBot="1" x14ac:dyDescent="0.3">
      <c r="A114" s="13" t="s">
        <v>182</v>
      </c>
      <c r="B114" t="s">
        <v>288</v>
      </c>
      <c r="C114" t="s">
        <v>291</v>
      </c>
      <c r="D114">
        <v>9</v>
      </c>
      <c r="E114" t="s">
        <v>297</v>
      </c>
      <c r="F114" t="str">
        <f>VLOOKUP(Tabela134[[#This Row],[Demanda]],$I$13:$J$210,2,0)</f>
        <v>Apresentação</v>
      </c>
      <c r="I114" s="3" t="s">
        <v>132</v>
      </c>
      <c r="J114" t="s">
        <v>301</v>
      </c>
      <c r="O114" s="14" t="str">
        <v>ABC - 57896</v>
      </c>
    </row>
    <row r="115" spans="1:15" ht="15.75" thickBot="1" x14ac:dyDescent="0.3">
      <c r="A115" s="13" t="s">
        <v>183</v>
      </c>
      <c r="B115" t="s">
        <v>284</v>
      </c>
      <c r="C115" t="s">
        <v>291</v>
      </c>
      <c r="D115">
        <v>10</v>
      </c>
      <c r="E115" t="s">
        <v>298</v>
      </c>
      <c r="F115" t="str">
        <f>VLOOKUP(Tabela134[[#This Row],[Demanda]],$I$13:$J$210,2,0)</f>
        <v>Envio de e-mail</v>
      </c>
      <c r="I115" s="3" t="s">
        <v>209</v>
      </c>
      <c r="J115" t="s">
        <v>303</v>
      </c>
      <c r="O115" s="14" t="str">
        <v>ABC - 58161</v>
      </c>
    </row>
    <row r="116" spans="1:15" ht="15.75" thickBot="1" x14ac:dyDescent="0.3">
      <c r="A116" s="13" t="s">
        <v>184</v>
      </c>
      <c r="B116" t="s">
        <v>288</v>
      </c>
      <c r="C116" t="s">
        <v>293</v>
      </c>
      <c r="D116">
        <v>4</v>
      </c>
      <c r="E116" t="s">
        <v>298</v>
      </c>
      <c r="F116" t="str">
        <f>VLOOKUP(Tabela134[[#This Row],[Demanda]],$I$13:$J$210,2,0)</f>
        <v>Apresentação</v>
      </c>
      <c r="I116" s="3" t="s">
        <v>131</v>
      </c>
      <c r="J116" t="s">
        <v>304</v>
      </c>
      <c r="O116" s="14" t="str">
        <v>ABC - 58400</v>
      </c>
    </row>
    <row r="117" spans="1:15" ht="15.75" thickBot="1" x14ac:dyDescent="0.3">
      <c r="A117" s="13" t="s">
        <v>185</v>
      </c>
      <c r="B117" t="s">
        <v>288</v>
      </c>
      <c r="C117" t="s">
        <v>291</v>
      </c>
      <c r="D117">
        <v>2</v>
      </c>
      <c r="E117" t="s">
        <v>295</v>
      </c>
      <c r="F117" t="str">
        <f>VLOOKUP(Tabela134[[#This Row],[Demanda]],$I$13:$J$210,2,0)</f>
        <v>Relatório</v>
      </c>
      <c r="I117" s="3" t="s">
        <v>81</v>
      </c>
      <c r="J117" t="s">
        <v>301</v>
      </c>
      <c r="O117" s="14" t="str">
        <v>ABC - 59498</v>
      </c>
    </row>
    <row r="118" spans="1:15" ht="15.75" thickBot="1" x14ac:dyDescent="0.3">
      <c r="A118" s="13" t="s">
        <v>186</v>
      </c>
      <c r="B118" t="s">
        <v>283</v>
      </c>
      <c r="C118" t="s">
        <v>294</v>
      </c>
      <c r="D118">
        <v>1</v>
      </c>
      <c r="E118" t="s">
        <v>298</v>
      </c>
      <c r="F118" t="str">
        <f>VLOOKUP(Tabela134[[#This Row],[Demanda]],$I$13:$J$210,2,0)</f>
        <v>Apresentação</v>
      </c>
      <c r="I118" s="3" t="s">
        <v>135</v>
      </c>
      <c r="J118" t="s">
        <v>303</v>
      </c>
      <c r="O118" s="14" t="str">
        <v>ABC - 60218</v>
      </c>
    </row>
    <row r="119" spans="1:15" ht="15.75" thickBot="1" x14ac:dyDescent="0.3">
      <c r="A119" s="13" t="s">
        <v>187</v>
      </c>
      <c r="B119" t="s">
        <v>288</v>
      </c>
      <c r="C119" t="s">
        <v>291</v>
      </c>
      <c r="D119">
        <v>1</v>
      </c>
      <c r="E119" t="s">
        <v>298</v>
      </c>
      <c r="F119" t="str">
        <f>VLOOKUP(Tabela134[[#This Row],[Demanda]],$I$13:$J$210,2,0)</f>
        <v>Documento</v>
      </c>
      <c r="I119" s="3" t="s">
        <v>105</v>
      </c>
      <c r="J119" t="s">
        <v>303</v>
      </c>
      <c r="O119" s="14" t="str">
        <v>ABC - 60231</v>
      </c>
    </row>
    <row r="120" spans="1:15" ht="15.75" thickBot="1" x14ac:dyDescent="0.3">
      <c r="A120" s="13" t="s">
        <v>188</v>
      </c>
      <c r="B120" t="s">
        <v>286</v>
      </c>
      <c r="C120" t="s">
        <v>292</v>
      </c>
      <c r="D120">
        <v>7</v>
      </c>
      <c r="E120" t="s">
        <v>298</v>
      </c>
      <c r="F120" t="str">
        <f>VLOOKUP(Tabela134[[#This Row],[Demanda]],$I$13:$J$210,2,0)</f>
        <v>Apresentação</v>
      </c>
      <c r="I120" s="3" t="s">
        <v>140</v>
      </c>
      <c r="J120" t="s">
        <v>304</v>
      </c>
      <c r="O120" s="14" t="str">
        <v>ABC - 60376</v>
      </c>
    </row>
    <row r="121" spans="1:15" ht="15.75" thickBot="1" x14ac:dyDescent="0.3">
      <c r="A121" s="13" t="s">
        <v>189</v>
      </c>
      <c r="B121" t="s">
        <v>285</v>
      </c>
      <c r="C121" t="s">
        <v>290</v>
      </c>
      <c r="D121">
        <v>5</v>
      </c>
      <c r="E121" t="s">
        <v>297</v>
      </c>
      <c r="F121" t="str">
        <f>VLOOKUP(Tabela134[[#This Row],[Demanda]],$I$13:$J$210,2,0)</f>
        <v>Documento</v>
      </c>
      <c r="I121" s="3" t="s">
        <v>185</v>
      </c>
      <c r="J121" t="s">
        <v>302</v>
      </c>
      <c r="O121" s="14" t="str">
        <v>ABC - 60525</v>
      </c>
    </row>
    <row r="122" spans="1:15" ht="15.75" thickBot="1" x14ac:dyDescent="0.3">
      <c r="A122" s="13" t="s">
        <v>190</v>
      </c>
      <c r="B122" t="s">
        <v>285</v>
      </c>
      <c r="C122" t="s">
        <v>291</v>
      </c>
      <c r="D122">
        <v>1</v>
      </c>
      <c r="E122" t="s">
        <v>298</v>
      </c>
      <c r="F122" t="str">
        <f>VLOOKUP(Tabela134[[#This Row],[Demanda]],$I$13:$J$210,2,0)</f>
        <v>Envio de e-mail</v>
      </c>
      <c r="I122" s="3" t="s">
        <v>222</v>
      </c>
      <c r="J122" t="s">
        <v>302</v>
      </c>
      <c r="O122" s="14" t="str">
        <v>ABC - 61052</v>
      </c>
    </row>
    <row r="123" spans="1:15" ht="15.75" thickBot="1" x14ac:dyDescent="0.3">
      <c r="A123" s="13" t="s">
        <v>191</v>
      </c>
      <c r="B123" t="s">
        <v>285</v>
      </c>
      <c r="C123" t="s">
        <v>294</v>
      </c>
      <c r="D123">
        <v>10</v>
      </c>
      <c r="E123" t="s">
        <v>297</v>
      </c>
      <c r="F123" t="str">
        <f>VLOOKUP(Tabela134[[#This Row],[Demanda]],$I$13:$J$210,2,0)</f>
        <v>Envio de e-mail</v>
      </c>
      <c r="I123" s="3" t="s">
        <v>124</v>
      </c>
      <c r="J123" t="s">
        <v>302</v>
      </c>
      <c r="O123" s="14" t="str">
        <v>ABC - 61442</v>
      </c>
    </row>
    <row r="124" spans="1:15" ht="15.75" thickBot="1" x14ac:dyDescent="0.3">
      <c r="A124" s="13" t="s">
        <v>192</v>
      </c>
      <c r="B124" t="s">
        <v>286</v>
      </c>
      <c r="C124" t="s">
        <v>294</v>
      </c>
      <c r="D124">
        <v>5</v>
      </c>
      <c r="E124" t="s">
        <v>295</v>
      </c>
      <c r="F124" t="str">
        <f>VLOOKUP(Tabela134[[#This Row],[Demanda]],$I$13:$J$210,2,0)</f>
        <v>Envio de e-mail</v>
      </c>
      <c r="I124" s="3" t="s">
        <v>98</v>
      </c>
      <c r="J124" t="s">
        <v>301</v>
      </c>
      <c r="O124" s="14" t="str">
        <v>ABC - 62071</v>
      </c>
    </row>
    <row r="125" spans="1:15" ht="15.75" thickBot="1" x14ac:dyDescent="0.3">
      <c r="A125" s="13" t="s">
        <v>193</v>
      </c>
      <c r="B125" t="s">
        <v>286</v>
      </c>
      <c r="C125" t="s">
        <v>291</v>
      </c>
      <c r="D125">
        <v>7</v>
      </c>
      <c r="E125" t="s">
        <v>295</v>
      </c>
      <c r="F125" t="str">
        <f>VLOOKUP(Tabela134[[#This Row],[Demanda]],$I$13:$J$210,2,0)</f>
        <v>Relatório</v>
      </c>
      <c r="I125" s="3" t="s">
        <v>172</v>
      </c>
      <c r="J125" t="s">
        <v>301</v>
      </c>
      <c r="O125" s="14" t="str">
        <v>ABC - 62224</v>
      </c>
    </row>
    <row r="126" spans="1:15" ht="15.75" thickBot="1" x14ac:dyDescent="0.3">
      <c r="A126" s="13" t="s">
        <v>194</v>
      </c>
      <c r="B126" t="s">
        <v>283</v>
      </c>
      <c r="C126" t="s">
        <v>292</v>
      </c>
      <c r="D126">
        <v>3</v>
      </c>
      <c r="E126" t="s">
        <v>298</v>
      </c>
      <c r="F126" t="str">
        <f>VLOOKUP(Tabela134[[#This Row],[Demanda]],$I$13:$J$210,2,0)</f>
        <v>Relatório</v>
      </c>
      <c r="I126" s="3" t="s">
        <v>210</v>
      </c>
      <c r="J126" t="s">
        <v>304</v>
      </c>
      <c r="O126" s="14" t="str">
        <v>ABC - 62362</v>
      </c>
    </row>
    <row r="127" spans="1:15" ht="15.75" thickBot="1" x14ac:dyDescent="0.3">
      <c r="A127" s="13" t="s">
        <v>195</v>
      </c>
      <c r="B127" t="s">
        <v>286</v>
      </c>
      <c r="C127" t="s">
        <v>293</v>
      </c>
      <c r="D127">
        <v>2</v>
      </c>
      <c r="E127" t="s">
        <v>296</v>
      </c>
      <c r="F127" t="str">
        <f>VLOOKUP(Tabela134[[#This Row],[Demanda]],$I$13:$J$210,2,0)</f>
        <v>Envio de e-mail</v>
      </c>
      <c r="I127" s="3" t="s">
        <v>253</v>
      </c>
      <c r="J127" t="s">
        <v>302</v>
      </c>
      <c r="O127" s="14" t="str">
        <v>ABC - 62929</v>
      </c>
    </row>
    <row r="128" spans="1:15" ht="15.75" thickBot="1" x14ac:dyDescent="0.3">
      <c r="A128" s="13" t="s">
        <v>196</v>
      </c>
      <c r="B128" t="s">
        <v>283</v>
      </c>
      <c r="C128" t="s">
        <v>292</v>
      </c>
      <c r="D128">
        <v>6</v>
      </c>
      <c r="E128" t="s">
        <v>298</v>
      </c>
      <c r="F128" t="str">
        <f>VLOOKUP(Tabela134[[#This Row],[Demanda]],$I$13:$J$210,2,0)</f>
        <v>Envio de e-mail</v>
      </c>
      <c r="I128" s="3" t="s">
        <v>219</v>
      </c>
      <c r="J128" t="s">
        <v>303</v>
      </c>
      <c r="O128" s="14" t="str">
        <v>ABC - 63408</v>
      </c>
    </row>
    <row r="129" spans="1:15" ht="15.75" thickBot="1" x14ac:dyDescent="0.3">
      <c r="A129" s="13" t="s">
        <v>197</v>
      </c>
      <c r="B129" t="s">
        <v>284</v>
      </c>
      <c r="C129" t="s">
        <v>291</v>
      </c>
      <c r="D129">
        <v>5</v>
      </c>
      <c r="E129" t="s">
        <v>297</v>
      </c>
      <c r="F129" t="str">
        <f>VLOOKUP(Tabela134[[#This Row],[Demanda]],$I$13:$J$210,2,0)</f>
        <v>Apresentação</v>
      </c>
      <c r="I129" s="3" t="s">
        <v>270</v>
      </c>
      <c r="J129" t="s">
        <v>302</v>
      </c>
      <c r="O129" s="14" t="str">
        <v>ABC - 64785</v>
      </c>
    </row>
    <row r="130" spans="1:15" ht="15.75" thickBot="1" x14ac:dyDescent="0.3">
      <c r="A130" s="13" t="s">
        <v>198</v>
      </c>
      <c r="B130" t="s">
        <v>285</v>
      </c>
      <c r="C130" t="s">
        <v>293</v>
      </c>
      <c r="D130">
        <v>4</v>
      </c>
      <c r="E130" t="s">
        <v>298</v>
      </c>
      <c r="F130" t="str">
        <f>VLOOKUP(Tabela134[[#This Row],[Demanda]],$I$13:$J$210,2,0)</f>
        <v>Apresentação</v>
      </c>
      <c r="I130" s="3" t="s">
        <v>214</v>
      </c>
      <c r="J130" t="s">
        <v>302</v>
      </c>
      <c r="O130" s="14" t="str">
        <v>ABC - 65126</v>
      </c>
    </row>
    <row r="131" spans="1:15" ht="15.75" thickBot="1" x14ac:dyDescent="0.3">
      <c r="A131" s="13" t="s">
        <v>199</v>
      </c>
      <c r="B131" t="s">
        <v>283</v>
      </c>
      <c r="C131" t="s">
        <v>289</v>
      </c>
      <c r="D131">
        <v>8</v>
      </c>
      <c r="E131" t="s">
        <v>297</v>
      </c>
      <c r="F131" t="str">
        <f>VLOOKUP(Tabela134[[#This Row],[Demanda]],$I$13:$J$210,2,0)</f>
        <v>Apresentação</v>
      </c>
      <c r="I131" s="3" t="s">
        <v>212</v>
      </c>
      <c r="J131" t="s">
        <v>302</v>
      </c>
      <c r="O131" s="14" t="str">
        <v>ABC - 65612</v>
      </c>
    </row>
    <row r="132" spans="1:15" ht="15.75" thickBot="1" x14ac:dyDescent="0.3">
      <c r="A132" s="13" t="s">
        <v>200</v>
      </c>
      <c r="B132" t="s">
        <v>285</v>
      </c>
      <c r="C132" t="s">
        <v>289</v>
      </c>
      <c r="D132">
        <v>4</v>
      </c>
      <c r="E132" t="s">
        <v>296</v>
      </c>
      <c r="F132" t="str">
        <f>VLOOKUP(Tabela134[[#This Row],[Demanda]],$I$13:$J$210,2,0)</f>
        <v>Apresentação</v>
      </c>
      <c r="I132" s="3" t="s">
        <v>101</v>
      </c>
      <c r="J132" t="s">
        <v>302</v>
      </c>
      <c r="O132" s="14" t="str">
        <v>ABC - 65695</v>
      </c>
    </row>
    <row r="133" spans="1:15" ht="15.75" thickBot="1" x14ac:dyDescent="0.3">
      <c r="A133" s="13" t="s">
        <v>201</v>
      </c>
      <c r="B133" t="s">
        <v>287</v>
      </c>
      <c r="C133" t="s">
        <v>291</v>
      </c>
      <c r="D133">
        <v>1</v>
      </c>
      <c r="E133" t="s">
        <v>295</v>
      </c>
      <c r="F133" t="str">
        <f>VLOOKUP(Tabela134[[#This Row],[Demanda]],$I$13:$J$210,2,0)</f>
        <v>Relatório</v>
      </c>
      <c r="I133" s="3" t="s">
        <v>188</v>
      </c>
      <c r="J133" t="s">
        <v>304</v>
      </c>
      <c r="O133" s="14" t="str">
        <v>ABC - 65878</v>
      </c>
    </row>
    <row r="134" spans="1:15" ht="15.75" thickBot="1" x14ac:dyDescent="0.3">
      <c r="A134" s="13" t="s">
        <v>202</v>
      </c>
      <c r="B134" t="s">
        <v>286</v>
      </c>
      <c r="C134" t="s">
        <v>292</v>
      </c>
      <c r="D134">
        <v>9</v>
      </c>
      <c r="E134" t="s">
        <v>297</v>
      </c>
      <c r="F134" t="str">
        <f>VLOOKUP(Tabela134[[#This Row],[Demanda]],$I$13:$J$210,2,0)</f>
        <v>Documento</v>
      </c>
      <c r="I134" s="3" t="s">
        <v>155</v>
      </c>
      <c r="J134" t="s">
        <v>303</v>
      </c>
      <c r="O134" s="14" t="str">
        <v>ABC - 66369</v>
      </c>
    </row>
    <row r="135" spans="1:15" ht="15.75" thickBot="1" x14ac:dyDescent="0.3">
      <c r="A135" s="13" t="s">
        <v>203</v>
      </c>
      <c r="B135" t="s">
        <v>283</v>
      </c>
      <c r="C135" t="s">
        <v>291</v>
      </c>
      <c r="D135">
        <v>4</v>
      </c>
      <c r="E135" t="s">
        <v>296</v>
      </c>
      <c r="F135" t="str">
        <f>VLOOKUP(Tabela134[[#This Row],[Demanda]],$I$13:$J$210,2,0)</f>
        <v>Apresentação</v>
      </c>
      <c r="I135" s="3" t="s">
        <v>102</v>
      </c>
      <c r="J135" t="s">
        <v>301</v>
      </c>
      <c r="O135" s="14" t="str">
        <v>ABC - 66506</v>
      </c>
    </row>
    <row r="136" spans="1:15" ht="15.75" thickBot="1" x14ac:dyDescent="0.3">
      <c r="A136" s="13" t="s">
        <v>204</v>
      </c>
      <c r="B136" t="s">
        <v>287</v>
      </c>
      <c r="C136" t="s">
        <v>294</v>
      </c>
      <c r="D136">
        <v>5</v>
      </c>
      <c r="E136" t="s">
        <v>297</v>
      </c>
      <c r="F136" t="str">
        <f>VLOOKUP(Tabela134[[#This Row],[Demanda]],$I$13:$J$210,2,0)</f>
        <v>Relatório</v>
      </c>
      <c r="I136" s="3" t="s">
        <v>108</v>
      </c>
      <c r="J136" t="s">
        <v>302</v>
      </c>
      <c r="O136" s="14" t="str">
        <v>ABC - 67423</v>
      </c>
    </row>
    <row r="137" spans="1:15" ht="15.75" thickBot="1" x14ac:dyDescent="0.3">
      <c r="A137" s="13" t="s">
        <v>205</v>
      </c>
      <c r="B137" t="s">
        <v>287</v>
      </c>
      <c r="C137" t="s">
        <v>289</v>
      </c>
      <c r="D137">
        <v>2</v>
      </c>
      <c r="E137" t="s">
        <v>297</v>
      </c>
      <c r="F137" t="str">
        <f>VLOOKUP(Tabela134[[#This Row],[Demanda]],$I$13:$J$210,2,0)</f>
        <v>Apresentação</v>
      </c>
      <c r="I137" s="3" t="s">
        <v>187</v>
      </c>
      <c r="J137" t="s">
        <v>301</v>
      </c>
      <c r="O137" s="14" t="str">
        <v>ABC - 67884</v>
      </c>
    </row>
    <row r="138" spans="1:15" ht="15.75" thickBot="1" x14ac:dyDescent="0.3">
      <c r="A138" s="13" t="s">
        <v>206</v>
      </c>
      <c r="B138" t="s">
        <v>285</v>
      </c>
      <c r="C138" t="s">
        <v>293</v>
      </c>
      <c r="D138">
        <v>5</v>
      </c>
      <c r="E138" t="s">
        <v>295</v>
      </c>
      <c r="F138" t="str">
        <f>VLOOKUP(Tabela134[[#This Row],[Demanda]],$I$13:$J$210,2,0)</f>
        <v>Envio de e-mail</v>
      </c>
      <c r="I138" s="3" t="s">
        <v>243</v>
      </c>
      <c r="J138" t="s">
        <v>301</v>
      </c>
      <c r="O138" s="14" t="str">
        <v>ABC - 70075</v>
      </c>
    </row>
    <row r="139" spans="1:15" ht="15.75" thickBot="1" x14ac:dyDescent="0.3">
      <c r="A139" s="13" t="s">
        <v>207</v>
      </c>
      <c r="B139" t="s">
        <v>284</v>
      </c>
      <c r="C139" t="s">
        <v>290</v>
      </c>
      <c r="D139">
        <v>8</v>
      </c>
      <c r="E139" t="s">
        <v>297</v>
      </c>
      <c r="F139" t="str">
        <f>VLOOKUP(Tabela134[[#This Row],[Demanda]],$I$13:$J$210,2,0)</f>
        <v>Envio de e-mail</v>
      </c>
      <c r="I139" s="3" t="s">
        <v>196</v>
      </c>
      <c r="J139" t="s">
        <v>303</v>
      </c>
      <c r="O139" s="14" t="str">
        <v>ABC - 70380</v>
      </c>
    </row>
    <row r="140" spans="1:15" ht="15.75" thickBot="1" x14ac:dyDescent="0.3">
      <c r="A140" s="13" t="s">
        <v>208</v>
      </c>
      <c r="B140" t="s">
        <v>283</v>
      </c>
      <c r="C140" t="s">
        <v>291</v>
      </c>
      <c r="D140">
        <v>1</v>
      </c>
      <c r="E140" t="s">
        <v>296</v>
      </c>
      <c r="F140" t="str">
        <f>VLOOKUP(Tabela134[[#This Row],[Demanda]],$I$13:$J$210,2,0)</f>
        <v>Envio de e-mail</v>
      </c>
      <c r="I140" s="3" t="s">
        <v>160</v>
      </c>
      <c r="J140" t="s">
        <v>304</v>
      </c>
      <c r="O140" s="14" t="str">
        <v>ABC - 70851</v>
      </c>
    </row>
    <row r="141" spans="1:15" ht="15.75" thickBot="1" x14ac:dyDescent="0.3">
      <c r="A141" s="13" t="s">
        <v>209</v>
      </c>
      <c r="B141" t="s">
        <v>283</v>
      </c>
      <c r="C141" t="s">
        <v>292</v>
      </c>
      <c r="D141">
        <v>4</v>
      </c>
      <c r="E141" t="s">
        <v>298</v>
      </c>
      <c r="F141" t="str">
        <f>VLOOKUP(Tabela134[[#This Row],[Demanda]],$I$13:$J$210,2,0)</f>
        <v>Envio de e-mail</v>
      </c>
      <c r="I141" s="3" t="s">
        <v>166</v>
      </c>
      <c r="J141" t="s">
        <v>302</v>
      </c>
      <c r="O141" s="14" t="str">
        <v>ABC - 71589</v>
      </c>
    </row>
    <row r="142" spans="1:15" ht="15.75" thickBot="1" x14ac:dyDescent="0.3">
      <c r="A142" s="13" t="s">
        <v>210</v>
      </c>
      <c r="B142" t="s">
        <v>284</v>
      </c>
      <c r="C142" t="s">
        <v>290</v>
      </c>
      <c r="D142">
        <v>8</v>
      </c>
      <c r="E142" t="s">
        <v>296</v>
      </c>
      <c r="F142" t="str">
        <f>VLOOKUP(Tabela134[[#This Row],[Demanda]],$I$13:$J$210,2,0)</f>
        <v>Apresentação</v>
      </c>
      <c r="I142" s="3" t="s">
        <v>275</v>
      </c>
      <c r="J142" t="s">
        <v>304</v>
      </c>
      <c r="O142" s="14" t="str">
        <v>ABC - 72075</v>
      </c>
    </row>
    <row r="143" spans="1:15" ht="15.75" thickBot="1" x14ac:dyDescent="0.3">
      <c r="A143" s="13" t="s">
        <v>211</v>
      </c>
      <c r="B143" t="s">
        <v>288</v>
      </c>
      <c r="C143" t="s">
        <v>292</v>
      </c>
      <c r="D143">
        <v>8</v>
      </c>
      <c r="E143" t="s">
        <v>298</v>
      </c>
      <c r="F143" t="str">
        <f>VLOOKUP(Tabela134[[#This Row],[Demanda]],$I$13:$J$210,2,0)</f>
        <v>Apresentação</v>
      </c>
      <c r="I143" s="3" t="s">
        <v>276</v>
      </c>
      <c r="J143" t="s">
        <v>304</v>
      </c>
      <c r="O143" s="14" t="str">
        <v>ABC - 72117</v>
      </c>
    </row>
    <row r="144" spans="1:15" ht="15.75" thickBot="1" x14ac:dyDescent="0.3">
      <c r="A144" s="13" t="s">
        <v>212</v>
      </c>
      <c r="B144" t="s">
        <v>287</v>
      </c>
      <c r="C144" t="s">
        <v>289</v>
      </c>
      <c r="D144">
        <v>9</v>
      </c>
      <c r="E144" t="s">
        <v>298</v>
      </c>
      <c r="F144" t="str">
        <f>VLOOKUP(Tabela134[[#This Row],[Demanda]],$I$13:$J$210,2,0)</f>
        <v>Relatório</v>
      </c>
      <c r="I144" s="3" t="s">
        <v>144</v>
      </c>
      <c r="J144" t="s">
        <v>302</v>
      </c>
      <c r="O144" s="14" t="str">
        <v>ABC - 72336</v>
      </c>
    </row>
    <row r="145" spans="1:15" ht="15.75" thickBot="1" x14ac:dyDescent="0.3">
      <c r="A145" s="13" t="s">
        <v>213</v>
      </c>
      <c r="B145" t="s">
        <v>288</v>
      </c>
      <c r="C145" t="s">
        <v>294</v>
      </c>
      <c r="D145">
        <v>8</v>
      </c>
      <c r="E145" t="s">
        <v>295</v>
      </c>
      <c r="F145" t="str">
        <f>VLOOKUP(Tabela134[[#This Row],[Demanda]],$I$13:$J$210,2,0)</f>
        <v>Envio de e-mail</v>
      </c>
      <c r="I145" s="3" t="s">
        <v>213</v>
      </c>
      <c r="J145" t="s">
        <v>303</v>
      </c>
      <c r="O145" s="14" t="str">
        <v>ABC - 72339</v>
      </c>
    </row>
    <row r="146" spans="1:15" ht="15.75" thickBot="1" x14ac:dyDescent="0.3">
      <c r="A146" s="13" t="s">
        <v>214</v>
      </c>
      <c r="B146" t="s">
        <v>285</v>
      </c>
      <c r="C146" t="s">
        <v>289</v>
      </c>
      <c r="D146">
        <v>6</v>
      </c>
      <c r="E146" t="s">
        <v>295</v>
      </c>
      <c r="F146" t="str">
        <f>VLOOKUP(Tabela134[[#This Row],[Demanda]],$I$13:$J$210,2,0)</f>
        <v>Relatório</v>
      </c>
      <c r="I146" s="3" t="s">
        <v>120</v>
      </c>
      <c r="J146" t="s">
        <v>301</v>
      </c>
      <c r="O146" s="14" t="str">
        <v>ABC - 72846</v>
      </c>
    </row>
    <row r="147" spans="1:15" ht="15.75" thickBot="1" x14ac:dyDescent="0.3">
      <c r="A147" s="13" t="s">
        <v>215</v>
      </c>
      <c r="B147" t="s">
        <v>288</v>
      </c>
      <c r="C147" t="s">
        <v>291</v>
      </c>
      <c r="D147">
        <v>7</v>
      </c>
      <c r="E147" t="s">
        <v>298</v>
      </c>
      <c r="F147" t="str">
        <f>VLOOKUP(Tabela134[[#This Row],[Demanda]],$I$13:$J$210,2,0)</f>
        <v>Apresentação</v>
      </c>
      <c r="I147" s="3" t="s">
        <v>246</v>
      </c>
      <c r="J147" t="s">
        <v>301</v>
      </c>
      <c r="O147" s="14" t="str">
        <v>ABC - 73066</v>
      </c>
    </row>
    <row r="148" spans="1:15" ht="15.75" thickBot="1" x14ac:dyDescent="0.3">
      <c r="A148" s="13" t="s">
        <v>216</v>
      </c>
      <c r="B148" t="s">
        <v>288</v>
      </c>
      <c r="C148" t="s">
        <v>289</v>
      </c>
      <c r="D148">
        <v>4</v>
      </c>
      <c r="E148" t="s">
        <v>296</v>
      </c>
      <c r="F148" t="str">
        <f>VLOOKUP(Tabela134[[#This Row],[Demanda]],$I$13:$J$210,2,0)</f>
        <v>Documento</v>
      </c>
      <c r="I148" s="3" t="s">
        <v>149</v>
      </c>
      <c r="J148" t="s">
        <v>301</v>
      </c>
      <c r="O148" s="14" t="str">
        <v>ABC - 73251</v>
      </c>
    </row>
    <row r="149" spans="1:15" ht="15.75" thickBot="1" x14ac:dyDescent="0.3">
      <c r="A149" s="13" t="s">
        <v>217</v>
      </c>
      <c r="B149" t="s">
        <v>288</v>
      </c>
      <c r="C149" t="s">
        <v>290</v>
      </c>
      <c r="D149">
        <v>2</v>
      </c>
      <c r="E149" t="s">
        <v>297</v>
      </c>
      <c r="F149" t="str">
        <f>VLOOKUP(Tabela134[[#This Row],[Demanda]],$I$13:$J$210,2,0)</f>
        <v>Envio de e-mail</v>
      </c>
      <c r="I149" s="3" t="s">
        <v>238</v>
      </c>
      <c r="J149" t="s">
        <v>302</v>
      </c>
      <c r="O149" s="14" t="str">
        <v>ABC - 73759</v>
      </c>
    </row>
    <row r="150" spans="1:15" ht="15.75" thickBot="1" x14ac:dyDescent="0.3">
      <c r="A150" s="13" t="s">
        <v>218</v>
      </c>
      <c r="B150" t="s">
        <v>283</v>
      </c>
      <c r="C150" t="s">
        <v>290</v>
      </c>
      <c r="D150">
        <v>5</v>
      </c>
      <c r="E150" t="s">
        <v>296</v>
      </c>
      <c r="F150" t="str">
        <f>VLOOKUP(Tabela134[[#This Row],[Demanda]],$I$13:$J$210,2,0)</f>
        <v>Relatório</v>
      </c>
      <c r="I150" s="3" t="s">
        <v>99</v>
      </c>
      <c r="J150" t="s">
        <v>301</v>
      </c>
      <c r="O150" s="14" t="str">
        <v>ABC - 73876</v>
      </c>
    </row>
    <row r="151" spans="1:15" ht="15.75" thickBot="1" x14ac:dyDescent="0.3">
      <c r="A151" s="13" t="s">
        <v>219</v>
      </c>
      <c r="B151" t="s">
        <v>286</v>
      </c>
      <c r="C151" t="s">
        <v>291</v>
      </c>
      <c r="D151">
        <v>5</v>
      </c>
      <c r="E151" t="s">
        <v>298</v>
      </c>
      <c r="F151" t="str">
        <f>VLOOKUP(Tabela134[[#This Row],[Demanda]],$I$13:$J$210,2,0)</f>
        <v>Envio de e-mail</v>
      </c>
      <c r="I151" s="3" t="s">
        <v>151</v>
      </c>
      <c r="J151" t="s">
        <v>302</v>
      </c>
      <c r="O151" s="14" t="str">
        <v>ABC - 74901</v>
      </c>
    </row>
    <row r="152" spans="1:15" ht="15.75" thickBot="1" x14ac:dyDescent="0.3">
      <c r="A152" s="13" t="s">
        <v>220</v>
      </c>
      <c r="B152" t="s">
        <v>283</v>
      </c>
      <c r="C152" t="s">
        <v>291</v>
      </c>
      <c r="D152">
        <v>6</v>
      </c>
      <c r="E152" t="s">
        <v>297</v>
      </c>
      <c r="F152" t="str">
        <f>VLOOKUP(Tabela134[[#This Row],[Demanda]],$I$13:$J$210,2,0)</f>
        <v>Relatório</v>
      </c>
      <c r="I152" s="3" t="s">
        <v>211</v>
      </c>
      <c r="J152" t="s">
        <v>304</v>
      </c>
      <c r="O152" s="14" t="str">
        <v>ABC - 74903</v>
      </c>
    </row>
    <row r="153" spans="1:15" ht="15.75" thickBot="1" x14ac:dyDescent="0.3">
      <c r="A153" s="13" t="s">
        <v>221</v>
      </c>
      <c r="B153" t="s">
        <v>287</v>
      </c>
      <c r="C153" t="s">
        <v>290</v>
      </c>
      <c r="D153">
        <v>2</v>
      </c>
      <c r="E153" t="s">
        <v>296</v>
      </c>
      <c r="F153" t="str">
        <f>VLOOKUP(Tabela134[[#This Row],[Demanda]],$I$13:$J$210,2,0)</f>
        <v>Relatório</v>
      </c>
      <c r="I153" s="3" t="s">
        <v>268</v>
      </c>
      <c r="J153" t="s">
        <v>301</v>
      </c>
      <c r="O153" s="14" t="str">
        <v>ABC - 75121</v>
      </c>
    </row>
    <row r="154" spans="1:15" ht="15.75" thickBot="1" x14ac:dyDescent="0.3">
      <c r="A154" s="13" t="s">
        <v>222</v>
      </c>
      <c r="B154" t="s">
        <v>284</v>
      </c>
      <c r="C154" t="s">
        <v>292</v>
      </c>
      <c r="D154">
        <v>1</v>
      </c>
      <c r="E154" t="s">
        <v>295</v>
      </c>
      <c r="F154" t="str">
        <f>VLOOKUP(Tabela134[[#This Row],[Demanda]],$I$13:$J$210,2,0)</f>
        <v>Relatório</v>
      </c>
      <c r="I154" s="3" t="s">
        <v>150</v>
      </c>
      <c r="J154" t="s">
        <v>303</v>
      </c>
      <c r="O154" s="14" t="str">
        <v>ABC - 75240</v>
      </c>
    </row>
    <row r="155" spans="1:15" ht="15.75" thickBot="1" x14ac:dyDescent="0.3">
      <c r="A155" s="13" t="s">
        <v>223</v>
      </c>
      <c r="B155" t="s">
        <v>285</v>
      </c>
      <c r="C155" t="s">
        <v>289</v>
      </c>
      <c r="D155">
        <v>6</v>
      </c>
      <c r="E155" t="s">
        <v>298</v>
      </c>
      <c r="F155" t="str">
        <f>VLOOKUP(Tabela134[[#This Row],[Demanda]],$I$13:$J$210,2,0)</f>
        <v>Apresentação</v>
      </c>
      <c r="I155" s="3" t="s">
        <v>250</v>
      </c>
      <c r="J155" t="s">
        <v>301</v>
      </c>
      <c r="O155" s="14" t="str">
        <v>ABC - 75295</v>
      </c>
    </row>
    <row r="156" spans="1:15" ht="15.75" thickBot="1" x14ac:dyDescent="0.3">
      <c r="A156" s="13" t="s">
        <v>224</v>
      </c>
      <c r="B156" t="s">
        <v>287</v>
      </c>
      <c r="C156" t="s">
        <v>290</v>
      </c>
      <c r="D156">
        <v>7</v>
      </c>
      <c r="E156" t="s">
        <v>297</v>
      </c>
      <c r="F156" t="str">
        <f>VLOOKUP(Tabela134[[#This Row],[Demanda]],$I$13:$J$210,2,0)</f>
        <v>Documento</v>
      </c>
      <c r="I156" s="3" t="s">
        <v>228</v>
      </c>
      <c r="J156" t="s">
        <v>304</v>
      </c>
      <c r="O156" s="14" t="str">
        <v>ABC - 76473</v>
      </c>
    </row>
    <row r="157" spans="1:15" ht="15.75" thickBot="1" x14ac:dyDescent="0.3">
      <c r="A157" s="13" t="s">
        <v>225</v>
      </c>
      <c r="B157" t="s">
        <v>287</v>
      </c>
      <c r="C157" t="s">
        <v>294</v>
      </c>
      <c r="D157">
        <v>9</v>
      </c>
      <c r="E157" t="s">
        <v>296</v>
      </c>
      <c r="F157" t="str">
        <f>VLOOKUP(Tabela134[[#This Row],[Demanda]],$I$13:$J$210,2,0)</f>
        <v>Documento</v>
      </c>
      <c r="I157" s="3" t="s">
        <v>249</v>
      </c>
      <c r="J157" t="s">
        <v>301</v>
      </c>
      <c r="O157" s="14" t="str">
        <v>ABC - 76565</v>
      </c>
    </row>
    <row r="158" spans="1:15" ht="15.75" thickBot="1" x14ac:dyDescent="0.3">
      <c r="A158" s="13" t="s">
        <v>226</v>
      </c>
      <c r="B158" t="s">
        <v>288</v>
      </c>
      <c r="C158" t="s">
        <v>290</v>
      </c>
      <c r="D158">
        <v>7</v>
      </c>
      <c r="E158" t="s">
        <v>298</v>
      </c>
      <c r="F158" t="str">
        <f>VLOOKUP(Tabela134[[#This Row],[Demanda]],$I$13:$J$210,2,0)</f>
        <v>Relatório</v>
      </c>
      <c r="I158" s="3" t="s">
        <v>256</v>
      </c>
      <c r="J158" t="s">
        <v>303</v>
      </c>
      <c r="O158" s="14" t="str">
        <v>ABC - 76662</v>
      </c>
    </row>
    <row r="159" spans="1:15" ht="15.75" thickBot="1" x14ac:dyDescent="0.3">
      <c r="A159" s="13" t="s">
        <v>81</v>
      </c>
      <c r="B159" t="s">
        <v>283</v>
      </c>
      <c r="C159" t="s">
        <v>294</v>
      </c>
      <c r="D159">
        <v>9</v>
      </c>
      <c r="E159" t="s">
        <v>297</v>
      </c>
      <c r="F159" t="str">
        <f>VLOOKUP(Tabela134[[#This Row],[Demanda]],$I$13:$J$210,2,0)</f>
        <v>Documento</v>
      </c>
      <c r="I159" s="3" t="s">
        <v>115</v>
      </c>
      <c r="J159" t="s">
        <v>304</v>
      </c>
      <c r="O159" s="14" t="str">
        <v>ABC - 77359</v>
      </c>
    </row>
    <row r="160" spans="1:15" ht="15.75" thickBot="1" x14ac:dyDescent="0.3">
      <c r="A160" s="13" t="s">
        <v>227</v>
      </c>
      <c r="B160" t="s">
        <v>287</v>
      </c>
      <c r="C160" t="s">
        <v>291</v>
      </c>
      <c r="D160">
        <v>1</v>
      </c>
      <c r="E160" t="s">
        <v>296</v>
      </c>
      <c r="F160" t="str">
        <f>VLOOKUP(Tabela134[[#This Row],[Demanda]],$I$13:$J$210,2,0)</f>
        <v>Documento</v>
      </c>
      <c r="I160" s="3" t="s">
        <v>241</v>
      </c>
      <c r="J160" t="s">
        <v>303</v>
      </c>
      <c r="O160" s="14" t="str">
        <v>ABC - 77372</v>
      </c>
    </row>
    <row r="161" spans="1:15" ht="15.75" thickBot="1" x14ac:dyDescent="0.3">
      <c r="A161" s="13" t="s">
        <v>228</v>
      </c>
      <c r="B161" t="s">
        <v>284</v>
      </c>
      <c r="C161" t="s">
        <v>294</v>
      </c>
      <c r="D161">
        <v>9</v>
      </c>
      <c r="E161" t="s">
        <v>297</v>
      </c>
      <c r="F161" t="str">
        <f>VLOOKUP(Tabela134[[#This Row],[Demanda]],$I$13:$J$210,2,0)</f>
        <v>Apresentação</v>
      </c>
      <c r="I161" s="3" t="s">
        <v>230</v>
      </c>
      <c r="J161" t="s">
        <v>301</v>
      </c>
      <c r="O161" s="14" t="str">
        <v>ABC - 77718</v>
      </c>
    </row>
    <row r="162" spans="1:15" ht="15.75" thickBot="1" x14ac:dyDescent="0.3">
      <c r="A162" s="13" t="s">
        <v>229</v>
      </c>
      <c r="B162" t="s">
        <v>288</v>
      </c>
      <c r="C162" t="s">
        <v>292</v>
      </c>
      <c r="D162">
        <v>5</v>
      </c>
      <c r="E162" t="s">
        <v>295</v>
      </c>
      <c r="F162" t="str">
        <f>VLOOKUP(Tabela134[[#This Row],[Demanda]],$I$13:$J$210,2,0)</f>
        <v>Documento</v>
      </c>
      <c r="I162" s="3" t="s">
        <v>103</v>
      </c>
      <c r="J162" t="s">
        <v>301</v>
      </c>
      <c r="O162" s="14" t="str">
        <v>ABC - 78107</v>
      </c>
    </row>
    <row r="163" spans="1:15" ht="15.75" thickBot="1" x14ac:dyDescent="0.3">
      <c r="A163" s="13" t="s">
        <v>230</v>
      </c>
      <c r="B163" t="s">
        <v>287</v>
      </c>
      <c r="C163" t="s">
        <v>294</v>
      </c>
      <c r="D163">
        <v>6</v>
      </c>
      <c r="E163" t="s">
        <v>298</v>
      </c>
      <c r="F163" t="str">
        <f>VLOOKUP(Tabela134[[#This Row],[Demanda]],$I$13:$J$210,2,0)</f>
        <v>Documento</v>
      </c>
      <c r="I163" s="3" t="s">
        <v>171</v>
      </c>
      <c r="J163" t="s">
        <v>303</v>
      </c>
      <c r="O163" s="14" t="str">
        <v>ABC - 78559</v>
      </c>
    </row>
    <row r="164" spans="1:15" ht="15.75" thickBot="1" x14ac:dyDescent="0.3">
      <c r="A164" s="13" t="s">
        <v>231</v>
      </c>
      <c r="B164" t="s">
        <v>286</v>
      </c>
      <c r="C164" t="s">
        <v>294</v>
      </c>
      <c r="D164">
        <v>10</v>
      </c>
      <c r="E164" t="s">
        <v>295</v>
      </c>
      <c r="F164" t="str">
        <f>VLOOKUP(Tabela134[[#This Row],[Demanda]],$I$13:$J$210,2,0)</f>
        <v>Relatório</v>
      </c>
      <c r="I164" s="3" t="s">
        <v>182</v>
      </c>
      <c r="J164" t="s">
        <v>304</v>
      </c>
      <c r="O164" s="14" t="str">
        <v>ABC - 78794</v>
      </c>
    </row>
    <row r="165" spans="1:15" ht="15.75" thickBot="1" x14ac:dyDescent="0.3">
      <c r="A165" s="13" t="s">
        <v>232</v>
      </c>
      <c r="B165" t="s">
        <v>287</v>
      </c>
      <c r="C165" t="s">
        <v>291</v>
      </c>
      <c r="D165">
        <v>2</v>
      </c>
      <c r="E165" t="s">
        <v>295</v>
      </c>
      <c r="F165" t="str">
        <f>VLOOKUP(Tabela134[[#This Row],[Demanda]],$I$13:$J$210,2,0)</f>
        <v>Apresentação</v>
      </c>
      <c r="I165" s="3" t="s">
        <v>189</v>
      </c>
      <c r="J165" t="s">
        <v>301</v>
      </c>
      <c r="O165" s="14" t="str">
        <v>ABC - 80157</v>
      </c>
    </row>
    <row r="166" spans="1:15" ht="15.75" thickBot="1" x14ac:dyDescent="0.3">
      <c r="A166" s="13" t="s">
        <v>233</v>
      </c>
      <c r="B166" t="s">
        <v>286</v>
      </c>
      <c r="C166" t="s">
        <v>292</v>
      </c>
      <c r="D166">
        <v>8</v>
      </c>
      <c r="E166" t="s">
        <v>295</v>
      </c>
      <c r="F166" t="str">
        <f>VLOOKUP(Tabela134[[#This Row],[Demanda]],$I$13:$J$210,2,0)</f>
        <v>Apresentação</v>
      </c>
      <c r="I166" s="3" t="s">
        <v>277</v>
      </c>
      <c r="J166" t="s">
        <v>304</v>
      </c>
      <c r="O166" s="14" t="str">
        <v>ABC - 80391</v>
      </c>
    </row>
    <row r="167" spans="1:15" ht="15.75" thickBot="1" x14ac:dyDescent="0.3">
      <c r="A167" s="13" t="s">
        <v>234</v>
      </c>
      <c r="B167" t="s">
        <v>287</v>
      </c>
      <c r="C167" t="s">
        <v>291</v>
      </c>
      <c r="D167">
        <v>10</v>
      </c>
      <c r="E167" t="s">
        <v>296</v>
      </c>
      <c r="F167" t="str">
        <f>VLOOKUP(Tabela134[[#This Row],[Demanda]],$I$13:$J$210,2,0)</f>
        <v>Apresentação</v>
      </c>
      <c r="I167" s="3" t="s">
        <v>178</v>
      </c>
      <c r="J167" t="s">
        <v>304</v>
      </c>
      <c r="O167" s="14" t="str">
        <v>ABC - 81594</v>
      </c>
    </row>
    <row r="168" spans="1:15" ht="15.75" thickBot="1" x14ac:dyDescent="0.3">
      <c r="A168" s="13" t="s">
        <v>235</v>
      </c>
      <c r="B168" t="s">
        <v>287</v>
      </c>
      <c r="C168" t="s">
        <v>290</v>
      </c>
      <c r="D168">
        <v>10</v>
      </c>
      <c r="E168" t="s">
        <v>297</v>
      </c>
      <c r="F168" t="str">
        <f>VLOOKUP(Tabela134[[#This Row],[Demanda]],$I$13:$J$210,2,0)</f>
        <v>Documento</v>
      </c>
      <c r="I168" s="3" t="s">
        <v>142</v>
      </c>
      <c r="J168" t="s">
        <v>301</v>
      </c>
      <c r="O168" s="14" t="str">
        <v>ABC - 81602</v>
      </c>
    </row>
    <row r="169" spans="1:15" ht="15.75" thickBot="1" x14ac:dyDescent="0.3">
      <c r="A169" s="13" t="s">
        <v>236</v>
      </c>
      <c r="B169" t="s">
        <v>285</v>
      </c>
      <c r="C169" t="s">
        <v>289</v>
      </c>
      <c r="D169">
        <v>4</v>
      </c>
      <c r="E169" t="s">
        <v>295</v>
      </c>
      <c r="F169" t="str">
        <f>VLOOKUP(Tabela134[[#This Row],[Demanda]],$I$13:$J$210,2,0)</f>
        <v>Documento</v>
      </c>
      <c r="I169" s="3" t="s">
        <v>220</v>
      </c>
      <c r="J169" t="s">
        <v>302</v>
      </c>
      <c r="O169" s="14" t="str">
        <v>ABC - 82042</v>
      </c>
    </row>
    <row r="170" spans="1:15" ht="15.75" thickBot="1" x14ac:dyDescent="0.3">
      <c r="A170" s="13" t="s">
        <v>237</v>
      </c>
      <c r="B170" t="s">
        <v>283</v>
      </c>
      <c r="C170" t="s">
        <v>292</v>
      </c>
      <c r="D170">
        <v>2</v>
      </c>
      <c r="E170" t="s">
        <v>296</v>
      </c>
      <c r="F170" t="str">
        <f>VLOOKUP(Tabela134[[#This Row],[Demanda]],$I$13:$J$210,2,0)</f>
        <v>Apresentação</v>
      </c>
      <c r="I170" s="3" t="s">
        <v>109</v>
      </c>
      <c r="J170" t="s">
        <v>301</v>
      </c>
      <c r="O170" s="14" t="str">
        <v>ABC - 82283</v>
      </c>
    </row>
    <row r="171" spans="1:15" ht="15.75" thickBot="1" x14ac:dyDescent="0.3">
      <c r="A171" s="13" t="s">
        <v>238</v>
      </c>
      <c r="B171" t="s">
        <v>288</v>
      </c>
      <c r="C171" t="s">
        <v>291</v>
      </c>
      <c r="D171">
        <v>10</v>
      </c>
      <c r="E171" t="s">
        <v>298</v>
      </c>
      <c r="F171" t="str">
        <f>VLOOKUP(Tabela134[[#This Row],[Demanda]],$I$13:$J$210,2,0)</f>
        <v>Relatório</v>
      </c>
      <c r="I171" s="3" t="s">
        <v>202</v>
      </c>
      <c r="J171" t="s">
        <v>301</v>
      </c>
      <c r="O171" s="14" t="str">
        <v>ABC - 83266</v>
      </c>
    </row>
    <row r="172" spans="1:15" ht="15.75" thickBot="1" x14ac:dyDescent="0.3">
      <c r="A172" s="13" t="s">
        <v>239</v>
      </c>
      <c r="B172" t="s">
        <v>287</v>
      </c>
      <c r="C172" t="s">
        <v>294</v>
      </c>
      <c r="D172">
        <v>8</v>
      </c>
      <c r="E172" t="s">
        <v>296</v>
      </c>
      <c r="F172" t="str">
        <f>VLOOKUP(Tabela134[[#This Row],[Demanda]],$I$13:$J$210,2,0)</f>
        <v>Relatório</v>
      </c>
      <c r="I172" s="3" t="s">
        <v>199</v>
      </c>
      <c r="J172" t="s">
        <v>304</v>
      </c>
      <c r="O172" s="14" t="str">
        <v>ABC - 83275</v>
      </c>
    </row>
    <row r="173" spans="1:15" ht="15.75" thickBot="1" x14ac:dyDescent="0.3">
      <c r="A173" s="13" t="s">
        <v>240</v>
      </c>
      <c r="B173" t="s">
        <v>283</v>
      </c>
      <c r="C173" t="s">
        <v>293</v>
      </c>
      <c r="D173">
        <v>1</v>
      </c>
      <c r="E173" t="s">
        <v>297</v>
      </c>
      <c r="F173" t="str">
        <f>VLOOKUP(Tabela134[[#This Row],[Demanda]],$I$13:$J$210,2,0)</f>
        <v>Apresentação</v>
      </c>
      <c r="I173" s="3" t="s">
        <v>186</v>
      </c>
      <c r="J173" t="s">
        <v>304</v>
      </c>
      <c r="O173" s="14" t="str">
        <v>ABC - 84027</v>
      </c>
    </row>
    <row r="174" spans="1:15" ht="15.75" thickBot="1" x14ac:dyDescent="0.3">
      <c r="A174" s="13" t="s">
        <v>241</v>
      </c>
      <c r="B174" t="s">
        <v>286</v>
      </c>
      <c r="C174" t="s">
        <v>291</v>
      </c>
      <c r="D174">
        <v>1</v>
      </c>
      <c r="E174" t="s">
        <v>297</v>
      </c>
      <c r="F174" t="str">
        <f>VLOOKUP(Tabela134[[#This Row],[Demanda]],$I$13:$J$210,2,0)</f>
        <v>Envio de e-mail</v>
      </c>
      <c r="I174" s="3" t="s">
        <v>130</v>
      </c>
      <c r="J174" t="s">
        <v>303</v>
      </c>
      <c r="O174" s="14" t="str">
        <v>ABC - 84538</v>
      </c>
    </row>
    <row r="175" spans="1:15" ht="15.75" thickBot="1" x14ac:dyDescent="0.3">
      <c r="A175" s="13" t="s">
        <v>242</v>
      </c>
      <c r="B175" t="s">
        <v>285</v>
      </c>
      <c r="C175" t="s">
        <v>292</v>
      </c>
      <c r="D175">
        <v>6</v>
      </c>
      <c r="E175" t="s">
        <v>295</v>
      </c>
      <c r="F175" t="str">
        <f>VLOOKUP(Tabela134[[#This Row],[Demanda]],$I$13:$J$210,2,0)</f>
        <v>Relatório</v>
      </c>
      <c r="I175" s="3" t="s">
        <v>116</v>
      </c>
      <c r="J175" t="s">
        <v>302</v>
      </c>
      <c r="O175" s="14" t="str">
        <v>ABC - 84906</v>
      </c>
    </row>
    <row r="176" spans="1:15" ht="15.75" thickBot="1" x14ac:dyDescent="0.3">
      <c r="A176" s="13" t="s">
        <v>243</v>
      </c>
      <c r="B176" t="s">
        <v>288</v>
      </c>
      <c r="C176" t="s">
        <v>294</v>
      </c>
      <c r="D176">
        <v>6</v>
      </c>
      <c r="E176" t="s">
        <v>298</v>
      </c>
      <c r="F176" t="str">
        <f>VLOOKUP(Tabela134[[#This Row],[Demanda]],$I$13:$J$210,2,0)</f>
        <v>Documento</v>
      </c>
      <c r="I176" s="3" t="s">
        <v>273</v>
      </c>
      <c r="J176" t="s">
        <v>304</v>
      </c>
      <c r="O176" s="14" t="str">
        <v>ABC - 85525</v>
      </c>
    </row>
    <row r="177" spans="1:15" ht="15.75" thickBot="1" x14ac:dyDescent="0.3">
      <c r="A177" s="13" t="s">
        <v>244</v>
      </c>
      <c r="B177" t="s">
        <v>284</v>
      </c>
      <c r="C177" t="s">
        <v>291</v>
      </c>
      <c r="D177">
        <v>8</v>
      </c>
      <c r="E177" t="s">
        <v>296</v>
      </c>
      <c r="F177" t="str">
        <f>VLOOKUP(Tabela134[[#This Row],[Demanda]],$I$13:$J$210,2,0)</f>
        <v>Envio de e-mail</v>
      </c>
      <c r="I177" s="3" t="s">
        <v>107</v>
      </c>
      <c r="J177" t="s">
        <v>303</v>
      </c>
      <c r="O177" s="14" t="str">
        <v>ABC - 87068</v>
      </c>
    </row>
    <row r="178" spans="1:15" ht="15.75" thickBot="1" x14ac:dyDescent="0.3">
      <c r="A178" s="13" t="s">
        <v>245</v>
      </c>
      <c r="B178" t="s">
        <v>285</v>
      </c>
      <c r="C178" t="s">
        <v>293</v>
      </c>
      <c r="D178">
        <v>2</v>
      </c>
      <c r="E178" t="s">
        <v>298</v>
      </c>
      <c r="F178" t="str">
        <f>VLOOKUP(Tabela134[[#This Row],[Demanda]],$I$13:$J$210,2,0)</f>
        <v>Documento</v>
      </c>
      <c r="I178" s="3" t="s">
        <v>190</v>
      </c>
      <c r="J178" t="s">
        <v>303</v>
      </c>
      <c r="O178" s="14" t="str">
        <v>ABC - 87649</v>
      </c>
    </row>
    <row r="179" spans="1:15" ht="15.75" thickBot="1" x14ac:dyDescent="0.3">
      <c r="A179" s="13" t="s">
        <v>246</v>
      </c>
      <c r="B179" t="s">
        <v>283</v>
      </c>
      <c r="C179" t="s">
        <v>291</v>
      </c>
      <c r="D179">
        <v>5</v>
      </c>
      <c r="E179" t="s">
        <v>298</v>
      </c>
      <c r="F179" t="str">
        <f>VLOOKUP(Tabela134[[#This Row],[Demanda]],$I$13:$J$210,2,0)</f>
        <v>Documento</v>
      </c>
      <c r="I179" s="3" t="s">
        <v>169</v>
      </c>
      <c r="J179" t="s">
        <v>304</v>
      </c>
      <c r="O179" s="14" t="str">
        <v>ABC - 87725</v>
      </c>
    </row>
    <row r="180" spans="1:15" ht="15.75" thickBot="1" x14ac:dyDescent="0.3">
      <c r="A180" s="13" t="s">
        <v>247</v>
      </c>
      <c r="B180" t="s">
        <v>284</v>
      </c>
      <c r="C180" t="s">
        <v>291</v>
      </c>
      <c r="D180">
        <v>6</v>
      </c>
      <c r="E180" t="s">
        <v>296</v>
      </c>
      <c r="F180" t="str">
        <f>VLOOKUP(Tabela134[[#This Row],[Demanda]],$I$13:$J$210,2,0)</f>
        <v>Relatório</v>
      </c>
      <c r="I180" s="3" t="s">
        <v>97</v>
      </c>
      <c r="J180" t="s">
        <v>301</v>
      </c>
      <c r="O180" s="14" t="str">
        <v>ABC - 88551</v>
      </c>
    </row>
    <row r="181" spans="1:15" ht="15.75" thickBot="1" x14ac:dyDescent="0.3">
      <c r="A181" s="13" t="s">
        <v>248</v>
      </c>
      <c r="B181" t="s">
        <v>284</v>
      </c>
      <c r="C181" t="s">
        <v>290</v>
      </c>
      <c r="D181">
        <v>2</v>
      </c>
      <c r="E181" t="s">
        <v>297</v>
      </c>
      <c r="F181" t="str">
        <f>VLOOKUP(Tabela134[[#This Row],[Demanda]],$I$13:$J$210,2,0)</f>
        <v>Apresentação</v>
      </c>
      <c r="I181" s="3" t="s">
        <v>254</v>
      </c>
      <c r="J181" t="s">
        <v>302</v>
      </c>
      <c r="O181" s="14" t="str">
        <v>ABC - 88586</v>
      </c>
    </row>
    <row r="182" spans="1:15" ht="15.75" thickBot="1" x14ac:dyDescent="0.3">
      <c r="A182" s="13" t="s">
        <v>249</v>
      </c>
      <c r="B182" t="s">
        <v>288</v>
      </c>
      <c r="C182" t="s">
        <v>291</v>
      </c>
      <c r="D182">
        <v>2</v>
      </c>
      <c r="E182" t="s">
        <v>295</v>
      </c>
      <c r="F182" t="str">
        <f>VLOOKUP(Tabela134[[#This Row],[Demanda]],$I$13:$J$210,2,0)</f>
        <v>Documento</v>
      </c>
      <c r="I182" s="3" t="s">
        <v>89</v>
      </c>
      <c r="J182" t="s">
        <v>301</v>
      </c>
      <c r="O182" s="14" t="str">
        <v>ABC - 88597</v>
      </c>
    </row>
    <row r="183" spans="1:15" ht="15.75" thickBot="1" x14ac:dyDescent="0.3">
      <c r="A183" s="13" t="s">
        <v>250</v>
      </c>
      <c r="B183" t="s">
        <v>283</v>
      </c>
      <c r="C183" t="s">
        <v>292</v>
      </c>
      <c r="D183">
        <v>5</v>
      </c>
      <c r="E183" t="s">
        <v>296</v>
      </c>
      <c r="F183" t="str">
        <f>VLOOKUP(Tabela134[[#This Row],[Demanda]],$I$13:$J$210,2,0)</f>
        <v>Documento</v>
      </c>
      <c r="I183" s="3" t="s">
        <v>127</v>
      </c>
      <c r="J183" t="s">
        <v>304</v>
      </c>
      <c r="O183" s="14" t="str">
        <v>ABC - 88985</v>
      </c>
    </row>
    <row r="184" spans="1:15" ht="15.75" thickBot="1" x14ac:dyDescent="0.3">
      <c r="A184" s="13" t="s">
        <v>251</v>
      </c>
      <c r="B184" t="s">
        <v>288</v>
      </c>
      <c r="C184" t="s">
        <v>290</v>
      </c>
      <c r="D184">
        <v>7</v>
      </c>
      <c r="E184" t="s">
        <v>298</v>
      </c>
      <c r="F184" t="str">
        <f>VLOOKUP(Tabela134[[#This Row],[Demanda]],$I$13:$J$210,2,0)</f>
        <v>Apresentação</v>
      </c>
      <c r="I184" s="3" t="s">
        <v>104</v>
      </c>
      <c r="J184" t="s">
        <v>303</v>
      </c>
      <c r="O184" s="14" t="str">
        <v>ABC - 89553</v>
      </c>
    </row>
    <row r="185" spans="1:15" ht="15.75" thickBot="1" x14ac:dyDescent="0.3">
      <c r="A185" s="13" t="s">
        <v>252</v>
      </c>
      <c r="B185" t="s">
        <v>287</v>
      </c>
      <c r="C185" t="s">
        <v>292</v>
      </c>
      <c r="D185">
        <v>2</v>
      </c>
      <c r="E185" t="s">
        <v>297</v>
      </c>
      <c r="F185" t="str">
        <f>VLOOKUP(Tabela134[[#This Row],[Demanda]],$I$13:$J$210,2,0)</f>
        <v>Apresentação</v>
      </c>
      <c r="I185" s="3" t="s">
        <v>167</v>
      </c>
      <c r="J185" t="s">
        <v>301</v>
      </c>
      <c r="O185" s="14" t="str">
        <v>ABC - 89987</v>
      </c>
    </row>
    <row r="186" spans="1:15" ht="15.75" thickBot="1" x14ac:dyDescent="0.3">
      <c r="A186" s="13" t="s">
        <v>253</v>
      </c>
      <c r="B186" t="s">
        <v>287</v>
      </c>
      <c r="C186" t="s">
        <v>293</v>
      </c>
      <c r="D186">
        <v>4</v>
      </c>
      <c r="E186" t="s">
        <v>297</v>
      </c>
      <c r="F186" t="str">
        <f>VLOOKUP(Tabela134[[#This Row],[Demanda]],$I$13:$J$210,2,0)</f>
        <v>Relatório</v>
      </c>
      <c r="I186" s="3" t="s">
        <v>86</v>
      </c>
      <c r="J186" t="s">
        <v>301</v>
      </c>
      <c r="O186" s="14" t="str">
        <v>ABC - 90471</v>
      </c>
    </row>
    <row r="187" spans="1:15" ht="15.75" thickBot="1" x14ac:dyDescent="0.3">
      <c r="A187" s="13" t="s">
        <v>254</v>
      </c>
      <c r="B187" t="s">
        <v>284</v>
      </c>
      <c r="C187" t="s">
        <v>289</v>
      </c>
      <c r="D187">
        <v>2</v>
      </c>
      <c r="E187" t="s">
        <v>295</v>
      </c>
      <c r="F187" t="str">
        <f>VLOOKUP(Tabela134[[#This Row],[Demanda]],$I$13:$J$210,2,0)</f>
        <v>Relatório</v>
      </c>
      <c r="I187" s="3" t="s">
        <v>95</v>
      </c>
      <c r="J187" t="s">
        <v>302</v>
      </c>
      <c r="O187" s="14" t="str">
        <v>ABC - 90516</v>
      </c>
    </row>
    <row r="188" spans="1:15" ht="15.75" thickBot="1" x14ac:dyDescent="0.3">
      <c r="A188" s="13" t="s">
        <v>255</v>
      </c>
      <c r="B188" t="s">
        <v>287</v>
      </c>
      <c r="C188" t="s">
        <v>289</v>
      </c>
      <c r="D188">
        <v>10</v>
      </c>
      <c r="E188" t="s">
        <v>295</v>
      </c>
      <c r="F188" t="str">
        <f>VLOOKUP(Tabela134[[#This Row],[Demanda]],$I$13:$J$210,2,0)</f>
        <v>Apresentação</v>
      </c>
      <c r="I188" s="3" t="s">
        <v>177</v>
      </c>
      <c r="J188" t="s">
        <v>303</v>
      </c>
      <c r="O188" s="14" t="str">
        <v>ABC - 90736</v>
      </c>
    </row>
    <row r="189" spans="1:15" ht="15.75" thickBot="1" x14ac:dyDescent="0.3">
      <c r="A189" s="13" t="s">
        <v>256</v>
      </c>
      <c r="B189" t="s">
        <v>284</v>
      </c>
      <c r="C189" t="s">
        <v>294</v>
      </c>
      <c r="D189">
        <v>3</v>
      </c>
      <c r="E189" t="s">
        <v>295</v>
      </c>
      <c r="F189" t="str">
        <f>VLOOKUP(Tabela134[[#This Row],[Demanda]],$I$13:$J$210,2,0)</f>
        <v>Envio de e-mail</v>
      </c>
      <c r="I189" s="3" t="s">
        <v>152</v>
      </c>
      <c r="J189" t="s">
        <v>303</v>
      </c>
      <c r="O189" s="14" t="str">
        <v>ABC - 91048</v>
      </c>
    </row>
    <row r="190" spans="1:15" ht="15.75" thickBot="1" x14ac:dyDescent="0.3">
      <c r="A190" s="13" t="s">
        <v>257</v>
      </c>
      <c r="B190" t="s">
        <v>288</v>
      </c>
      <c r="C190" t="s">
        <v>293</v>
      </c>
      <c r="D190">
        <v>7</v>
      </c>
      <c r="E190" t="s">
        <v>296</v>
      </c>
      <c r="F190" t="str">
        <f>VLOOKUP(Tabela134[[#This Row],[Demanda]],$I$13:$J$210,2,0)</f>
        <v>Envio de e-mail</v>
      </c>
      <c r="I190" s="3" t="s">
        <v>96</v>
      </c>
      <c r="J190" t="s">
        <v>301</v>
      </c>
      <c r="O190" s="14" t="str">
        <v>ABC - 91246</v>
      </c>
    </row>
    <row r="191" spans="1:15" ht="15.75" thickBot="1" x14ac:dyDescent="0.3">
      <c r="A191" s="13" t="s">
        <v>258</v>
      </c>
      <c r="B191" t="s">
        <v>283</v>
      </c>
      <c r="C191" t="s">
        <v>291</v>
      </c>
      <c r="D191">
        <v>6</v>
      </c>
      <c r="E191" t="s">
        <v>296</v>
      </c>
      <c r="F191" t="str">
        <f>VLOOKUP(Tabela134[[#This Row],[Demanda]],$I$13:$J$210,2,0)</f>
        <v>Relatório</v>
      </c>
      <c r="I191" s="3" t="s">
        <v>114</v>
      </c>
      <c r="J191" t="s">
        <v>304</v>
      </c>
      <c r="O191" s="14" t="str">
        <v>ABC - 91441</v>
      </c>
    </row>
    <row r="192" spans="1:15" ht="15.75" thickBot="1" x14ac:dyDescent="0.3">
      <c r="A192" s="13" t="s">
        <v>259</v>
      </c>
      <c r="B192" t="s">
        <v>283</v>
      </c>
      <c r="C192" t="s">
        <v>289</v>
      </c>
      <c r="D192">
        <v>7</v>
      </c>
      <c r="E192" t="s">
        <v>297</v>
      </c>
      <c r="F192" t="str">
        <f>VLOOKUP(Tabela134[[#This Row],[Demanda]],$I$13:$J$210,2,0)</f>
        <v>Envio de e-mail</v>
      </c>
      <c r="I192" s="3" t="s">
        <v>148</v>
      </c>
      <c r="J192" t="s">
        <v>301</v>
      </c>
      <c r="O192" s="14" t="str">
        <v>ABC - 91503</v>
      </c>
    </row>
    <row r="193" spans="1:15" ht="15.75" thickBot="1" x14ac:dyDescent="0.3">
      <c r="A193" s="13" t="s">
        <v>260</v>
      </c>
      <c r="B193" t="s">
        <v>283</v>
      </c>
      <c r="C193" t="s">
        <v>293</v>
      </c>
      <c r="D193">
        <v>8</v>
      </c>
      <c r="E193" t="s">
        <v>297</v>
      </c>
      <c r="F193" t="str">
        <f>VLOOKUP(Tabela134[[#This Row],[Demanda]],$I$13:$J$210,2,0)</f>
        <v>Envio de e-mail</v>
      </c>
      <c r="I193" s="3" t="s">
        <v>136</v>
      </c>
      <c r="J193" t="s">
        <v>301</v>
      </c>
      <c r="O193" s="14" t="str">
        <v>ABC - 91617</v>
      </c>
    </row>
    <row r="194" spans="1:15" ht="15.75" thickBot="1" x14ac:dyDescent="0.3">
      <c r="A194" s="13" t="s">
        <v>261</v>
      </c>
      <c r="B194" t="s">
        <v>288</v>
      </c>
      <c r="C194" t="s">
        <v>294</v>
      </c>
      <c r="D194">
        <v>1</v>
      </c>
      <c r="E194" t="s">
        <v>298</v>
      </c>
      <c r="F194" t="str">
        <f>VLOOKUP(Tabela134[[#This Row],[Demanda]],$I$13:$J$210,2,0)</f>
        <v>Apresentação</v>
      </c>
      <c r="I194" s="3" t="s">
        <v>247</v>
      </c>
      <c r="J194" t="s">
        <v>302</v>
      </c>
      <c r="O194" s="14" t="str">
        <v>ABC - 92301</v>
      </c>
    </row>
    <row r="195" spans="1:15" ht="15.75" thickBot="1" x14ac:dyDescent="0.3">
      <c r="A195" s="13" t="s">
        <v>262</v>
      </c>
      <c r="B195" t="s">
        <v>288</v>
      </c>
      <c r="C195" t="s">
        <v>289</v>
      </c>
      <c r="D195">
        <v>1</v>
      </c>
      <c r="E195" t="s">
        <v>297</v>
      </c>
      <c r="F195" t="str">
        <f>VLOOKUP(Tabela134[[#This Row],[Demanda]],$I$13:$J$210,2,0)</f>
        <v>Envio de e-mail</v>
      </c>
      <c r="I195" s="3" t="s">
        <v>153</v>
      </c>
      <c r="J195" t="s">
        <v>301</v>
      </c>
      <c r="O195" s="14" t="str">
        <v>ABC - 92814</v>
      </c>
    </row>
    <row r="196" spans="1:15" ht="15.75" thickBot="1" x14ac:dyDescent="0.3">
      <c r="A196" s="13" t="s">
        <v>263</v>
      </c>
      <c r="B196" t="s">
        <v>284</v>
      </c>
      <c r="C196" t="s">
        <v>291</v>
      </c>
      <c r="D196">
        <v>3</v>
      </c>
      <c r="E196" t="s">
        <v>295</v>
      </c>
      <c r="F196" t="str">
        <f>VLOOKUP(Tabela134[[#This Row],[Demanda]],$I$13:$J$210,2,0)</f>
        <v>Documento</v>
      </c>
      <c r="I196" s="3" t="s">
        <v>261</v>
      </c>
      <c r="J196" t="s">
        <v>304</v>
      </c>
      <c r="O196" s="14" t="str">
        <v>ABC - 93415</v>
      </c>
    </row>
    <row r="197" spans="1:15" ht="15.75" thickBot="1" x14ac:dyDescent="0.3">
      <c r="A197" s="13" t="s">
        <v>264</v>
      </c>
      <c r="B197" t="s">
        <v>285</v>
      </c>
      <c r="C197" t="s">
        <v>294</v>
      </c>
      <c r="D197">
        <v>10</v>
      </c>
      <c r="E197" t="s">
        <v>296</v>
      </c>
      <c r="F197" t="str">
        <f>VLOOKUP(Tabela134[[#This Row],[Demanda]],$I$13:$J$210,2,0)</f>
        <v>Documento</v>
      </c>
      <c r="I197" s="3" t="s">
        <v>244</v>
      </c>
      <c r="J197" t="s">
        <v>303</v>
      </c>
      <c r="O197" s="14" t="str">
        <v>ABC - 93483</v>
      </c>
    </row>
    <row r="198" spans="1:15" ht="15.75" thickBot="1" x14ac:dyDescent="0.3">
      <c r="A198" s="13" t="s">
        <v>265</v>
      </c>
      <c r="B198" t="s">
        <v>288</v>
      </c>
      <c r="C198" t="s">
        <v>291</v>
      </c>
      <c r="D198">
        <v>1</v>
      </c>
      <c r="E198" t="s">
        <v>296</v>
      </c>
      <c r="F198" t="str">
        <f>VLOOKUP(Tabela134[[#This Row],[Demanda]],$I$13:$J$210,2,0)</f>
        <v>Envio de e-mail</v>
      </c>
      <c r="I198" s="3" t="s">
        <v>232</v>
      </c>
      <c r="J198" t="s">
        <v>304</v>
      </c>
      <c r="O198" s="14" t="str">
        <v>ABC - 93626</v>
      </c>
    </row>
    <row r="199" spans="1:15" ht="15.75" thickBot="1" x14ac:dyDescent="0.3">
      <c r="A199" s="13" t="s">
        <v>266</v>
      </c>
      <c r="B199" t="s">
        <v>284</v>
      </c>
      <c r="C199" t="s">
        <v>293</v>
      </c>
      <c r="D199">
        <v>6</v>
      </c>
      <c r="E199" t="s">
        <v>298</v>
      </c>
      <c r="F199" t="str">
        <f>VLOOKUP(Tabela134[[#This Row],[Demanda]],$I$13:$J$210,2,0)</f>
        <v>Envio de e-mail</v>
      </c>
      <c r="I199" s="3" t="s">
        <v>259</v>
      </c>
      <c r="J199" t="s">
        <v>303</v>
      </c>
      <c r="O199" s="14" t="str">
        <v>ABC - 94308</v>
      </c>
    </row>
    <row r="200" spans="1:15" ht="15.75" thickBot="1" x14ac:dyDescent="0.3">
      <c r="A200" s="13" t="s">
        <v>267</v>
      </c>
      <c r="B200" t="s">
        <v>283</v>
      </c>
      <c r="C200" t="s">
        <v>293</v>
      </c>
      <c r="D200">
        <v>6</v>
      </c>
      <c r="E200" t="s">
        <v>296</v>
      </c>
      <c r="F200" t="str">
        <f>VLOOKUP(Tabela134[[#This Row],[Demanda]],$I$13:$J$210,2,0)</f>
        <v>Documento</v>
      </c>
      <c r="I200" s="3" t="s">
        <v>240</v>
      </c>
      <c r="J200" t="s">
        <v>304</v>
      </c>
      <c r="O200" s="14" t="str">
        <v>ABC - 94539</v>
      </c>
    </row>
    <row r="201" spans="1:15" ht="15.75" thickBot="1" x14ac:dyDescent="0.3">
      <c r="A201" s="13" t="s">
        <v>268</v>
      </c>
      <c r="B201" t="s">
        <v>286</v>
      </c>
      <c r="C201" t="s">
        <v>292</v>
      </c>
      <c r="D201">
        <v>9</v>
      </c>
      <c r="E201" t="s">
        <v>296</v>
      </c>
      <c r="F201" t="str">
        <f>VLOOKUP(Tabela134[[#This Row],[Demanda]],$I$13:$J$210,2,0)</f>
        <v>Documento</v>
      </c>
      <c r="I201" s="3" t="s">
        <v>113</v>
      </c>
      <c r="J201" t="s">
        <v>304</v>
      </c>
      <c r="O201" s="14" t="str">
        <v>ABC - 94639</v>
      </c>
    </row>
    <row r="202" spans="1:15" ht="15.75" thickBot="1" x14ac:dyDescent="0.3">
      <c r="A202" s="13" t="s">
        <v>269</v>
      </c>
      <c r="B202" t="s">
        <v>286</v>
      </c>
      <c r="C202" t="s">
        <v>294</v>
      </c>
      <c r="D202">
        <v>2</v>
      </c>
      <c r="E202" t="s">
        <v>295</v>
      </c>
      <c r="F202" t="str">
        <f>VLOOKUP(Tabela134[[#This Row],[Demanda]],$I$13:$J$210,2,0)</f>
        <v>Documento</v>
      </c>
      <c r="I202" s="3" t="s">
        <v>91</v>
      </c>
      <c r="J202" t="s">
        <v>304</v>
      </c>
      <c r="O202" s="14" t="str">
        <v>ABC - 95143</v>
      </c>
    </row>
    <row r="203" spans="1:15" ht="15.75" thickBot="1" x14ac:dyDescent="0.3">
      <c r="A203" s="13" t="s">
        <v>270</v>
      </c>
      <c r="B203" t="s">
        <v>288</v>
      </c>
      <c r="C203" t="s">
        <v>290</v>
      </c>
      <c r="D203">
        <v>5</v>
      </c>
      <c r="E203" t="s">
        <v>297</v>
      </c>
      <c r="F203" t="str">
        <f>VLOOKUP(Tabela134[[#This Row],[Demanda]],$I$13:$J$210,2,0)</f>
        <v>Relatório</v>
      </c>
      <c r="I203" s="3" t="s">
        <v>226</v>
      </c>
      <c r="J203" t="s">
        <v>302</v>
      </c>
      <c r="O203" s="14" t="str">
        <v>ABC - 95438</v>
      </c>
    </row>
    <row r="204" spans="1:15" ht="15.75" thickBot="1" x14ac:dyDescent="0.3">
      <c r="A204" s="13" t="s">
        <v>271</v>
      </c>
      <c r="B204" t="s">
        <v>286</v>
      </c>
      <c r="C204" t="s">
        <v>294</v>
      </c>
      <c r="D204">
        <v>4</v>
      </c>
      <c r="E204" t="s">
        <v>297</v>
      </c>
      <c r="F204" t="str">
        <f>VLOOKUP(Tabela134[[#This Row],[Demanda]],$I$13:$J$210,2,0)</f>
        <v>Apresentação</v>
      </c>
      <c r="I204" s="3" t="s">
        <v>231</v>
      </c>
      <c r="J204" t="s">
        <v>302</v>
      </c>
      <c r="O204" s="14" t="str">
        <v>ABC - 95580</v>
      </c>
    </row>
    <row r="205" spans="1:15" ht="15.75" thickBot="1" x14ac:dyDescent="0.3">
      <c r="A205" s="13" t="s">
        <v>272</v>
      </c>
      <c r="B205" t="s">
        <v>285</v>
      </c>
      <c r="C205" t="s">
        <v>289</v>
      </c>
      <c r="D205">
        <v>4</v>
      </c>
      <c r="E205" t="s">
        <v>298</v>
      </c>
      <c r="F205" t="str">
        <f>VLOOKUP(Tabela134[[#This Row],[Demanda]],$I$13:$J$210,2,0)</f>
        <v>Relatório</v>
      </c>
      <c r="I205" s="3" t="s">
        <v>119</v>
      </c>
      <c r="J205" t="s">
        <v>304</v>
      </c>
      <c r="O205" s="14" t="str">
        <v>ABC - 96304</v>
      </c>
    </row>
    <row r="206" spans="1:15" ht="15.75" thickBot="1" x14ac:dyDescent="0.3">
      <c r="A206" s="13" t="s">
        <v>273</v>
      </c>
      <c r="B206" t="s">
        <v>286</v>
      </c>
      <c r="C206" t="s">
        <v>292</v>
      </c>
      <c r="D206">
        <v>8</v>
      </c>
      <c r="E206" t="s">
        <v>296</v>
      </c>
      <c r="F206" t="str">
        <f>VLOOKUP(Tabela134[[#This Row],[Demanda]],$I$13:$J$210,2,0)</f>
        <v>Apresentação</v>
      </c>
      <c r="I206" s="3" t="s">
        <v>87</v>
      </c>
      <c r="J206" t="s">
        <v>302</v>
      </c>
      <c r="O206" s="14" t="str">
        <v>ABC - 97060</v>
      </c>
    </row>
    <row r="207" spans="1:15" ht="15.75" thickBot="1" x14ac:dyDescent="0.3">
      <c r="A207" s="13" t="s">
        <v>274</v>
      </c>
      <c r="B207" t="s">
        <v>285</v>
      </c>
      <c r="C207" t="s">
        <v>294</v>
      </c>
      <c r="D207">
        <v>2</v>
      </c>
      <c r="E207" t="s">
        <v>297</v>
      </c>
      <c r="F207" t="str">
        <f>VLOOKUP(Tabela134[[#This Row],[Demanda]],$I$13:$J$210,2,0)</f>
        <v>Envio de e-mail</v>
      </c>
      <c r="I207" s="3" t="s">
        <v>110</v>
      </c>
      <c r="J207" t="s">
        <v>304</v>
      </c>
      <c r="O207" s="14" t="str">
        <v>ABC - 97091</v>
      </c>
    </row>
    <row r="208" spans="1:15" ht="15.75" thickBot="1" x14ac:dyDescent="0.3">
      <c r="A208" s="13" t="s">
        <v>275</v>
      </c>
      <c r="B208" t="s">
        <v>285</v>
      </c>
      <c r="C208" t="s">
        <v>290</v>
      </c>
      <c r="D208">
        <v>8</v>
      </c>
      <c r="E208" t="s">
        <v>298</v>
      </c>
      <c r="F208" t="str">
        <f>VLOOKUP(Tabela134[[#This Row],[Demanda]],$I$13:$J$210,2,0)</f>
        <v>Apresentação</v>
      </c>
      <c r="I208" s="3" t="s">
        <v>272</v>
      </c>
      <c r="J208" t="s">
        <v>302</v>
      </c>
      <c r="O208" s="14" t="str">
        <v>ABC - 97316</v>
      </c>
    </row>
    <row r="209" spans="1:15" ht="15.75" thickBot="1" x14ac:dyDescent="0.3">
      <c r="A209" s="13" t="s">
        <v>276</v>
      </c>
      <c r="B209" t="s">
        <v>284</v>
      </c>
      <c r="C209" t="s">
        <v>293</v>
      </c>
      <c r="D209">
        <v>2</v>
      </c>
      <c r="E209" t="s">
        <v>296</v>
      </c>
      <c r="F209" t="str">
        <f>VLOOKUP(Tabela134[[#This Row],[Demanda]],$I$13:$J$210,2,0)</f>
        <v>Apresentação</v>
      </c>
      <c r="I209" s="3" t="s">
        <v>121</v>
      </c>
      <c r="J209" t="s">
        <v>303</v>
      </c>
      <c r="O209" s="14" t="str">
        <v>ABC - 97833</v>
      </c>
    </row>
    <row r="210" spans="1:15" ht="15.75" thickBot="1" x14ac:dyDescent="0.3">
      <c r="A210" s="13" t="s">
        <v>277</v>
      </c>
      <c r="B210" t="s">
        <v>285</v>
      </c>
      <c r="C210" t="s">
        <v>293</v>
      </c>
      <c r="D210">
        <v>9</v>
      </c>
      <c r="E210" t="s">
        <v>296</v>
      </c>
      <c r="F210" t="str">
        <f>VLOOKUP(Tabela134[[#This Row],[Demanda]],$I$13:$J$210,2,0)</f>
        <v>Apresentação</v>
      </c>
      <c r="I210" s="3" t="s">
        <v>156</v>
      </c>
      <c r="J210" t="s">
        <v>304</v>
      </c>
      <c r="O210" s="14" t="str">
        <v>ABC - 98434</v>
      </c>
    </row>
  </sheetData>
  <dataValidations count="1">
    <dataValidation type="list" allowBlank="1" showInputMessage="1" showErrorMessage="1" sqref="A8" xr:uid="{C9274149-A1B6-4A86-A879-EC535B803B0F}">
      <formula1>$O$14:$O$210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DDB2-6FB4-4129-B012-3C50BB35D724}">
  <dimension ref="A2:N42"/>
  <sheetViews>
    <sheetView showGridLines="0" topLeftCell="A31" zoomScale="115" zoomScaleNormal="115" workbookViewId="0">
      <selection activeCell="H47" sqref="H47"/>
    </sheetView>
  </sheetViews>
  <sheetFormatPr defaultRowHeight="15" x14ac:dyDescent="0.25"/>
  <cols>
    <col min="2" max="2" width="16.140625" bestFit="1" customWidth="1"/>
    <col min="3" max="3" width="18.85546875" bestFit="1" customWidth="1"/>
    <col min="4" max="4" width="10.7109375" customWidth="1"/>
    <col min="5" max="5" width="12.42578125" customWidth="1"/>
    <col min="6" max="14" width="10.7109375" customWidth="1"/>
  </cols>
  <sheetData>
    <row r="2" spans="1:9" ht="31.9" customHeight="1" x14ac:dyDescent="0.25">
      <c r="A2" s="24" t="s">
        <v>316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t="s">
        <v>371</v>
      </c>
    </row>
    <row r="6" spans="1:9" x14ac:dyDescent="0.25">
      <c r="B6" s="10" t="s">
        <v>319</v>
      </c>
      <c r="C6" s="18" t="s">
        <v>320</v>
      </c>
      <c r="D6" s="18" t="s">
        <v>321</v>
      </c>
      <c r="E6" s="18" t="s">
        <v>322</v>
      </c>
    </row>
    <row r="7" spans="1:9" x14ac:dyDescent="0.25">
      <c r="B7" s="20" t="s">
        <v>323</v>
      </c>
      <c r="C7" s="27" t="s">
        <v>324</v>
      </c>
      <c r="D7" s="28">
        <v>8</v>
      </c>
      <c r="E7" s="29">
        <v>0.82</v>
      </c>
    </row>
    <row r="8" spans="1:9" x14ac:dyDescent="0.25">
      <c r="B8" s="20" t="s">
        <v>325</v>
      </c>
      <c r="C8" s="27" t="s">
        <v>326</v>
      </c>
      <c r="D8" s="28">
        <v>5</v>
      </c>
      <c r="E8" s="29">
        <v>0.95</v>
      </c>
    </row>
    <row r="9" spans="1:9" x14ac:dyDescent="0.25">
      <c r="B9" s="20" t="s">
        <v>327</v>
      </c>
      <c r="C9" s="27" t="s">
        <v>326</v>
      </c>
      <c r="D9" s="28">
        <v>5</v>
      </c>
      <c r="E9" s="29">
        <v>0.97</v>
      </c>
    </row>
    <row r="10" spans="1:9" x14ac:dyDescent="0.25">
      <c r="B10" s="20" t="s">
        <v>328</v>
      </c>
      <c r="C10" s="27" t="s">
        <v>326</v>
      </c>
      <c r="D10" s="28">
        <v>5</v>
      </c>
      <c r="E10" s="29">
        <v>0.99</v>
      </c>
    </row>
    <row r="11" spans="1:9" x14ac:dyDescent="0.25">
      <c r="B11" s="20" t="s">
        <v>329</v>
      </c>
      <c r="C11" s="27" t="s">
        <v>330</v>
      </c>
      <c r="D11" s="28">
        <v>4</v>
      </c>
      <c r="E11" s="29">
        <v>0.71</v>
      </c>
    </row>
    <row r="12" spans="1:9" x14ac:dyDescent="0.25">
      <c r="B12" s="20" t="s">
        <v>331</v>
      </c>
      <c r="C12" s="27" t="s">
        <v>324</v>
      </c>
      <c r="D12" s="28">
        <v>0</v>
      </c>
      <c r="E12" s="29">
        <v>0.99</v>
      </c>
    </row>
    <row r="13" spans="1:9" x14ac:dyDescent="0.25">
      <c r="B13" s="20" t="s">
        <v>332</v>
      </c>
      <c r="C13" s="27" t="s">
        <v>333</v>
      </c>
      <c r="D13" s="28">
        <v>10</v>
      </c>
      <c r="E13" s="29">
        <v>0.95</v>
      </c>
    </row>
    <row r="14" spans="1:9" x14ac:dyDescent="0.25">
      <c r="B14" s="20" t="s">
        <v>334</v>
      </c>
      <c r="C14" s="27" t="s">
        <v>326</v>
      </c>
      <c r="D14" s="28">
        <v>1</v>
      </c>
      <c r="E14" s="29">
        <v>0.8</v>
      </c>
    </row>
    <row r="15" spans="1:9" x14ac:dyDescent="0.25">
      <c r="B15" s="20" t="s">
        <v>334</v>
      </c>
      <c r="C15" s="27" t="s">
        <v>335</v>
      </c>
      <c r="D15" s="28">
        <v>10</v>
      </c>
      <c r="E15" s="29">
        <v>0.77</v>
      </c>
    </row>
    <row r="16" spans="1:9" x14ac:dyDescent="0.25">
      <c r="B16" s="20" t="s">
        <v>336</v>
      </c>
      <c r="C16" s="27" t="s">
        <v>326</v>
      </c>
      <c r="D16" s="28">
        <v>0</v>
      </c>
      <c r="E16" s="29">
        <v>0.8</v>
      </c>
    </row>
    <row r="17" spans="2:5" x14ac:dyDescent="0.25">
      <c r="B17" s="20" t="s">
        <v>337</v>
      </c>
      <c r="C17" s="27" t="s">
        <v>335</v>
      </c>
      <c r="D17" s="28">
        <v>6</v>
      </c>
      <c r="E17" s="29">
        <v>0.92</v>
      </c>
    </row>
    <row r="18" spans="2:5" x14ac:dyDescent="0.25">
      <c r="B18" s="20" t="s">
        <v>338</v>
      </c>
      <c r="C18" s="27" t="s">
        <v>335</v>
      </c>
      <c r="D18" s="28">
        <v>6</v>
      </c>
      <c r="E18" s="29">
        <v>0.89</v>
      </c>
    </row>
    <row r="19" spans="2:5" x14ac:dyDescent="0.25">
      <c r="B19" s="20" t="s">
        <v>339</v>
      </c>
      <c r="C19" s="27" t="s">
        <v>330</v>
      </c>
      <c r="D19" s="28">
        <v>8</v>
      </c>
      <c r="E19" s="29">
        <v>0.89</v>
      </c>
    </row>
    <row r="20" spans="2:5" x14ac:dyDescent="0.25">
      <c r="B20" s="20" t="s">
        <v>340</v>
      </c>
      <c r="C20" s="27" t="s">
        <v>333</v>
      </c>
      <c r="D20" s="28">
        <v>7</v>
      </c>
      <c r="E20" s="29">
        <v>0.98</v>
      </c>
    </row>
    <row r="21" spans="2:5" x14ac:dyDescent="0.25">
      <c r="B21" s="20" t="s">
        <v>341</v>
      </c>
      <c r="C21" s="27" t="s">
        <v>342</v>
      </c>
      <c r="D21" s="28">
        <v>9</v>
      </c>
      <c r="E21" s="29">
        <v>0.72</v>
      </c>
    </row>
    <row r="22" spans="2:5" x14ac:dyDescent="0.25">
      <c r="B22" s="20" t="s">
        <v>343</v>
      </c>
      <c r="C22" s="27" t="s">
        <v>330</v>
      </c>
      <c r="D22" s="28">
        <v>8</v>
      </c>
      <c r="E22" s="29">
        <v>0.72</v>
      </c>
    </row>
    <row r="23" spans="2:5" x14ac:dyDescent="0.25">
      <c r="B23" s="20" t="s">
        <v>344</v>
      </c>
      <c r="C23" s="27" t="s">
        <v>333</v>
      </c>
      <c r="D23" s="28">
        <v>8</v>
      </c>
      <c r="E23" s="29">
        <v>0.98</v>
      </c>
    </row>
    <row r="24" spans="2:5" x14ac:dyDescent="0.25">
      <c r="B24" s="20" t="s">
        <v>344</v>
      </c>
      <c r="C24" s="27" t="s">
        <v>335</v>
      </c>
      <c r="D24" s="28">
        <v>2</v>
      </c>
      <c r="E24" s="29">
        <v>0.73</v>
      </c>
    </row>
    <row r="25" spans="2:5" x14ac:dyDescent="0.25">
      <c r="B25" s="20" t="s">
        <v>345</v>
      </c>
      <c r="C25" s="27" t="s">
        <v>335</v>
      </c>
      <c r="D25" s="28">
        <v>6</v>
      </c>
      <c r="E25" s="29">
        <v>0.78</v>
      </c>
    </row>
    <row r="26" spans="2:5" x14ac:dyDescent="0.25">
      <c r="B26" s="20" t="s">
        <v>346</v>
      </c>
      <c r="C26" s="27" t="s">
        <v>330</v>
      </c>
      <c r="D26" s="28">
        <v>9</v>
      </c>
      <c r="E26" s="29">
        <v>0.78</v>
      </c>
    </row>
    <row r="27" spans="2:5" x14ac:dyDescent="0.25">
      <c r="B27" s="20" t="s">
        <v>347</v>
      </c>
      <c r="C27" s="27" t="s">
        <v>333</v>
      </c>
      <c r="D27" s="28">
        <v>1</v>
      </c>
      <c r="E27" s="29">
        <v>0.95</v>
      </c>
    </row>
    <row r="28" spans="2:5" x14ac:dyDescent="0.25">
      <c r="B28" s="20" t="s">
        <v>348</v>
      </c>
      <c r="C28" s="27" t="s">
        <v>333</v>
      </c>
      <c r="D28" s="28">
        <v>4</v>
      </c>
      <c r="E28" s="29">
        <v>0.81</v>
      </c>
    </row>
    <row r="29" spans="2:5" x14ac:dyDescent="0.25">
      <c r="B29" s="20" t="s">
        <v>349</v>
      </c>
      <c r="C29" s="27" t="s">
        <v>324</v>
      </c>
      <c r="D29" s="28">
        <v>2</v>
      </c>
      <c r="E29" s="29">
        <v>0.83</v>
      </c>
    </row>
    <row r="35" spans="2:14" x14ac:dyDescent="0.25">
      <c r="B35" s="26" t="s">
        <v>350</v>
      </c>
      <c r="C35" s="18" t="s">
        <v>351</v>
      </c>
      <c r="D35" s="18" t="s">
        <v>352</v>
      </c>
      <c r="E35" s="18" t="s">
        <v>353</v>
      </c>
      <c r="F35" s="18" t="s">
        <v>354</v>
      </c>
      <c r="G35" s="18" t="s">
        <v>355</v>
      </c>
      <c r="H35" s="18" t="s">
        <v>356</v>
      </c>
      <c r="I35" s="18" t="s">
        <v>357</v>
      </c>
      <c r="J35" s="18" t="s">
        <v>358</v>
      </c>
      <c r="K35" s="18" t="s">
        <v>359</v>
      </c>
      <c r="L35" s="18" t="s">
        <v>360</v>
      </c>
      <c r="M35" s="18" t="s">
        <v>361</v>
      </c>
      <c r="N35" s="18" t="s">
        <v>362</v>
      </c>
    </row>
    <row r="36" spans="2:14" x14ac:dyDescent="0.25">
      <c r="B36" s="20" t="s">
        <v>363</v>
      </c>
      <c r="C36" s="27">
        <v>942</v>
      </c>
      <c r="D36" s="27">
        <v>374</v>
      </c>
      <c r="E36" s="27">
        <v>548</v>
      </c>
      <c r="F36" s="30">
        <v>1280</v>
      </c>
      <c r="G36" s="27">
        <v>992</v>
      </c>
      <c r="H36" s="27">
        <v>947</v>
      </c>
      <c r="I36" s="27">
        <v>802</v>
      </c>
      <c r="J36" s="27">
        <v>850</v>
      </c>
      <c r="K36" s="27">
        <v>930</v>
      </c>
      <c r="L36" s="27">
        <v>852</v>
      </c>
      <c r="M36" s="27">
        <v>894</v>
      </c>
      <c r="N36" s="30">
        <v>1193</v>
      </c>
    </row>
    <row r="37" spans="2:14" x14ac:dyDescent="0.25">
      <c r="B37" s="20" t="s">
        <v>364</v>
      </c>
      <c r="C37" s="27">
        <v>491</v>
      </c>
      <c r="D37" s="30">
        <v>1019</v>
      </c>
      <c r="E37" s="30">
        <v>1199</v>
      </c>
      <c r="F37" s="27">
        <v>959</v>
      </c>
      <c r="G37" s="27">
        <v>271</v>
      </c>
      <c r="H37" s="27">
        <v>663</v>
      </c>
      <c r="I37" s="27">
        <v>463</v>
      </c>
      <c r="J37" s="27">
        <v>806</v>
      </c>
      <c r="K37" s="27">
        <v>615</v>
      </c>
      <c r="L37" s="27">
        <v>460</v>
      </c>
      <c r="M37" s="27">
        <v>551</v>
      </c>
      <c r="N37" s="27">
        <v>961</v>
      </c>
    </row>
    <row r="38" spans="2:14" x14ac:dyDescent="0.25">
      <c r="B38" s="20" t="s">
        <v>365</v>
      </c>
      <c r="C38" s="30">
        <v>1178</v>
      </c>
      <c r="D38" s="27">
        <v>632</v>
      </c>
      <c r="E38" s="27">
        <v>401</v>
      </c>
      <c r="F38" s="27">
        <v>982</v>
      </c>
      <c r="G38" s="27">
        <v>292</v>
      </c>
      <c r="H38" s="30">
        <v>1198</v>
      </c>
      <c r="I38" s="30">
        <v>1152</v>
      </c>
      <c r="J38" s="27">
        <v>890</v>
      </c>
      <c r="K38" s="30">
        <v>1018</v>
      </c>
      <c r="L38" s="27">
        <v>651</v>
      </c>
      <c r="M38" s="27">
        <v>403</v>
      </c>
      <c r="N38" s="27">
        <v>668</v>
      </c>
    </row>
    <row r="39" spans="2:14" x14ac:dyDescent="0.25">
      <c r="B39" s="20" t="s">
        <v>366</v>
      </c>
      <c r="C39" s="27">
        <v>740</v>
      </c>
      <c r="D39" s="30">
        <v>1136</v>
      </c>
      <c r="E39" s="27">
        <v>504</v>
      </c>
      <c r="F39" s="27">
        <v>287</v>
      </c>
      <c r="G39" s="30">
        <v>1125</v>
      </c>
      <c r="H39" s="30">
        <v>1094</v>
      </c>
      <c r="I39" s="30">
        <v>1151</v>
      </c>
      <c r="J39" s="27">
        <v>468</v>
      </c>
      <c r="K39" s="27">
        <v>410</v>
      </c>
      <c r="L39" s="27">
        <v>791</v>
      </c>
      <c r="M39" s="27">
        <v>727</v>
      </c>
      <c r="N39" s="30">
        <v>1041</v>
      </c>
    </row>
    <row r="40" spans="2:14" x14ac:dyDescent="0.25">
      <c r="B40" s="20" t="s">
        <v>367</v>
      </c>
      <c r="C40" s="27">
        <v>222</v>
      </c>
      <c r="D40" s="27">
        <v>834</v>
      </c>
      <c r="E40" s="27">
        <v>303</v>
      </c>
      <c r="F40" s="30">
        <v>1097</v>
      </c>
      <c r="G40" s="27">
        <v>729</v>
      </c>
      <c r="H40" s="27">
        <v>497</v>
      </c>
      <c r="I40" s="30">
        <v>1121</v>
      </c>
      <c r="J40" s="27">
        <v>482</v>
      </c>
      <c r="K40" s="27">
        <v>761</v>
      </c>
      <c r="L40" s="27">
        <v>854</v>
      </c>
      <c r="M40" s="27">
        <v>793</v>
      </c>
      <c r="N40" s="27">
        <v>948</v>
      </c>
    </row>
    <row r="41" spans="2:14" x14ac:dyDescent="0.25">
      <c r="B41" s="20" t="s">
        <v>368</v>
      </c>
      <c r="C41" s="27">
        <v>420</v>
      </c>
      <c r="D41" s="30">
        <v>1245</v>
      </c>
      <c r="E41" s="27">
        <v>265</v>
      </c>
      <c r="F41" s="30">
        <v>1128</v>
      </c>
      <c r="G41" s="27">
        <v>723</v>
      </c>
      <c r="H41" s="30">
        <v>1181</v>
      </c>
      <c r="I41" s="30">
        <v>1126</v>
      </c>
      <c r="J41" s="27">
        <v>732</v>
      </c>
      <c r="K41" s="27">
        <v>830</v>
      </c>
      <c r="L41" s="27">
        <v>978</v>
      </c>
      <c r="M41" s="27">
        <v>466</v>
      </c>
      <c r="N41" s="27">
        <v>356</v>
      </c>
    </row>
    <row r="42" spans="2:14" x14ac:dyDescent="0.25">
      <c r="B42" s="20" t="s">
        <v>369</v>
      </c>
      <c r="C42" s="27">
        <v>576</v>
      </c>
      <c r="D42" s="27">
        <v>241</v>
      </c>
      <c r="E42" s="27">
        <v>378</v>
      </c>
      <c r="F42" s="27">
        <v>886</v>
      </c>
      <c r="G42" s="27">
        <v>730</v>
      </c>
      <c r="H42" s="27">
        <v>529</v>
      </c>
      <c r="I42" s="30">
        <v>1190</v>
      </c>
      <c r="J42" s="30">
        <v>1189</v>
      </c>
      <c r="K42" s="30">
        <v>1015</v>
      </c>
      <c r="L42" s="27">
        <v>467</v>
      </c>
      <c r="M42" s="27">
        <v>816</v>
      </c>
      <c r="N42" s="30">
        <v>1266</v>
      </c>
    </row>
  </sheetData>
  <conditionalFormatting sqref="D7:D29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{D7A2560D-532F-4C6C-9ECA-98713F60136B}</x14:id>
        </ext>
      </extLst>
    </cfRule>
  </conditionalFormatting>
  <conditionalFormatting sqref="E7:E29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35:N4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N42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A2560D-532F-4C6C-9ECA-98713F6013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D7:D29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24E-F8F0-4FE8-8DCA-6D64472BE1F7}">
  <dimension ref="A2:I31"/>
  <sheetViews>
    <sheetView showGridLines="0" topLeftCell="A10" zoomScale="115" zoomScaleNormal="115" workbookViewId="0">
      <selection activeCell="J22" sqref="J22"/>
    </sheetView>
  </sheetViews>
  <sheetFormatPr defaultRowHeight="15" x14ac:dyDescent="0.25"/>
  <cols>
    <col min="1" max="1" width="14.5703125" bestFit="1" customWidth="1"/>
    <col min="2" max="2" width="13.28515625" customWidth="1"/>
    <col min="3" max="3" width="16" bestFit="1" customWidth="1"/>
    <col min="4" max="4" width="13.28515625" bestFit="1" customWidth="1"/>
  </cols>
  <sheetData>
    <row r="2" spans="1:9" ht="31.9" customHeight="1" x14ac:dyDescent="0.25">
      <c r="A2" s="24" t="s">
        <v>317</v>
      </c>
      <c r="B2" s="25"/>
      <c r="C2" s="25"/>
      <c r="D2" s="25"/>
      <c r="E2" s="25"/>
      <c r="F2" s="25"/>
      <c r="G2" s="25"/>
      <c r="H2" s="25"/>
      <c r="I2" s="25"/>
    </row>
    <row r="4" spans="1:9" x14ac:dyDescent="0.25">
      <c r="B4" s="16" t="s">
        <v>12</v>
      </c>
      <c r="C4" s="16" t="s">
        <v>309</v>
      </c>
      <c r="D4" s="18" t="s">
        <v>308</v>
      </c>
    </row>
    <row r="5" spans="1:9" x14ac:dyDescent="0.25">
      <c r="B5" s="17">
        <v>44562</v>
      </c>
      <c r="C5" s="33" t="str">
        <f>TEXT(B5,"MMMM")</f>
        <v>janeiro</v>
      </c>
      <c r="D5" s="19">
        <v>1772</v>
      </c>
    </row>
    <row r="6" spans="1:9" x14ac:dyDescent="0.25">
      <c r="B6" s="17">
        <v>44593</v>
      </c>
      <c r="C6" s="33" t="str">
        <f t="shared" ref="C6:C16" si="0">TEXT(B6,"MMMM")</f>
        <v>fevereiro</v>
      </c>
      <c r="D6" s="19">
        <v>2006</v>
      </c>
    </row>
    <row r="7" spans="1:9" x14ac:dyDescent="0.25">
      <c r="B7" s="17">
        <v>44621</v>
      </c>
      <c r="C7" s="33" t="str">
        <f t="shared" si="0"/>
        <v>março</v>
      </c>
      <c r="D7" s="19">
        <v>2397</v>
      </c>
    </row>
    <row r="8" spans="1:9" x14ac:dyDescent="0.25">
      <c r="B8" s="17">
        <v>44652</v>
      </c>
      <c r="C8" s="33" t="str">
        <f t="shared" si="0"/>
        <v>abril</v>
      </c>
      <c r="D8" s="19">
        <v>1753</v>
      </c>
    </row>
    <row r="9" spans="1:9" x14ac:dyDescent="0.25">
      <c r="B9" s="17">
        <v>44682</v>
      </c>
      <c r="C9" s="33" t="str">
        <f t="shared" si="0"/>
        <v>maio</v>
      </c>
      <c r="D9" s="19">
        <v>1867</v>
      </c>
    </row>
    <row r="10" spans="1:9" x14ac:dyDescent="0.25">
      <c r="B10" s="17">
        <v>44713</v>
      </c>
      <c r="C10" s="33" t="str">
        <f t="shared" si="0"/>
        <v>junho</v>
      </c>
      <c r="D10" s="19">
        <v>3069</v>
      </c>
    </row>
    <row r="11" spans="1:9" x14ac:dyDescent="0.25">
      <c r="B11" s="17">
        <v>44743</v>
      </c>
      <c r="C11" s="33" t="str">
        <f t="shared" si="0"/>
        <v>julho</v>
      </c>
      <c r="D11" s="19">
        <v>2759</v>
      </c>
    </row>
    <row r="12" spans="1:9" x14ac:dyDescent="0.25">
      <c r="B12" s="17">
        <v>44774</v>
      </c>
      <c r="C12" s="33" t="str">
        <f t="shared" si="0"/>
        <v>agosto</v>
      </c>
      <c r="D12" s="19">
        <v>2073</v>
      </c>
    </row>
    <row r="13" spans="1:9" x14ac:dyDescent="0.25">
      <c r="B13" s="17">
        <v>44805</v>
      </c>
      <c r="C13" s="33" t="str">
        <f t="shared" si="0"/>
        <v>setembro</v>
      </c>
      <c r="D13" s="19">
        <v>2008</v>
      </c>
    </row>
    <row r="14" spans="1:9" x14ac:dyDescent="0.25">
      <c r="B14" s="17">
        <v>44835</v>
      </c>
      <c r="C14" s="33" t="str">
        <f t="shared" si="0"/>
        <v>outubro</v>
      </c>
      <c r="D14" s="19">
        <v>2127</v>
      </c>
    </row>
    <row r="15" spans="1:9" x14ac:dyDescent="0.25">
      <c r="B15" s="17">
        <v>44866</v>
      </c>
      <c r="C15" s="33" t="str">
        <f t="shared" si="0"/>
        <v>novembro</v>
      </c>
      <c r="D15" s="19">
        <v>2541</v>
      </c>
    </row>
    <row r="16" spans="1:9" x14ac:dyDescent="0.25">
      <c r="B16" s="17">
        <v>44896</v>
      </c>
      <c r="C16" s="33" t="str">
        <f t="shared" si="0"/>
        <v>dezembro</v>
      </c>
      <c r="D16" s="19">
        <v>2267</v>
      </c>
    </row>
    <row r="20" spans="2:4" x14ac:dyDescent="0.25">
      <c r="B20" s="10" t="s">
        <v>305</v>
      </c>
      <c r="C20" s="18" t="s">
        <v>306</v>
      </c>
      <c r="D20" s="18" t="s">
        <v>307</v>
      </c>
    </row>
    <row r="21" spans="2:4" x14ac:dyDescent="0.25">
      <c r="B21" s="20" t="s">
        <v>294</v>
      </c>
      <c r="C21" s="19">
        <v>36</v>
      </c>
      <c r="D21" s="21">
        <v>5.8888888888888893</v>
      </c>
    </row>
    <row r="22" spans="2:4" x14ac:dyDescent="0.25">
      <c r="B22" s="20" t="s">
        <v>293</v>
      </c>
      <c r="C22" s="19">
        <v>30</v>
      </c>
      <c r="D22" s="21">
        <v>5.6333333333333337</v>
      </c>
    </row>
    <row r="23" spans="2:4" x14ac:dyDescent="0.25">
      <c r="B23" s="20" t="s">
        <v>291</v>
      </c>
      <c r="C23" s="19">
        <v>42</v>
      </c>
      <c r="D23" s="21">
        <v>4.833333333333333</v>
      </c>
    </row>
    <row r="24" spans="2:4" x14ac:dyDescent="0.25">
      <c r="B24" s="20" t="s">
        <v>290</v>
      </c>
      <c r="C24" s="19">
        <v>25</v>
      </c>
      <c r="D24" s="21">
        <v>5.4</v>
      </c>
    </row>
    <row r="25" spans="2:4" x14ac:dyDescent="0.25">
      <c r="B25" s="20" t="s">
        <v>289</v>
      </c>
      <c r="C25" s="19">
        <v>31</v>
      </c>
      <c r="D25" s="21">
        <v>5.741935483870968</v>
      </c>
    </row>
    <row r="26" spans="2:4" x14ac:dyDescent="0.25">
      <c r="B26" s="20" t="s">
        <v>292</v>
      </c>
      <c r="C26" s="19">
        <v>33</v>
      </c>
      <c r="D26" s="21">
        <v>5.4545454545454541</v>
      </c>
    </row>
    <row r="27" spans="2:4" x14ac:dyDescent="0.25">
      <c r="C27" s="12"/>
    </row>
    <row r="28" spans="2:4" x14ac:dyDescent="0.25">
      <c r="C28" s="12"/>
    </row>
    <row r="29" spans="2:4" x14ac:dyDescent="0.25">
      <c r="C29" s="12"/>
    </row>
    <row r="30" spans="2:4" x14ac:dyDescent="0.25">
      <c r="C30" s="12"/>
    </row>
    <row r="31" spans="2:4" x14ac:dyDescent="0.25">
      <c r="C31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70CA-544C-416A-9A5A-0EC93FA5FCA2}">
  <dimension ref="A2:K558"/>
  <sheetViews>
    <sheetView showGridLines="0" topLeftCell="F36" zoomScaleNormal="100" workbookViewId="0">
      <selection activeCell="J47" sqref="J47"/>
    </sheetView>
  </sheetViews>
  <sheetFormatPr defaultRowHeight="15" x14ac:dyDescent="0.25"/>
  <cols>
    <col min="1" max="1" width="19.28515625" customWidth="1"/>
    <col min="2" max="2" width="21" customWidth="1"/>
    <col min="3" max="3" width="12" bestFit="1" customWidth="1"/>
    <col min="4" max="4" width="9.28515625" bestFit="1" customWidth="1"/>
    <col min="5" max="5" width="12.7109375" bestFit="1" customWidth="1"/>
    <col min="6" max="6" width="15.5703125" customWidth="1"/>
    <col min="7" max="7" width="19.28515625" bestFit="1" customWidth="1"/>
    <col min="9" max="9" width="20.42578125" bestFit="1" customWidth="1"/>
    <col min="10" max="10" width="19.7109375" bestFit="1" customWidth="1"/>
    <col min="11" max="11" width="20.7109375" bestFit="1" customWidth="1"/>
    <col min="12" max="12" width="6.5703125" bestFit="1" customWidth="1"/>
    <col min="13" max="13" width="20.7109375" bestFit="1" customWidth="1"/>
    <col min="14" max="14" width="9.85546875" bestFit="1" customWidth="1"/>
    <col min="15" max="15" width="8" bestFit="1" customWidth="1"/>
    <col min="16" max="16" width="24.7109375" bestFit="1" customWidth="1"/>
    <col min="17" max="17" width="25.85546875" bestFit="1" customWidth="1"/>
    <col min="18" max="35" width="19.5703125" bestFit="1" customWidth="1"/>
    <col min="36" max="36" width="10.7109375" bestFit="1" customWidth="1"/>
  </cols>
  <sheetData>
    <row r="2" spans="1:10" ht="31.9" customHeight="1" x14ac:dyDescent="0.25">
      <c r="A2" s="24" t="s">
        <v>318</v>
      </c>
      <c r="B2" s="25"/>
      <c r="C2" s="25"/>
      <c r="D2" s="25"/>
      <c r="E2" s="25"/>
      <c r="F2" s="25"/>
      <c r="G2" s="25"/>
      <c r="H2" s="25"/>
    </row>
    <row r="3" spans="1:10" x14ac:dyDescent="0.25">
      <c r="A3" t="s">
        <v>370</v>
      </c>
    </row>
    <row r="6" spans="1:10" x14ac:dyDescent="0.25">
      <c r="A6" s="6" t="s">
        <v>310</v>
      </c>
      <c r="B6" s="6"/>
    </row>
    <row r="7" spans="1:10" x14ac:dyDescent="0.25">
      <c r="A7" s="6" t="s">
        <v>311</v>
      </c>
      <c r="B7" s="6"/>
    </row>
    <row r="8" spans="1:10" x14ac:dyDescent="0.25">
      <c r="A8" s="6" t="s">
        <v>312</v>
      </c>
      <c r="B8" s="6"/>
    </row>
    <row r="9" spans="1:10" x14ac:dyDescent="0.25">
      <c r="I9" s="42" t="s">
        <v>13</v>
      </c>
      <c r="J9" t="s">
        <v>30</v>
      </c>
    </row>
    <row r="11" spans="1:10" ht="15.75" thickBot="1" x14ac:dyDescent="0.3">
      <c r="A11" s="8" t="s">
        <v>12</v>
      </c>
      <c r="B11" s="9" t="s">
        <v>13</v>
      </c>
      <c r="C11" s="9" t="s">
        <v>14</v>
      </c>
      <c r="D11" s="9" t="s">
        <v>15</v>
      </c>
      <c r="E11" s="9" t="s">
        <v>64</v>
      </c>
      <c r="F11" s="15" t="s">
        <v>17</v>
      </c>
      <c r="G11" s="15" t="s">
        <v>18</v>
      </c>
      <c r="I11" s="42" t="s">
        <v>377</v>
      </c>
      <c r="J11" t="s">
        <v>381</v>
      </c>
    </row>
    <row r="12" spans="1:10" x14ac:dyDescent="0.25">
      <c r="A12" s="22">
        <v>44228</v>
      </c>
      <c r="B12" t="s">
        <v>31</v>
      </c>
      <c r="C12" t="s">
        <v>39</v>
      </c>
      <c r="D12" t="s">
        <v>21</v>
      </c>
      <c r="E12">
        <v>50</v>
      </c>
      <c r="F12" s="5">
        <v>15000</v>
      </c>
      <c r="G12" s="5" t="s">
        <v>25</v>
      </c>
      <c r="I12" s="44" t="s">
        <v>32</v>
      </c>
      <c r="J12" s="46">
        <v>70</v>
      </c>
    </row>
    <row r="13" spans="1:10" x14ac:dyDescent="0.25">
      <c r="A13" s="22">
        <v>44409</v>
      </c>
      <c r="B13" t="s">
        <v>30</v>
      </c>
      <c r="C13" t="s">
        <v>42</v>
      </c>
      <c r="D13" t="s">
        <v>24</v>
      </c>
      <c r="E13">
        <v>80</v>
      </c>
      <c r="F13" s="5">
        <v>40000</v>
      </c>
      <c r="G13" s="5" t="s">
        <v>25</v>
      </c>
      <c r="I13" s="44" t="s">
        <v>40</v>
      </c>
      <c r="J13" s="46">
        <v>177</v>
      </c>
    </row>
    <row r="14" spans="1:10" x14ac:dyDescent="0.25">
      <c r="A14" s="22">
        <v>44531</v>
      </c>
      <c r="B14" t="s">
        <v>30</v>
      </c>
      <c r="C14" t="s">
        <v>34</v>
      </c>
      <c r="D14" t="s">
        <v>28</v>
      </c>
      <c r="E14">
        <v>68</v>
      </c>
      <c r="F14" s="5">
        <v>47600</v>
      </c>
      <c r="G14" s="5" t="s">
        <v>25</v>
      </c>
      <c r="I14" s="44" t="s">
        <v>34</v>
      </c>
      <c r="J14" s="46">
        <v>446</v>
      </c>
    </row>
    <row r="15" spans="1:10" x14ac:dyDescent="0.25">
      <c r="A15" s="22">
        <v>44470</v>
      </c>
      <c r="B15" t="s">
        <v>19</v>
      </c>
      <c r="C15" t="s">
        <v>36</v>
      </c>
      <c r="D15" t="s">
        <v>28</v>
      </c>
      <c r="E15">
        <v>70</v>
      </c>
      <c r="F15" s="5">
        <v>49000</v>
      </c>
      <c r="G15" s="5" t="s">
        <v>22</v>
      </c>
      <c r="I15" s="44" t="s">
        <v>23</v>
      </c>
      <c r="J15" s="46">
        <v>128</v>
      </c>
    </row>
    <row r="16" spans="1:10" x14ac:dyDescent="0.25">
      <c r="A16" s="22">
        <v>44348</v>
      </c>
      <c r="B16" t="s">
        <v>19</v>
      </c>
      <c r="C16" t="s">
        <v>27</v>
      </c>
      <c r="D16" t="s">
        <v>28</v>
      </c>
      <c r="E16">
        <v>93</v>
      </c>
      <c r="F16" s="5">
        <v>46500</v>
      </c>
      <c r="G16" s="5" t="s">
        <v>22</v>
      </c>
      <c r="I16" s="44" t="s">
        <v>41</v>
      </c>
      <c r="J16" s="46">
        <v>285</v>
      </c>
    </row>
    <row r="17" spans="1:10" x14ac:dyDescent="0.25">
      <c r="A17" s="22">
        <v>44501</v>
      </c>
      <c r="B17" t="s">
        <v>19</v>
      </c>
      <c r="C17" t="s">
        <v>43</v>
      </c>
      <c r="D17" t="s">
        <v>21</v>
      </c>
      <c r="E17">
        <v>23</v>
      </c>
      <c r="F17" s="5">
        <v>16100</v>
      </c>
      <c r="G17" s="5" t="s">
        <v>25</v>
      </c>
      <c r="I17" s="44" t="s">
        <v>54</v>
      </c>
      <c r="J17" s="46">
        <v>259</v>
      </c>
    </row>
    <row r="18" spans="1:10" x14ac:dyDescent="0.25">
      <c r="A18" s="22">
        <v>44287</v>
      </c>
      <c r="B18" t="s">
        <v>30</v>
      </c>
      <c r="C18" t="s">
        <v>20</v>
      </c>
      <c r="D18" t="s">
        <v>24</v>
      </c>
      <c r="E18">
        <v>15</v>
      </c>
      <c r="F18" s="5">
        <v>7500</v>
      </c>
      <c r="G18" s="5" t="s">
        <v>22</v>
      </c>
      <c r="I18" s="44" t="s">
        <v>51</v>
      </c>
      <c r="J18" s="46">
        <v>187</v>
      </c>
    </row>
    <row r="19" spans="1:10" x14ac:dyDescent="0.25">
      <c r="A19" s="22">
        <v>44348</v>
      </c>
      <c r="B19" t="s">
        <v>19</v>
      </c>
      <c r="C19" t="s">
        <v>54</v>
      </c>
      <c r="D19" t="s">
        <v>21</v>
      </c>
      <c r="E19">
        <v>32</v>
      </c>
      <c r="F19" s="5">
        <v>22400</v>
      </c>
      <c r="G19" s="5" t="s">
        <v>22</v>
      </c>
      <c r="I19" s="44" t="s">
        <v>49</v>
      </c>
      <c r="J19" s="46">
        <v>218</v>
      </c>
    </row>
    <row r="20" spans="1:10" x14ac:dyDescent="0.25">
      <c r="A20" s="22">
        <v>44287</v>
      </c>
      <c r="B20" t="s">
        <v>19</v>
      </c>
      <c r="C20" t="s">
        <v>54</v>
      </c>
      <c r="D20" t="s">
        <v>21</v>
      </c>
      <c r="E20">
        <v>72</v>
      </c>
      <c r="F20" s="5">
        <v>21600</v>
      </c>
      <c r="G20" s="5" t="s">
        <v>25</v>
      </c>
      <c r="I20" s="44" t="s">
        <v>50</v>
      </c>
      <c r="J20" s="46">
        <v>492</v>
      </c>
    </row>
    <row r="21" spans="1:10" x14ac:dyDescent="0.25">
      <c r="A21" s="22">
        <v>44378</v>
      </c>
      <c r="B21" t="s">
        <v>31</v>
      </c>
      <c r="C21" t="s">
        <v>23</v>
      </c>
      <c r="D21" t="s">
        <v>21</v>
      </c>
      <c r="E21">
        <v>33</v>
      </c>
      <c r="F21" s="5">
        <v>23100</v>
      </c>
      <c r="G21" s="5" t="s">
        <v>22</v>
      </c>
      <c r="I21" s="44" t="s">
        <v>42</v>
      </c>
      <c r="J21" s="46">
        <v>210</v>
      </c>
    </row>
    <row r="22" spans="1:10" x14ac:dyDescent="0.25">
      <c r="A22" s="22">
        <v>44228</v>
      </c>
      <c r="B22" t="s">
        <v>30</v>
      </c>
      <c r="C22" t="s">
        <v>36</v>
      </c>
      <c r="D22" t="s">
        <v>28</v>
      </c>
      <c r="E22">
        <v>60</v>
      </c>
      <c r="F22" s="5">
        <v>30000</v>
      </c>
      <c r="G22" s="5" t="s">
        <v>22</v>
      </c>
      <c r="I22" s="44" t="s">
        <v>39</v>
      </c>
      <c r="J22" s="46">
        <v>368</v>
      </c>
    </row>
    <row r="23" spans="1:10" x14ac:dyDescent="0.25">
      <c r="A23" s="22">
        <v>44501</v>
      </c>
      <c r="B23" t="s">
        <v>26</v>
      </c>
      <c r="C23" t="s">
        <v>39</v>
      </c>
      <c r="D23" t="s">
        <v>24</v>
      </c>
      <c r="E23">
        <v>43</v>
      </c>
      <c r="F23" s="5">
        <v>30100</v>
      </c>
      <c r="G23" s="5" t="s">
        <v>25</v>
      </c>
      <c r="I23" s="44" t="s">
        <v>35</v>
      </c>
      <c r="J23" s="46">
        <v>372</v>
      </c>
    </row>
    <row r="24" spans="1:10" x14ac:dyDescent="0.25">
      <c r="A24" s="22">
        <v>44348</v>
      </c>
      <c r="B24" t="s">
        <v>31</v>
      </c>
      <c r="C24" t="s">
        <v>41</v>
      </c>
      <c r="D24" t="s">
        <v>24</v>
      </c>
      <c r="E24">
        <v>27</v>
      </c>
      <c r="F24" s="5">
        <v>13500</v>
      </c>
      <c r="G24" s="5" t="s">
        <v>22</v>
      </c>
      <c r="I24" s="44" t="s">
        <v>45</v>
      </c>
      <c r="J24" s="46">
        <v>317</v>
      </c>
    </row>
    <row r="25" spans="1:10" x14ac:dyDescent="0.25">
      <c r="A25" s="22">
        <v>44470</v>
      </c>
      <c r="B25" t="s">
        <v>30</v>
      </c>
      <c r="C25" t="s">
        <v>52</v>
      </c>
      <c r="D25" t="s">
        <v>21</v>
      </c>
      <c r="E25">
        <v>29</v>
      </c>
      <c r="F25" s="5">
        <v>14500</v>
      </c>
      <c r="G25" s="5" t="s">
        <v>22</v>
      </c>
      <c r="I25" s="44" t="s">
        <v>44</v>
      </c>
      <c r="J25" s="46">
        <v>393</v>
      </c>
    </row>
    <row r="26" spans="1:10" x14ac:dyDescent="0.25">
      <c r="A26" s="22">
        <v>44531</v>
      </c>
      <c r="B26" t="s">
        <v>31</v>
      </c>
      <c r="C26" t="s">
        <v>49</v>
      </c>
      <c r="D26" t="s">
        <v>24</v>
      </c>
      <c r="E26">
        <v>48</v>
      </c>
      <c r="F26" s="5">
        <v>33600</v>
      </c>
      <c r="G26" s="5" t="s">
        <v>22</v>
      </c>
      <c r="I26" s="44" t="s">
        <v>37</v>
      </c>
      <c r="J26" s="46">
        <v>211</v>
      </c>
    </row>
    <row r="27" spans="1:10" x14ac:dyDescent="0.25">
      <c r="A27" s="22">
        <v>44378</v>
      </c>
      <c r="B27" t="s">
        <v>26</v>
      </c>
      <c r="C27" t="s">
        <v>35</v>
      </c>
      <c r="D27" t="s">
        <v>28</v>
      </c>
      <c r="E27">
        <v>68</v>
      </c>
      <c r="F27" s="5">
        <v>20400</v>
      </c>
      <c r="G27" s="5" t="s">
        <v>22</v>
      </c>
      <c r="I27" s="44" t="s">
        <v>38</v>
      </c>
      <c r="J27" s="46">
        <v>184</v>
      </c>
    </row>
    <row r="28" spans="1:10" x14ac:dyDescent="0.25">
      <c r="A28" s="22">
        <v>44440</v>
      </c>
      <c r="B28" t="s">
        <v>31</v>
      </c>
      <c r="C28" t="s">
        <v>53</v>
      </c>
      <c r="D28" t="s">
        <v>21</v>
      </c>
      <c r="E28">
        <v>20</v>
      </c>
      <c r="F28" s="5">
        <v>6000</v>
      </c>
      <c r="G28" s="5" t="s">
        <v>22</v>
      </c>
      <c r="I28" s="44" t="s">
        <v>43</v>
      </c>
      <c r="J28" s="46">
        <v>138</v>
      </c>
    </row>
    <row r="29" spans="1:10" x14ac:dyDescent="0.25">
      <c r="A29" s="22">
        <v>44531</v>
      </c>
      <c r="B29" t="s">
        <v>30</v>
      </c>
      <c r="C29" t="s">
        <v>36</v>
      </c>
      <c r="D29" t="s">
        <v>24</v>
      </c>
      <c r="E29">
        <v>23</v>
      </c>
      <c r="F29" s="5">
        <v>6900</v>
      </c>
      <c r="G29" s="5" t="s">
        <v>22</v>
      </c>
      <c r="I29" s="44" t="s">
        <v>52</v>
      </c>
      <c r="J29" s="46">
        <v>199</v>
      </c>
    </row>
    <row r="30" spans="1:10" x14ac:dyDescent="0.25">
      <c r="A30" s="22">
        <v>44348</v>
      </c>
      <c r="B30" t="s">
        <v>30</v>
      </c>
      <c r="C30" t="s">
        <v>43</v>
      </c>
      <c r="D30" t="s">
        <v>24</v>
      </c>
      <c r="E30">
        <v>49</v>
      </c>
      <c r="F30" s="5">
        <v>34300</v>
      </c>
      <c r="G30" s="5" t="s">
        <v>22</v>
      </c>
      <c r="I30" s="44" t="s">
        <v>33</v>
      </c>
      <c r="J30" s="46">
        <v>323</v>
      </c>
    </row>
    <row r="31" spans="1:10" x14ac:dyDescent="0.25">
      <c r="A31" s="22">
        <v>44440</v>
      </c>
      <c r="B31" t="s">
        <v>26</v>
      </c>
      <c r="C31" t="s">
        <v>46</v>
      </c>
      <c r="D31" t="s">
        <v>28</v>
      </c>
      <c r="E31">
        <v>78</v>
      </c>
      <c r="F31" s="5">
        <v>39000</v>
      </c>
      <c r="G31" s="5" t="s">
        <v>22</v>
      </c>
      <c r="I31" s="44" t="s">
        <v>48</v>
      </c>
      <c r="J31" s="46">
        <v>263</v>
      </c>
    </row>
    <row r="32" spans="1:10" x14ac:dyDescent="0.25">
      <c r="A32" s="22">
        <v>44348</v>
      </c>
      <c r="B32" t="s">
        <v>30</v>
      </c>
      <c r="C32" t="s">
        <v>38</v>
      </c>
      <c r="D32" t="s">
        <v>24</v>
      </c>
      <c r="E32">
        <v>71</v>
      </c>
      <c r="F32" s="5">
        <v>21300</v>
      </c>
      <c r="G32" s="5" t="s">
        <v>22</v>
      </c>
      <c r="I32" s="44" t="s">
        <v>36</v>
      </c>
      <c r="J32" s="46">
        <v>340</v>
      </c>
    </row>
    <row r="33" spans="1:11" x14ac:dyDescent="0.25">
      <c r="A33" s="22">
        <v>44531</v>
      </c>
      <c r="B33" t="s">
        <v>30</v>
      </c>
      <c r="C33" t="s">
        <v>35</v>
      </c>
      <c r="D33" t="s">
        <v>28</v>
      </c>
      <c r="E33">
        <v>70</v>
      </c>
      <c r="F33" s="5">
        <v>35000</v>
      </c>
      <c r="G33" s="5" t="s">
        <v>22</v>
      </c>
      <c r="I33" s="44" t="s">
        <v>46</v>
      </c>
      <c r="J33" s="46">
        <v>77</v>
      </c>
    </row>
    <row r="34" spans="1:11" x14ac:dyDescent="0.25">
      <c r="A34" s="22">
        <v>44531</v>
      </c>
      <c r="B34" t="s">
        <v>30</v>
      </c>
      <c r="C34" t="s">
        <v>34</v>
      </c>
      <c r="D34" t="s">
        <v>28</v>
      </c>
      <c r="E34">
        <v>25</v>
      </c>
      <c r="F34" s="5">
        <v>12500</v>
      </c>
      <c r="G34" s="5" t="s">
        <v>22</v>
      </c>
      <c r="I34" s="44" t="s">
        <v>29</v>
      </c>
      <c r="J34" s="46">
        <v>357</v>
      </c>
    </row>
    <row r="35" spans="1:11" x14ac:dyDescent="0.25">
      <c r="A35" s="22">
        <v>44531</v>
      </c>
      <c r="B35" t="s">
        <v>31</v>
      </c>
      <c r="C35" t="s">
        <v>27</v>
      </c>
      <c r="D35" t="s">
        <v>28</v>
      </c>
      <c r="E35">
        <v>84</v>
      </c>
      <c r="F35" s="5">
        <v>42000</v>
      </c>
      <c r="G35" s="5" t="s">
        <v>22</v>
      </c>
      <c r="I35" s="44" t="s">
        <v>20</v>
      </c>
      <c r="J35" s="46">
        <v>251</v>
      </c>
    </row>
    <row r="36" spans="1:11" x14ac:dyDescent="0.25">
      <c r="A36" s="22">
        <v>44378</v>
      </c>
      <c r="B36" t="s">
        <v>26</v>
      </c>
      <c r="C36" t="s">
        <v>37</v>
      </c>
      <c r="D36" t="s">
        <v>28</v>
      </c>
      <c r="E36">
        <v>43</v>
      </c>
      <c r="F36" s="5">
        <v>12900</v>
      </c>
      <c r="G36" s="5" t="s">
        <v>22</v>
      </c>
      <c r="I36" s="44" t="s">
        <v>47</v>
      </c>
      <c r="J36" s="46">
        <v>253</v>
      </c>
    </row>
    <row r="37" spans="1:11" x14ac:dyDescent="0.25">
      <c r="A37" s="22">
        <v>44378</v>
      </c>
      <c r="B37" t="s">
        <v>19</v>
      </c>
      <c r="C37" t="s">
        <v>20</v>
      </c>
      <c r="D37" t="s">
        <v>21</v>
      </c>
      <c r="E37">
        <v>56</v>
      </c>
      <c r="F37" s="5">
        <v>16800</v>
      </c>
      <c r="G37" s="5" t="s">
        <v>22</v>
      </c>
      <c r="I37" s="44" t="s">
        <v>53</v>
      </c>
      <c r="J37" s="46">
        <v>340</v>
      </c>
    </row>
    <row r="38" spans="1:11" x14ac:dyDescent="0.25">
      <c r="A38" s="22">
        <v>44317</v>
      </c>
      <c r="B38" t="s">
        <v>30</v>
      </c>
      <c r="C38" t="s">
        <v>39</v>
      </c>
      <c r="D38" t="s">
        <v>24</v>
      </c>
      <c r="E38">
        <v>70</v>
      </c>
      <c r="F38" s="5">
        <v>21000</v>
      </c>
      <c r="G38" s="5" t="s">
        <v>22</v>
      </c>
      <c r="I38" s="44" t="s">
        <v>27</v>
      </c>
      <c r="J38" s="46">
        <v>564</v>
      </c>
    </row>
    <row r="39" spans="1:11" x14ac:dyDescent="0.25">
      <c r="A39" s="22">
        <v>44348</v>
      </c>
      <c r="B39" t="s">
        <v>31</v>
      </c>
      <c r="C39" t="s">
        <v>33</v>
      </c>
      <c r="D39" t="s">
        <v>28</v>
      </c>
      <c r="E39">
        <v>1</v>
      </c>
      <c r="F39" s="5">
        <v>500</v>
      </c>
      <c r="G39" s="5" t="s">
        <v>25</v>
      </c>
      <c r="I39" s="44" t="s">
        <v>378</v>
      </c>
      <c r="J39" s="46">
        <v>7422</v>
      </c>
    </row>
    <row r="40" spans="1:11" x14ac:dyDescent="0.25">
      <c r="A40" s="22">
        <v>44470</v>
      </c>
      <c r="B40" t="s">
        <v>26</v>
      </c>
      <c r="C40" t="s">
        <v>52</v>
      </c>
      <c r="D40" t="s">
        <v>28</v>
      </c>
      <c r="E40">
        <v>61</v>
      </c>
      <c r="F40" s="5">
        <v>42700</v>
      </c>
      <c r="G40" s="5" t="s">
        <v>25</v>
      </c>
    </row>
    <row r="41" spans="1:11" x14ac:dyDescent="0.25">
      <c r="A41" s="22">
        <v>44256</v>
      </c>
      <c r="B41" t="s">
        <v>30</v>
      </c>
      <c r="C41" t="s">
        <v>48</v>
      </c>
      <c r="D41" t="s">
        <v>21</v>
      </c>
      <c r="E41">
        <v>74</v>
      </c>
      <c r="F41" s="5">
        <v>22200</v>
      </c>
      <c r="G41" s="5" t="s">
        <v>22</v>
      </c>
    </row>
    <row r="42" spans="1:11" x14ac:dyDescent="0.25">
      <c r="A42" s="22">
        <v>44531</v>
      </c>
      <c r="B42" t="s">
        <v>31</v>
      </c>
      <c r="C42" t="s">
        <v>36</v>
      </c>
      <c r="D42" t="s">
        <v>21</v>
      </c>
      <c r="E42">
        <v>24</v>
      </c>
      <c r="F42" s="5">
        <v>16800</v>
      </c>
      <c r="G42" s="5" t="s">
        <v>22</v>
      </c>
    </row>
    <row r="43" spans="1:11" x14ac:dyDescent="0.25">
      <c r="A43" s="22">
        <v>44256</v>
      </c>
      <c r="B43" t="s">
        <v>26</v>
      </c>
      <c r="C43" t="s">
        <v>43</v>
      </c>
      <c r="D43" t="s">
        <v>28</v>
      </c>
      <c r="E43">
        <v>81</v>
      </c>
      <c r="F43" s="5">
        <v>40500</v>
      </c>
      <c r="G43" s="5" t="s">
        <v>22</v>
      </c>
      <c r="I43" s="42" t="s">
        <v>377</v>
      </c>
      <c r="J43" t="s">
        <v>379</v>
      </c>
      <c r="K43" t="s">
        <v>380</v>
      </c>
    </row>
    <row r="44" spans="1:11" x14ac:dyDescent="0.25">
      <c r="A44" s="22">
        <v>44348</v>
      </c>
      <c r="B44" t="s">
        <v>26</v>
      </c>
      <c r="C44" t="s">
        <v>52</v>
      </c>
      <c r="D44" t="s">
        <v>28</v>
      </c>
      <c r="E44">
        <v>22</v>
      </c>
      <c r="F44" s="5">
        <v>15400</v>
      </c>
      <c r="G44" s="5" t="s">
        <v>25</v>
      </c>
      <c r="I44" s="44" t="s">
        <v>30</v>
      </c>
      <c r="J44" s="43">
        <v>7422</v>
      </c>
      <c r="K44" s="43">
        <v>3879200</v>
      </c>
    </row>
    <row r="45" spans="1:11" x14ac:dyDescent="0.25">
      <c r="A45" s="22">
        <v>44501</v>
      </c>
      <c r="B45" t="s">
        <v>26</v>
      </c>
      <c r="C45" t="s">
        <v>54</v>
      </c>
      <c r="D45" t="s">
        <v>24</v>
      </c>
      <c r="E45">
        <v>11</v>
      </c>
      <c r="F45" s="5">
        <v>5500</v>
      </c>
      <c r="G45" s="5" t="s">
        <v>22</v>
      </c>
      <c r="I45" s="45" t="s">
        <v>25</v>
      </c>
      <c r="J45" s="43">
        <v>1667</v>
      </c>
      <c r="K45" s="43">
        <v>915500</v>
      </c>
    </row>
    <row r="46" spans="1:11" x14ac:dyDescent="0.25">
      <c r="A46" s="22">
        <v>44228</v>
      </c>
      <c r="B46" t="s">
        <v>26</v>
      </c>
      <c r="C46" t="s">
        <v>41</v>
      </c>
      <c r="D46" t="s">
        <v>28</v>
      </c>
      <c r="E46">
        <v>54</v>
      </c>
      <c r="F46" s="5">
        <v>16200</v>
      </c>
      <c r="G46" s="5" t="s">
        <v>22</v>
      </c>
      <c r="I46" s="47" t="s">
        <v>28</v>
      </c>
      <c r="J46" s="43">
        <v>556</v>
      </c>
      <c r="K46" s="43">
        <v>345800</v>
      </c>
    </row>
    <row r="47" spans="1:11" x14ac:dyDescent="0.25">
      <c r="A47" s="22">
        <v>44378</v>
      </c>
      <c r="B47" t="s">
        <v>31</v>
      </c>
      <c r="C47" t="s">
        <v>54</v>
      </c>
      <c r="D47" t="s">
        <v>28</v>
      </c>
      <c r="E47">
        <v>17</v>
      </c>
      <c r="F47" s="5">
        <v>5100</v>
      </c>
      <c r="G47" s="5" t="s">
        <v>25</v>
      </c>
      <c r="I47" s="47" t="s">
        <v>24</v>
      </c>
      <c r="J47" s="43">
        <v>446</v>
      </c>
      <c r="K47" s="43">
        <v>236200</v>
      </c>
    </row>
    <row r="48" spans="1:11" x14ac:dyDescent="0.25">
      <c r="A48" s="22">
        <v>44470</v>
      </c>
      <c r="B48" t="s">
        <v>26</v>
      </c>
      <c r="C48" t="s">
        <v>43</v>
      </c>
      <c r="D48" t="s">
        <v>28</v>
      </c>
      <c r="E48">
        <v>23</v>
      </c>
      <c r="F48" s="5">
        <v>11500</v>
      </c>
      <c r="G48" s="5" t="s">
        <v>22</v>
      </c>
      <c r="I48" s="47" t="s">
        <v>21</v>
      </c>
      <c r="J48" s="43">
        <v>665</v>
      </c>
      <c r="K48" s="43">
        <v>333500</v>
      </c>
    </row>
    <row r="49" spans="1:11" x14ac:dyDescent="0.25">
      <c r="A49" s="22">
        <v>44470</v>
      </c>
      <c r="B49" t="s">
        <v>26</v>
      </c>
      <c r="C49" t="s">
        <v>33</v>
      </c>
      <c r="D49" t="s">
        <v>21</v>
      </c>
      <c r="E49">
        <v>44</v>
      </c>
      <c r="F49" s="5">
        <v>13200</v>
      </c>
      <c r="G49" s="5" t="s">
        <v>22</v>
      </c>
      <c r="I49" s="45" t="s">
        <v>22</v>
      </c>
      <c r="J49" s="43">
        <v>5755</v>
      </c>
      <c r="K49" s="43">
        <v>2963700</v>
      </c>
    </row>
    <row r="50" spans="1:11" x14ac:dyDescent="0.25">
      <c r="A50" s="22">
        <v>44440</v>
      </c>
      <c r="B50" t="s">
        <v>26</v>
      </c>
      <c r="C50" t="s">
        <v>33</v>
      </c>
      <c r="D50" t="s">
        <v>28</v>
      </c>
      <c r="E50">
        <v>47</v>
      </c>
      <c r="F50" s="5">
        <v>14100</v>
      </c>
      <c r="G50" s="5" t="s">
        <v>22</v>
      </c>
      <c r="I50" s="47" t="s">
        <v>28</v>
      </c>
      <c r="J50" s="43">
        <v>2109</v>
      </c>
      <c r="K50" s="43">
        <v>1108500</v>
      </c>
    </row>
    <row r="51" spans="1:11" x14ac:dyDescent="0.25">
      <c r="A51" s="22">
        <v>44317</v>
      </c>
      <c r="B51" t="s">
        <v>30</v>
      </c>
      <c r="C51" t="s">
        <v>27</v>
      </c>
      <c r="D51" t="s">
        <v>24</v>
      </c>
      <c r="E51">
        <v>81</v>
      </c>
      <c r="F51" s="5">
        <v>56700</v>
      </c>
      <c r="G51" s="5" t="s">
        <v>22</v>
      </c>
      <c r="I51" s="47" t="s">
        <v>24</v>
      </c>
      <c r="J51" s="43">
        <v>1865</v>
      </c>
      <c r="K51" s="43">
        <v>988300</v>
      </c>
    </row>
    <row r="52" spans="1:11" x14ac:dyDescent="0.25">
      <c r="A52" s="22">
        <v>44440</v>
      </c>
      <c r="B52" t="s">
        <v>30</v>
      </c>
      <c r="C52" t="s">
        <v>50</v>
      </c>
      <c r="D52" t="s">
        <v>21</v>
      </c>
      <c r="E52">
        <v>51</v>
      </c>
      <c r="F52" s="5">
        <v>35700</v>
      </c>
      <c r="G52" s="5" t="s">
        <v>25</v>
      </c>
      <c r="I52" s="47" t="s">
        <v>21</v>
      </c>
      <c r="J52" s="43">
        <v>1781</v>
      </c>
      <c r="K52" s="43">
        <v>866900</v>
      </c>
    </row>
    <row r="53" spans="1:11" x14ac:dyDescent="0.25">
      <c r="A53" s="22">
        <v>44470</v>
      </c>
      <c r="B53" t="s">
        <v>30</v>
      </c>
      <c r="C53" t="s">
        <v>27</v>
      </c>
      <c r="D53" t="s">
        <v>21</v>
      </c>
      <c r="E53">
        <v>16</v>
      </c>
      <c r="F53" s="5">
        <v>4800</v>
      </c>
      <c r="G53" s="5" t="s">
        <v>22</v>
      </c>
      <c r="I53" s="44" t="s">
        <v>19</v>
      </c>
      <c r="J53" s="43">
        <v>5695</v>
      </c>
      <c r="K53" s="43">
        <v>2814700</v>
      </c>
    </row>
    <row r="54" spans="1:11" x14ac:dyDescent="0.25">
      <c r="A54" s="22">
        <v>44501</v>
      </c>
      <c r="B54" t="s">
        <v>31</v>
      </c>
      <c r="C54" t="s">
        <v>47</v>
      </c>
      <c r="D54" t="s">
        <v>21</v>
      </c>
      <c r="E54">
        <v>55</v>
      </c>
      <c r="F54" s="5">
        <v>16500</v>
      </c>
      <c r="G54" s="5" t="s">
        <v>25</v>
      </c>
      <c r="I54" s="45" t="s">
        <v>25</v>
      </c>
      <c r="J54" s="43">
        <v>2022</v>
      </c>
      <c r="K54" s="43">
        <v>1048600</v>
      </c>
    </row>
    <row r="55" spans="1:11" x14ac:dyDescent="0.25">
      <c r="A55" s="22">
        <v>44287</v>
      </c>
      <c r="B55" t="s">
        <v>31</v>
      </c>
      <c r="C55" t="s">
        <v>47</v>
      </c>
      <c r="D55" t="s">
        <v>21</v>
      </c>
      <c r="E55">
        <v>37</v>
      </c>
      <c r="F55" s="5">
        <v>18500</v>
      </c>
      <c r="G55" s="5" t="s">
        <v>22</v>
      </c>
      <c r="I55" s="47" t="s">
        <v>28</v>
      </c>
      <c r="J55" s="43">
        <v>606</v>
      </c>
      <c r="K55" s="43">
        <v>351600</v>
      </c>
    </row>
    <row r="56" spans="1:11" x14ac:dyDescent="0.25">
      <c r="A56" s="22">
        <v>44228</v>
      </c>
      <c r="B56" t="s">
        <v>19</v>
      </c>
      <c r="C56" t="s">
        <v>23</v>
      </c>
      <c r="D56" t="s">
        <v>28</v>
      </c>
      <c r="E56">
        <v>8</v>
      </c>
      <c r="F56" s="5">
        <v>5600</v>
      </c>
      <c r="G56" s="5" t="s">
        <v>22</v>
      </c>
      <c r="I56" s="47" t="s">
        <v>24</v>
      </c>
      <c r="J56" s="43">
        <v>661</v>
      </c>
      <c r="K56" s="43">
        <v>303500</v>
      </c>
    </row>
    <row r="57" spans="1:11" x14ac:dyDescent="0.25">
      <c r="A57" s="22">
        <v>44348</v>
      </c>
      <c r="B57" t="s">
        <v>31</v>
      </c>
      <c r="C57" t="s">
        <v>52</v>
      </c>
      <c r="D57" t="s">
        <v>24</v>
      </c>
      <c r="E57">
        <v>86</v>
      </c>
      <c r="F57" s="5">
        <v>25800</v>
      </c>
      <c r="G57" s="5" t="s">
        <v>22</v>
      </c>
      <c r="I57" s="47" t="s">
        <v>21</v>
      </c>
      <c r="J57" s="43">
        <v>755</v>
      </c>
      <c r="K57" s="43">
        <v>393500</v>
      </c>
    </row>
    <row r="58" spans="1:11" x14ac:dyDescent="0.25">
      <c r="A58" s="22">
        <v>44409</v>
      </c>
      <c r="B58" t="s">
        <v>19</v>
      </c>
      <c r="C58" t="s">
        <v>43</v>
      </c>
      <c r="D58" t="s">
        <v>24</v>
      </c>
      <c r="E58">
        <v>67</v>
      </c>
      <c r="F58" s="5">
        <v>46900</v>
      </c>
      <c r="G58" s="5" t="s">
        <v>22</v>
      </c>
      <c r="I58" s="45" t="s">
        <v>22</v>
      </c>
      <c r="J58" s="43">
        <v>3673</v>
      </c>
      <c r="K58" s="43">
        <v>1766100</v>
      </c>
    </row>
    <row r="59" spans="1:11" x14ac:dyDescent="0.25">
      <c r="A59" s="22">
        <v>44378</v>
      </c>
      <c r="B59" t="s">
        <v>30</v>
      </c>
      <c r="C59" t="s">
        <v>32</v>
      </c>
      <c r="D59" t="s">
        <v>24</v>
      </c>
      <c r="E59">
        <v>30</v>
      </c>
      <c r="F59" s="5">
        <v>21000</v>
      </c>
      <c r="G59" s="5" t="s">
        <v>22</v>
      </c>
      <c r="I59" s="47" t="s">
        <v>28</v>
      </c>
      <c r="J59" s="43">
        <v>973</v>
      </c>
      <c r="K59" s="43">
        <v>489300</v>
      </c>
    </row>
    <row r="60" spans="1:11" x14ac:dyDescent="0.25">
      <c r="A60" s="22">
        <v>44228</v>
      </c>
      <c r="B60" t="s">
        <v>26</v>
      </c>
      <c r="C60" t="s">
        <v>33</v>
      </c>
      <c r="D60" t="s">
        <v>21</v>
      </c>
      <c r="E60">
        <v>48</v>
      </c>
      <c r="F60" s="5">
        <v>14400</v>
      </c>
      <c r="G60" s="5" t="s">
        <v>22</v>
      </c>
      <c r="I60" s="47" t="s">
        <v>24</v>
      </c>
      <c r="J60" s="43">
        <v>1209</v>
      </c>
      <c r="K60" s="43">
        <v>605300</v>
      </c>
    </row>
    <row r="61" spans="1:11" x14ac:dyDescent="0.25">
      <c r="A61" s="22">
        <v>44256</v>
      </c>
      <c r="B61" t="s">
        <v>31</v>
      </c>
      <c r="C61" t="s">
        <v>52</v>
      </c>
      <c r="D61" t="s">
        <v>21</v>
      </c>
      <c r="E61">
        <v>93</v>
      </c>
      <c r="F61" s="5">
        <v>46500</v>
      </c>
      <c r="G61" s="5" t="s">
        <v>22</v>
      </c>
      <c r="I61" s="47" t="s">
        <v>21</v>
      </c>
      <c r="J61" s="43">
        <v>1491</v>
      </c>
      <c r="K61" s="43">
        <v>671500</v>
      </c>
    </row>
    <row r="62" spans="1:11" x14ac:dyDescent="0.25">
      <c r="A62" s="22">
        <v>44409</v>
      </c>
      <c r="B62" t="s">
        <v>31</v>
      </c>
      <c r="C62" t="s">
        <v>41</v>
      </c>
      <c r="D62" t="s">
        <v>24</v>
      </c>
      <c r="E62">
        <v>9</v>
      </c>
      <c r="F62" s="5">
        <v>2700</v>
      </c>
      <c r="G62" s="5" t="s">
        <v>22</v>
      </c>
      <c r="I62" s="44" t="s">
        <v>26</v>
      </c>
      <c r="J62" s="43">
        <v>6938</v>
      </c>
      <c r="K62" s="43">
        <v>3453800</v>
      </c>
    </row>
    <row r="63" spans="1:11" x14ac:dyDescent="0.25">
      <c r="A63" s="22">
        <v>44440</v>
      </c>
      <c r="B63" t="s">
        <v>26</v>
      </c>
      <c r="C63" t="s">
        <v>20</v>
      </c>
      <c r="D63" t="s">
        <v>21</v>
      </c>
      <c r="E63">
        <v>67</v>
      </c>
      <c r="F63" s="5">
        <v>33500</v>
      </c>
      <c r="G63" s="5" t="s">
        <v>22</v>
      </c>
      <c r="I63" s="45" t="s">
        <v>25</v>
      </c>
      <c r="J63" s="43">
        <v>1786</v>
      </c>
      <c r="K63" s="43">
        <v>924800</v>
      </c>
    </row>
    <row r="64" spans="1:11" x14ac:dyDescent="0.25">
      <c r="A64" s="22">
        <v>44470</v>
      </c>
      <c r="B64" t="s">
        <v>31</v>
      </c>
      <c r="C64" t="s">
        <v>53</v>
      </c>
      <c r="D64" t="s">
        <v>24</v>
      </c>
      <c r="E64">
        <v>13</v>
      </c>
      <c r="F64" s="5">
        <v>3900</v>
      </c>
      <c r="G64" s="5" t="s">
        <v>22</v>
      </c>
      <c r="I64" s="47" t="s">
        <v>28</v>
      </c>
      <c r="J64" s="43">
        <v>615</v>
      </c>
      <c r="K64" s="43">
        <v>333300</v>
      </c>
    </row>
    <row r="65" spans="1:11" x14ac:dyDescent="0.25">
      <c r="A65" s="22">
        <v>44378</v>
      </c>
      <c r="B65" t="s">
        <v>31</v>
      </c>
      <c r="C65" t="s">
        <v>50</v>
      </c>
      <c r="D65" t="s">
        <v>28</v>
      </c>
      <c r="E65">
        <v>53</v>
      </c>
      <c r="F65" s="5">
        <v>15900</v>
      </c>
      <c r="G65" s="5" t="s">
        <v>22</v>
      </c>
      <c r="I65" s="47" t="s">
        <v>24</v>
      </c>
      <c r="J65" s="43">
        <v>617</v>
      </c>
      <c r="K65" s="43">
        <v>295500</v>
      </c>
    </row>
    <row r="66" spans="1:11" x14ac:dyDescent="0.25">
      <c r="A66" s="22">
        <v>44256</v>
      </c>
      <c r="B66" t="s">
        <v>30</v>
      </c>
      <c r="C66" t="s">
        <v>33</v>
      </c>
      <c r="D66" t="s">
        <v>28</v>
      </c>
      <c r="E66">
        <v>19</v>
      </c>
      <c r="F66" s="5">
        <v>13300</v>
      </c>
      <c r="G66" s="5" t="s">
        <v>22</v>
      </c>
      <c r="I66" s="47" t="s">
        <v>21</v>
      </c>
      <c r="J66" s="43">
        <v>554</v>
      </c>
      <c r="K66" s="43">
        <v>296000</v>
      </c>
    </row>
    <row r="67" spans="1:11" x14ac:dyDescent="0.25">
      <c r="A67" s="22">
        <v>44348</v>
      </c>
      <c r="B67" t="s">
        <v>31</v>
      </c>
      <c r="C67" t="s">
        <v>20</v>
      </c>
      <c r="D67" t="s">
        <v>28</v>
      </c>
      <c r="E67">
        <v>95</v>
      </c>
      <c r="F67" s="5">
        <v>66500</v>
      </c>
      <c r="G67" s="5" t="s">
        <v>25</v>
      </c>
      <c r="I67" s="45" t="s">
        <v>22</v>
      </c>
      <c r="J67" s="43">
        <v>5152</v>
      </c>
      <c r="K67" s="43">
        <v>2529000</v>
      </c>
    </row>
    <row r="68" spans="1:11" x14ac:dyDescent="0.25">
      <c r="A68" s="22">
        <v>44378</v>
      </c>
      <c r="B68" t="s">
        <v>31</v>
      </c>
      <c r="C68" t="s">
        <v>51</v>
      </c>
      <c r="D68" t="s">
        <v>21</v>
      </c>
      <c r="E68">
        <v>47</v>
      </c>
      <c r="F68" s="5">
        <v>23500</v>
      </c>
      <c r="G68" s="5" t="s">
        <v>22</v>
      </c>
      <c r="I68" s="47" t="s">
        <v>28</v>
      </c>
      <c r="J68" s="43">
        <v>1828</v>
      </c>
      <c r="K68" s="43">
        <v>906400</v>
      </c>
    </row>
    <row r="69" spans="1:11" x14ac:dyDescent="0.25">
      <c r="A69" s="22">
        <v>44228</v>
      </c>
      <c r="B69" t="s">
        <v>19</v>
      </c>
      <c r="C69" t="s">
        <v>34</v>
      </c>
      <c r="D69" t="s">
        <v>28</v>
      </c>
      <c r="E69">
        <v>73</v>
      </c>
      <c r="F69" s="5">
        <v>51100</v>
      </c>
      <c r="G69" s="5" t="s">
        <v>22</v>
      </c>
      <c r="I69" s="47" t="s">
        <v>24</v>
      </c>
      <c r="J69" s="43">
        <v>1703</v>
      </c>
      <c r="K69" s="43">
        <v>839900</v>
      </c>
    </row>
    <row r="70" spans="1:11" x14ac:dyDescent="0.25">
      <c r="A70" s="22">
        <v>44470</v>
      </c>
      <c r="B70" t="s">
        <v>31</v>
      </c>
      <c r="C70" t="s">
        <v>43</v>
      </c>
      <c r="D70" t="s">
        <v>28</v>
      </c>
      <c r="E70">
        <v>86</v>
      </c>
      <c r="F70" s="5">
        <v>25800</v>
      </c>
      <c r="G70" s="5" t="s">
        <v>25</v>
      </c>
      <c r="I70" s="47" t="s">
        <v>21</v>
      </c>
      <c r="J70" s="43">
        <v>1621</v>
      </c>
      <c r="K70" s="43">
        <v>782700</v>
      </c>
    </row>
    <row r="71" spans="1:11" x14ac:dyDescent="0.25">
      <c r="A71" s="22">
        <v>44228</v>
      </c>
      <c r="B71" t="s">
        <v>26</v>
      </c>
      <c r="C71" t="s">
        <v>27</v>
      </c>
      <c r="D71" t="s">
        <v>24</v>
      </c>
      <c r="E71">
        <v>31</v>
      </c>
      <c r="F71" s="5">
        <v>15500</v>
      </c>
      <c r="G71" s="5" t="s">
        <v>22</v>
      </c>
      <c r="I71" s="44" t="s">
        <v>31</v>
      </c>
      <c r="J71" s="43">
        <v>6584</v>
      </c>
      <c r="K71" s="43">
        <v>3047000</v>
      </c>
    </row>
    <row r="72" spans="1:11" x14ac:dyDescent="0.25">
      <c r="A72" s="22">
        <v>44531</v>
      </c>
      <c r="B72" t="s">
        <v>19</v>
      </c>
      <c r="C72" t="s">
        <v>20</v>
      </c>
      <c r="D72" t="s">
        <v>24</v>
      </c>
      <c r="E72">
        <v>46</v>
      </c>
      <c r="F72" s="5">
        <v>23000</v>
      </c>
      <c r="G72" s="5" t="s">
        <v>22</v>
      </c>
      <c r="I72" s="45" t="s">
        <v>25</v>
      </c>
      <c r="J72" s="43">
        <v>1791</v>
      </c>
      <c r="K72" s="43">
        <v>822500</v>
      </c>
    </row>
    <row r="73" spans="1:11" x14ac:dyDescent="0.25">
      <c r="A73" s="22">
        <v>44197</v>
      </c>
      <c r="B73" t="s">
        <v>19</v>
      </c>
      <c r="C73" t="s">
        <v>52</v>
      </c>
      <c r="D73" t="s">
        <v>28</v>
      </c>
      <c r="E73">
        <v>88</v>
      </c>
      <c r="F73" s="5">
        <v>61600</v>
      </c>
      <c r="G73" s="5" t="s">
        <v>25</v>
      </c>
      <c r="I73" s="47" t="s">
        <v>28</v>
      </c>
      <c r="J73" s="43">
        <v>549</v>
      </c>
      <c r="K73" s="43">
        <v>260300</v>
      </c>
    </row>
    <row r="74" spans="1:11" x14ac:dyDescent="0.25">
      <c r="A74" s="22">
        <v>44501</v>
      </c>
      <c r="B74" t="s">
        <v>19</v>
      </c>
      <c r="C74" t="s">
        <v>53</v>
      </c>
      <c r="D74" t="s">
        <v>28</v>
      </c>
      <c r="E74">
        <v>2</v>
      </c>
      <c r="F74" s="5">
        <v>1000</v>
      </c>
      <c r="G74" s="5" t="s">
        <v>25</v>
      </c>
      <c r="I74" s="47" t="s">
        <v>24</v>
      </c>
      <c r="J74" s="43">
        <v>601</v>
      </c>
      <c r="K74" s="43">
        <v>310900</v>
      </c>
    </row>
    <row r="75" spans="1:11" x14ac:dyDescent="0.25">
      <c r="A75" s="22">
        <v>44531</v>
      </c>
      <c r="B75" t="s">
        <v>31</v>
      </c>
      <c r="C75" t="s">
        <v>35</v>
      </c>
      <c r="D75" t="s">
        <v>24</v>
      </c>
      <c r="E75">
        <v>68</v>
      </c>
      <c r="F75" s="5">
        <v>47600</v>
      </c>
      <c r="G75" s="5" t="s">
        <v>22</v>
      </c>
      <c r="I75" s="47" t="s">
        <v>21</v>
      </c>
      <c r="J75" s="43">
        <v>641</v>
      </c>
      <c r="K75" s="43">
        <v>251300</v>
      </c>
    </row>
    <row r="76" spans="1:11" x14ac:dyDescent="0.25">
      <c r="A76" s="22">
        <v>44501</v>
      </c>
      <c r="B76" t="s">
        <v>26</v>
      </c>
      <c r="C76" t="s">
        <v>29</v>
      </c>
      <c r="D76" t="s">
        <v>21</v>
      </c>
      <c r="E76">
        <v>37</v>
      </c>
      <c r="F76" s="5">
        <v>11100</v>
      </c>
      <c r="G76" s="5" t="s">
        <v>25</v>
      </c>
      <c r="I76" s="45" t="s">
        <v>22</v>
      </c>
      <c r="J76" s="43">
        <v>4793</v>
      </c>
      <c r="K76" s="43">
        <v>2224500</v>
      </c>
    </row>
    <row r="77" spans="1:11" x14ac:dyDescent="0.25">
      <c r="A77" s="22">
        <v>44256</v>
      </c>
      <c r="B77" t="s">
        <v>30</v>
      </c>
      <c r="C77" t="s">
        <v>35</v>
      </c>
      <c r="D77" t="s">
        <v>21</v>
      </c>
      <c r="E77">
        <v>96</v>
      </c>
      <c r="F77" s="5">
        <v>48000</v>
      </c>
      <c r="G77" s="5" t="s">
        <v>25</v>
      </c>
      <c r="I77" s="47" t="s">
        <v>28</v>
      </c>
      <c r="J77" s="43">
        <v>1655</v>
      </c>
      <c r="K77" s="43">
        <v>780500</v>
      </c>
    </row>
    <row r="78" spans="1:11" x14ac:dyDescent="0.25">
      <c r="A78" s="22">
        <v>44287</v>
      </c>
      <c r="B78" t="s">
        <v>26</v>
      </c>
      <c r="C78" t="s">
        <v>42</v>
      </c>
      <c r="D78" t="s">
        <v>24</v>
      </c>
      <c r="E78">
        <v>27</v>
      </c>
      <c r="F78" s="5">
        <v>8100</v>
      </c>
      <c r="G78" s="5" t="s">
        <v>22</v>
      </c>
      <c r="I78" s="47" t="s">
        <v>24</v>
      </c>
      <c r="J78" s="43">
        <v>1567</v>
      </c>
      <c r="K78" s="43">
        <v>708100</v>
      </c>
    </row>
    <row r="79" spans="1:11" x14ac:dyDescent="0.25">
      <c r="A79" s="22">
        <v>44409</v>
      </c>
      <c r="B79" t="s">
        <v>19</v>
      </c>
      <c r="C79" t="s">
        <v>54</v>
      </c>
      <c r="D79" t="s">
        <v>24</v>
      </c>
      <c r="E79">
        <v>40</v>
      </c>
      <c r="F79" s="5">
        <v>12000</v>
      </c>
      <c r="G79" s="5" t="s">
        <v>22</v>
      </c>
      <c r="I79" s="47" t="s">
        <v>21</v>
      </c>
      <c r="J79" s="43">
        <v>1571</v>
      </c>
      <c r="K79" s="43">
        <v>735900</v>
      </c>
    </row>
    <row r="80" spans="1:11" x14ac:dyDescent="0.25">
      <c r="A80" s="22">
        <v>44197</v>
      </c>
      <c r="B80" t="s">
        <v>30</v>
      </c>
      <c r="C80" t="s">
        <v>41</v>
      </c>
      <c r="D80" t="s">
        <v>21</v>
      </c>
      <c r="E80">
        <v>2</v>
      </c>
      <c r="F80" s="5">
        <v>1000</v>
      </c>
      <c r="G80" s="5" t="s">
        <v>25</v>
      </c>
      <c r="I80" s="44" t="s">
        <v>378</v>
      </c>
      <c r="J80" s="43">
        <v>26639</v>
      </c>
      <c r="K80" s="43">
        <v>13194700</v>
      </c>
    </row>
    <row r="81" spans="1:7" x14ac:dyDescent="0.25">
      <c r="A81" s="22">
        <v>44197</v>
      </c>
      <c r="B81" t="s">
        <v>30</v>
      </c>
      <c r="C81" t="s">
        <v>52</v>
      </c>
      <c r="D81" t="s">
        <v>28</v>
      </c>
      <c r="E81">
        <v>79</v>
      </c>
      <c r="F81" s="5">
        <v>23700</v>
      </c>
      <c r="G81" s="5" t="s">
        <v>22</v>
      </c>
    </row>
    <row r="82" spans="1:7" x14ac:dyDescent="0.25">
      <c r="A82" s="22">
        <v>44287</v>
      </c>
      <c r="B82" t="s">
        <v>30</v>
      </c>
      <c r="C82" t="s">
        <v>50</v>
      </c>
      <c r="D82" t="s">
        <v>28</v>
      </c>
      <c r="E82">
        <v>96</v>
      </c>
      <c r="F82" s="5">
        <v>28800</v>
      </c>
      <c r="G82" s="5" t="s">
        <v>22</v>
      </c>
    </row>
    <row r="83" spans="1:7" x14ac:dyDescent="0.25">
      <c r="A83" s="22">
        <v>44197</v>
      </c>
      <c r="B83" t="s">
        <v>26</v>
      </c>
      <c r="C83" t="s">
        <v>38</v>
      </c>
      <c r="D83" t="s">
        <v>21</v>
      </c>
      <c r="E83">
        <v>68</v>
      </c>
      <c r="F83" s="5">
        <v>20400</v>
      </c>
      <c r="G83" s="5" t="s">
        <v>22</v>
      </c>
    </row>
    <row r="84" spans="1:7" x14ac:dyDescent="0.25">
      <c r="A84" s="22">
        <v>44440</v>
      </c>
      <c r="B84" t="s">
        <v>26</v>
      </c>
      <c r="C84" t="s">
        <v>48</v>
      </c>
      <c r="D84" t="s">
        <v>21</v>
      </c>
      <c r="E84">
        <v>45</v>
      </c>
      <c r="F84" s="5">
        <v>22500</v>
      </c>
      <c r="G84" s="5" t="s">
        <v>22</v>
      </c>
    </row>
    <row r="85" spans="1:7" x14ac:dyDescent="0.25">
      <c r="A85" s="22">
        <v>44378</v>
      </c>
      <c r="B85" t="s">
        <v>26</v>
      </c>
      <c r="C85" t="s">
        <v>20</v>
      </c>
      <c r="D85" t="s">
        <v>24</v>
      </c>
      <c r="E85">
        <v>91</v>
      </c>
      <c r="F85" s="5">
        <v>27300</v>
      </c>
      <c r="G85" s="5" t="s">
        <v>22</v>
      </c>
    </row>
    <row r="86" spans="1:7" x14ac:dyDescent="0.25">
      <c r="A86" s="22">
        <v>44470</v>
      </c>
      <c r="B86" t="s">
        <v>30</v>
      </c>
      <c r="C86" t="s">
        <v>27</v>
      </c>
      <c r="D86" t="s">
        <v>21</v>
      </c>
      <c r="E86">
        <v>98</v>
      </c>
      <c r="F86" s="5">
        <v>29400</v>
      </c>
      <c r="G86" s="5" t="s">
        <v>22</v>
      </c>
    </row>
    <row r="87" spans="1:7" x14ac:dyDescent="0.25">
      <c r="A87" s="22">
        <v>44256</v>
      </c>
      <c r="B87" t="s">
        <v>19</v>
      </c>
      <c r="C87" t="s">
        <v>29</v>
      </c>
      <c r="D87" t="s">
        <v>24</v>
      </c>
      <c r="E87">
        <v>65</v>
      </c>
      <c r="F87" s="5">
        <v>32500</v>
      </c>
      <c r="G87" s="5" t="s">
        <v>22</v>
      </c>
    </row>
    <row r="88" spans="1:7" x14ac:dyDescent="0.25">
      <c r="A88" s="22">
        <v>44256</v>
      </c>
      <c r="B88" t="s">
        <v>30</v>
      </c>
      <c r="C88" t="s">
        <v>41</v>
      </c>
      <c r="D88" t="s">
        <v>24</v>
      </c>
      <c r="E88">
        <v>19</v>
      </c>
      <c r="F88" s="5">
        <v>13300</v>
      </c>
      <c r="G88" s="5" t="s">
        <v>22</v>
      </c>
    </row>
    <row r="89" spans="1:7" x14ac:dyDescent="0.25">
      <c r="A89" s="22">
        <v>44470</v>
      </c>
      <c r="B89" t="s">
        <v>30</v>
      </c>
      <c r="C89" t="s">
        <v>40</v>
      </c>
      <c r="D89" t="s">
        <v>24</v>
      </c>
      <c r="E89">
        <v>13</v>
      </c>
      <c r="F89" s="5">
        <v>3900</v>
      </c>
      <c r="G89" s="5" t="s">
        <v>25</v>
      </c>
    </row>
    <row r="90" spans="1:7" x14ac:dyDescent="0.25">
      <c r="A90" s="22">
        <v>44287</v>
      </c>
      <c r="B90" t="s">
        <v>19</v>
      </c>
      <c r="C90" t="s">
        <v>45</v>
      </c>
      <c r="D90" t="s">
        <v>21</v>
      </c>
      <c r="E90">
        <v>29</v>
      </c>
      <c r="F90" s="5">
        <v>20300</v>
      </c>
      <c r="G90" s="5" t="s">
        <v>25</v>
      </c>
    </row>
    <row r="91" spans="1:7" x14ac:dyDescent="0.25">
      <c r="A91" s="22">
        <v>44256</v>
      </c>
      <c r="B91" t="s">
        <v>31</v>
      </c>
      <c r="C91" t="s">
        <v>41</v>
      </c>
      <c r="D91" t="s">
        <v>21</v>
      </c>
      <c r="E91">
        <v>60</v>
      </c>
      <c r="F91" s="5">
        <v>18000</v>
      </c>
      <c r="G91" s="5" t="s">
        <v>22</v>
      </c>
    </row>
    <row r="92" spans="1:7" x14ac:dyDescent="0.25">
      <c r="A92" s="22">
        <v>44228</v>
      </c>
      <c r="B92" t="s">
        <v>19</v>
      </c>
      <c r="C92" t="s">
        <v>46</v>
      </c>
      <c r="D92" t="s">
        <v>21</v>
      </c>
      <c r="E92">
        <v>83</v>
      </c>
      <c r="F92" s="5">
        <v>24900</v>
      </c>
      <c r="G92" s="5" t="s">
        <v>25</v>
      </c>
    </row>
    <row r="93" spans="1:7" x14ac:dyDescent="0.25">
      <c r="A93" s="22">
        <v>44531</v>
      </c>
      <c r="B93" t="s">
        <v>30</v>
      </c>
      <c r="C93" t="s">
        <v>29</v>
      </c>
      <c r="D93" t="s">
        <v>28</v>
      </c>
      <c r="E93">
        <v>66</v>
      </c>
      <c r="F93" s="5">
        <v>33000</v>
      </c>
      <c r="G93" s="5" t="s">
        <v>22</v>
      </c>
    </row>
    <row r="94" spans="1:7" x14ac:dyDescent="0.25">
      <c r="A94" s="22">
        <v>44470</v>
      </c>
      <c r="B94" t="s">
        <v>26</v>
      </c>
      <c r="C94" t="s">
        <v>48</v>
      </c>
      <c r="D94" t="s">
        <v>24</v>
      </c>
      <c r="E94">
        <v>75</v>
      </c>
      <c r="F94" s="5">
        <v>22500</v>
      </c>
      <c r="G94" s="5" t="s">
        <v>22</v>
      </c>
    </row>
    <row r="95" spans="1:7" x14ac:dyDescent="0.25">
      <c r="A95" s="22">
        <v>44440</v>
      </c>
      <c r="B95" t="s">
        <v>19</v>
      </c>
      <c r="C95" t="s">
        <v>44</v>
      </c>
      <c r="D95" t="s">
        <v>28</v>
      </c>
      <c r="E95">
        <v>9</v>
      </c>
      <c r="F95" s="5">
        <v>4500</v>
      </c>
      <c r="G95" s="5" t="s">
        <v>22</v>
      </c>
    </row>
    <row r="96" spans="1:7" x14ac:dyDescent="0.25">
      <c r="A96" s="22">
        <v>44287</v>
      </c>
      <c r="B96" t="s">
        <v>30</v>
      </c>
      <c r="C96" t="s">
        <v>49</v>
      </c>
      <c r="D96" t="s">
        <v>24</v>
      </c>
      <c r="E96">
        <v>17</v>
      </c>
      <c r="F96" s="5">
        <v>5100</v>
      </c>
      <c r="G96" s="5" t="s">
        <v>22</v>
      </c>
    </row>
    <row r="97" spans="1:7" x14ac:dyDescent="0.25">
      <c r="A97" s="22">
        <v>44531</v>
      </c>
      <c r="B97" t="s">
        <v>19</v>
      </c>
      <c r="C97" t="s">
        <v>47</v>
      </c>
      <c r="D97" t="s">
        <v>21</v>
      </c>
      <c r="E97">
        <v>12</v>
      </c>
      <c r="F97" s="5">
        <v>8400</v>
      </c>
      <c r="G97" s="5" t="s">
        <v>25</v>
      </c>
    </row>
    <row r="98" spans="1:7" x14ac:dyDescent="0.25">
      <c r="A98" s="22">
        <v>44470</v>
      </c>
      <c r="B98" t="s">
        <v>26</v>
      </c>
      <c r="C98" t="s">
        <v>47</v>
      </c>
      <c r="D98" t="s">
        <v>21</v>
      </c>
      <c r="E98">
        <v>28</v>
      </c>
      <c r="F98" s="5">
        <v>14000</v>
      </c>
      <c r="G98" s="5" t="s">
        <v>25</v>
      </c>
    </row>
    <row r="99" spans="1:7" x14ac:dyDescent="0.25">
      <c r="A99" s="22">
        <v>44378</v>
      </c>
      <c r="B99" t="s">
        <v>19</v>
      </c>
      <c r="C99" t="s">
        <v>29</v>
      </c>
      <c r="D99" t="s">
        <v>24</v>
      </c>
      <c r="E99">
        <v>97</v>
      </c>
      <c r="F99" s="5">
        <v>29100</v>
      </c>
      <c r="G99" s="5" t="s">
        <v>25</v>
      </c>
    </row>
    <row r="100" spans="1:7" x14ac:dyDescent="0.25">
      <c r="A100" s="22">
        <v>44409</v>
      </c>
      <c r="B100" t="s">
        <v>26</v>
      </c>
      <c r="C100" t="s">
        <v>46</v>
      </c>
      <c r="D100" t="s">
        <v>28</v>
      </c>
      <c r="E100">
        <v>42</v>
      </c>
      <c r="F100" s="5">
        <v>21000</v>
      </c>
      <c r="G100" s="5" t="s">
        <v>22</v>
      </c>
    </row>
    <row r="101" spans="1:7" x14ac:dyDescent="0.25">
      <c r="A101" s="22">
        <v>44317</v>
      </c>
      <c r="B101" t="s">
        <v>19</v>
      </c>
      <c r="C101" t="s">
        <v>32</v>
      </c>
      <c r="D101" t="s">
        <v>28</v>
      </c>
      <c r="E101">
        <v>13</v>
      </c>
      <c r="F101" s="5">
        <v>6500</v>
      </c>
      <c r="G101" s="5" t="s">
        <v>25</v>
      </c>
    </row>
    <row r="102" spans="1:7" x14ac:dyDescent="0.25">
      <c r="A102" s="22">
        <v>44348</v>
      </c>
      <c r="B102" t="s">
        <v>30</v>
      </c>
      <c r="C102" t="s">
        <v>50</v>
      </c>
      <c r="D102" t="s">
        <v>28</v>
      </c>
      <c r="E102">
        <v>70</v>
      </c>
      <c r="F102" s="5">
        <v>21000</v>
      </c>
      <c r="G102" s="5" t="s">
        <v>22</v>
      </c>
    </row>
    <row r="103" spans="1:7" x14ac:dyDescent="0.25">
      <c r="A103" s="22">
        <v>44228</v>
      </c>
      <c r="B103" t="s">
        <v>31</v>
      </c>
      <c r="C103" t="s">
        <v>41</v>
      </c>
      <c r="D103" t="s">
        <v>24</v>
      </c>
      <c r="E103">
        <v>51</v>
      </c>
      <c r="F103" s="5">
        <v>25500</v>
      </c>
      <c r="G103" s="5" t="s">
        <v>25</v>
      </c>
    </row>
    <row r="104" spans="1:7" x14ac:dyDescent="0.25">
      <c r="A104" s="22">
        <v>44317</v>
      </c>
      <c r="B104" t="s">
        <v>19</v>
      </c>
      <c r="C104" t="s">
        <v>49</v>
      </c>
      <c r="D104" t="s">
        <v>24</v>
      </c>
      <c r="E104">
        <v>47</v>
      </c>
      <c r="F104" s="5">
        <v>32900</v>
      </c>
      <c r="G104" s="5" t="s">
        <v>25</v>
      </c>
    </row>
    <row r="105" spans="1:7" x14ac:dyDescent="0.25">
      <c r="A105" s="22">
        <v>44228</v>
      </c>
      <c r="B105" t="s">
        <v>19</v>
      </c>
      <c r="C105" t="s">
        <v>41</v>
      </c>
      <c r="D105" t="s">
        <v>24</v>
      </c>
      <c r="E105">
        <v>86</v>
      </c>
      <c r="F105" s="5">
        <v>25800</v>
      </c>
      <c r="G105" s="5" t="s">
        <v>25</v>
      </c>
    </row>
    <row r="106" spans="1:7" x14ac:dyDescent="0.25">
      <c r="A106" s="22">
        <v>44501</v>
      </c>
      <c r="B106" t="s">
        <v>31</v>
      </c>
      <c r="C106" t="s">
        <v>40</v>
      </c>
      <c r="D106" t="s">
        <v>21</v>
      </c>
      <c r="E106">
        <v>99</v>
      </c>
      <c r="F106" s="5">
        <v>69300</v>
      </c>
      <c r="G106" s="5" t="s">
        <v>22</v>
      </c>
    </row>
    <row r="107" spans="1:7" x14ac:dyDescent="0.25">
      <c r="A107" s="22">
        <v>44409</v>
      </c>
      <c r="B107" t="s">
        <v>31</v>
      </c>
      <c r="C107" t="s">
        <v>27</v>
      </c>
      <c r="D107" t="s">
        <v>28</v>
      </c>
      <c r="E107">
        <v>78</v>
      </c>
      <c r="F107" s="5">
        <v>54600</v>
      </c>
      <c r="G107" s="5" t="s">
        <v>22</v>
      </c>
    </row>
    <row r="108" spans="1:7" x14ac:dyDescent="0.25">
      <c r="A108" s="22">
        <v>44287</v>
      </c>
      <c r="B108" t="s">
        <v>31</v>
      </c>
      <c r="C108" t="s">
        <v>52</v>
      </c>
      <c r="D108" t="s">
        <v>21</v>
      </c>
      <c r="E108">
        <v>82</v>
      </c>
      <c r="F108" s="5">
        <v>41000</v>
      </c>
      <c r="G108" s="5" t="s">
        <v>22</v>
      </c>
    </row>
    <row r="109" spans="1:7" x14ac:dyDescent="0.25">
      <c r="A109" s="22">
        <v>44317</v>
      </c>
      <c r="B109" t="s">
        <v>26</v>
      </c>
      <c r="C109" t="s">
        <v>42</v>
      </c>
      <c r="D109" t="s">
        <v>28</v>
      </c>
      <c r="E109">
        <v>76</v>
      </c>
      <c r="F109" s="5">
        <v>22800</v>
      </c>
      <c r="G109" s="5" t="s">
        <v>22</v>
      </c>
    </row>
    <row r="110" spans="1:7" x14ac:dyDescent="0.25">
      <c r="A110" s="22">
        <v>44470</v>
      </c>
      <c r="B110" t="s">
        <v>30</v>
      </c>
      <c r="C110" t="s">
        <v>53</v>
      </c>
      <c r="D110" t="s">
        <v>28</v>
      </c>
      <c r="E110">
        <v>43</v>
      </c>
      <c r="F110" s="5">
        <v>21500</v>
      </c>
      <c r="G110" s="5" t="s">
        <v>22</v>
      </c>
    </row>
    <row r="111" spans="1:7" x14ac:dyDescent="0.25">
      <c r="A111" s="22">
        <v>44378</v>
      </c>
      <c r="B111" t="s">
        <v>26</v>
      </c>
      <c r="C111" t="s">
        <v>44</v>
      </c>
      <c r="D111" t="s">
        <v>21</v>
      </c>
      <c r="E111">
        <v>12</v>
      </c>
      <c r="F111" s="5">
        <v>8400</v>
      </c>
      <c r="G111" s="5" t="s">
        <v>22</v>
      </c>
    </row>
    <row r="112" spans="1:7" x14ac:dyDescent="0.25">
      <c r="A112" s="22">
        <v>44501</v>
      </c>
      <c r="B112" t="s">
        <v>26</v>
      </c>
      <c r="C112" t="s">
        <v>53</v>
      </c>
      <c r="D112" t="s">
        <v>28</v>
      </c>
      <c r="E112">
        <v>41</v>
      </c>
      <c r="F112" s="5">
        <v>20500</v>
      </c>
      <c r="G112" s="5" t="s">
        <v>25</v>
      </c>
    </row>
    <row r="113" spans="1:7" x14ac:dyDescent="0.25">
      <c r="A113" s="22">
        <v>44197</v>
      </c>
      <c r="B113" t="s">
        <v>30</v>
      </c>
      <c r="C113" t="s">
        <v>44</v>
      </c>
      <c r="D113" t="s">
        <v>21</v>
      </c>
      <c r="E113">
        <v>34</v>
      </c>
      <c r="F113" s="5">
        <v>17000</v>
      </c>
      <c r="G113" s="5" t="s">
        <v>22</v>
      </c>
    </row>
    <row r="114" spans="1:7" x14ac:dyDescent="0.25">
      <c r="A114" s="22">
        <v>44470</v>
      </c>
      <c r="B114" t="s">
        <v>19</v>
      </c>
      <c r="C114" t="s">
        <v>47</v>
      </c>
      <c r="D114" t="s">
        <v>21</v>
      </c>
      <c r="E114">
        <v>75</v>
      </c>
      <c r="F114" s="5">
        <v>37500</v>
      </c>
      <c r="G114" s="5" t="s">
        <v>22</v>
      </c>
    </row>
    <row r="115" spans="1:7" x14ac:dyDescent="0.25">
      <c r="A115" s="22">
        <v>44531</v>
      </c>
      <c r="B115" t="s">
        <v>31</v>
      </c>
      <c r="C115" t="s">
        <v>20</v>
      </c>
      <c r="D115" t="s">
        <v>28</v>
      </c>
      <c r="E115">
        <v>93</v>
      </c>
      <c r="F115" s="5">
        <v>27900</v>
      </c>
      <c r="G115" s="5" t="s">
        <v>22</v>
      </c>
    </row>
    <row r="116" spans="1:7" x14ac:dyDescent="0.25">
      <c r="A116" s="22">
        <v>44440</v>
      </c>
      <c r="B116" t="s">
        <v>26</v>
      </c>
      <c r="C116" t="s">
        <v>40</v>
      </c>
      <c r="D116" t="s">
        <v>28</v>
      </c>
      <c r="E116">
        <v>27</v>
      </c>
      <c r="F116" s="5">
        <v>13500</v>
      </c>
      <c r="G116" s="5" t="s">
        <v>22</v>
      </c>
    </row>
    <row r="117" spans="1:7" x14ac:dyDescent="0.25">
      <c r="A117" s="22">
        <v>44256</v>
      </c>
      <c r="B117" t="s">
        <v>30</v>
      </c>
      <c r="C117" t="s">
        <v>47</v>
      </c>
      <c r="D117" t="s">
        <v>21</v>
      </c>
      <c r="E117">
        <v>26</v>
      </c>
      <c r="F117" s="5">
        <v>18200</v>
      </c>
      <c r="G117" s="5" t="s">
        <v>25</v>
      </c>
    </row>
    <row r="118" spans="1:7" x14ac:dyDescent="0.25">
      <c r="A118" s="22">
        <v>44228</v>
      </c>
      <c r="B118" t="s">
        <v>30</v>
      </c>
      <c r="C118" t="s">
        <v>39</v>
      </c>
      <c r="D118" t="s">
        <v>21</v>
      </c>
      <c r="E118">
        <v>50</v>
      </c>
      <c r="F118" s="5">
        <v>15000</v>
      </c>
      <c r="G118" s="5" t="s">
        <v>25</v>
      </c>
    </row>
    <row r="119" spans="1:7" x14ac:dyDescent="0.25">
      <c r="A119" s="22">
        <v>44197</v>
      </c>
      <c r="B119" t="s">
        <v>19</v>
      </c>
      <c r="C119" t="s">
        <v>49</v>
      </c>
      <c r="D119" t="s">
        <v>24</v>
      </c>
      <c r="E119">
        <v>96</v>
      </c>
      <c r="F119" s="5">
        <v>28800</v>
      </c>
      <c r="G119" s="5" t="s">
        <v>22</v>
      </c>
    </row>
    <row r="120" spans="1:7" x14ac:dyDescent="0.25">
      <c r="A120" s="22">
        <v>44348</v>
      </c>
      <c r="B120" t="s">
        <v>26</v>
      </c>
      <c r="C120" t="s">
        <v>54</v>
      </c>
      <c r="D120" t="s">
        <v>21</v>
      </c>
      <c r="E120">
        <v>36</v>
      </c>
      <c r="F120" s="5">
        <v>25200</v>
      </c>
      <c r="G120" s="5" t="s">
        <v>25</v>
      </c>
    </row>
    <row r="121" spans="1:7" x14ac:dyDescent="0.25">
      <c r="A121" s="22">
        <v>44317</v>
      </c>
      <c r="B121" t="s">
        <v>31</v>
      </c>
      <c r="C121" t="s">
        <v>27</v>
      </c>
      <c r="D121" t="s">
        <v>21</v>
      </c>
      <c r="E121">
        <v>29</v>
      </c>
      <c r="F121" s="5">
        <v>14500</v>
      </c>
      <c r="G121" s="5" t="s">
        <v>22</v>
      </c>
    </row>
    <row r="122" spans="1:7" x14ac:dyDescent="0.25">
      <c r="A122" s="22">
        <v>44501</v>
      </c>
      <c r="B122" t="s">
        <v>31</v>
      </c>
      <c r="C122" t="s">
        <v>20</v>
      </c>
      <c r="D122" t="s">
        <v>21</v>
      </c>
      <c r="E122">
        <v>75</v>
      </c>
      <c r="F122" s="5">
        <v>22500</v>
      </c>
      <c r="G122" s="5" t="s">
        <v>22</v>
      </c>
    </row>
    <row r="123" spans="1:7" x14ac:dyDescent="0.25">
      <c r="A123" s="22">
        <v>44317</v>
      </c>
      <c r="B123" t="s">
        <v>26</v>
      </c>
      <c r="C123" t="s">
        <v>36</v>
      </c>
      <c r="D123" t="s">
        <v>21</v>
      </c>
      <c r="E123">
        <v>49</v>
      </c>
      <c r="F123" s="5">
        <v>14700</v>
      </c>
      <c r="G123" s="5" t="s">
        <v>22</v>
      </c>
    </row>
    <row r="124" spans="1:7" x14ac:dyDescent="0.25">
      <c r="A124" s="22">
        <v>44440</v>
      </c>
      <c r="B124" t="s">
        <v>19</v>
      </c>
      <c r="C124" t="s">
        <v>44</v>
      </c>
      <c r="D124" t="s">
        <v>21</v>
      </c>
      <c r="E124">
        <v>74</v>
      </c>
      <c r="F124" s="5">
        <v>22200</v>
      </c>
      <c r="G124" s="5" t="s">
        <v>22</v>
      </c>
    </row>
    <row r="125" spans="1:7" x14ac:dyDescent="0.25">
      <c r="A125" s="22">
        <v>44409</v>
      </c>
      <c r="B125" t="s">
        <v>26</v>
      </c>
      <c r="C125" t="s">
        <v>20</v>
      </c>
      <c r="D125" t="s">
        <v>28</v>
      </c>
      <c r="E125">
        <v>4</v>
      </c>
      <c r="F125" s="5">
        <v>2000</v>
      </c>
      <c r="G125" s="5" t="s">
        <v>22</v>
      </c>
    </row>
    <row r="126" spans="1:7" x14ac:dyDescent="0.25">
      <c r="A126" s="22">
        <v>44348</v>
      </c>
      <c r="B126" t="s">
        <v>26</v>
      </c>
      <c r="C126" t="s">
        <v>39</v>
      </c>
      <c r="D126" t="s">
        <v>21</v>
      </c>
      <c r="E126">
        <v>39</v>
      </c>
      <c r="F126" s="5">
        <v>11700</v>
      </c>
      <c r="G126" s="5" t="s">
        <v>22</v>
      </c>
    </row>
    <row r="127" spans="1:7" x14ac:dyDescent="0.25">
      <c r="A127" s="22">
        <v>44317</v>
      </c>
      <c r="B127" t="s">
        <v>26</v>
      </c>
      <c r="C127" t="s">
        <v>27</v>
      </c>
      <c r="D127" t="s">
        <v>28</v>
      </c>
      <c r="E127">
        <v>7</v>
      </c>
      <c r="F127" s="5">
        <v>4900</v>
      </c>
      <c r="G127" s="5" t="s">
        <v>22</v>
      </c>
    </row>
    <row r="128" spans="1:7" x14ac:dyDescent="0.25">
      <c r="A128" s="22">
        <v>44378</v>
      </c>
      <c r="B128" t="s">
        <v>30</v>
      </c>
      <c r="C128" t="s">
        <v>20</v>
      </c>
      <c r="D128" t="s">
        <v>28</v>
      </c>
      <c r="E128">
        <v>25</v>
      </c>
      <c r="F128" s="5">
        <v>12500</v>
      </c>
      <c r="G128" s="5" t="s">
        <v>22</v>
      </c>
    </row>
    <row r="129" spans="1:7" x14ac:dyDescent="0.25">
      <c r="A129" s="22">
        <v>44317</v>
      </c>
      <c r="B129" t="s">
        <v>26</v>
      </c>
      <c r="C129" t="s">
        <v>41</v>
      </c>
      <c r="D129" t="s">
        <v>21</v>
      </c>
      <c r="E129">
        <v>76</v>
      </c>
      <c r="F129" s="5">
        <v>22800</v>
      </c>
      <c r="G129" s="5" t="s">
        <v>22</v>
      </c>
    </row>
    <row r="130" spans="1:7" x14ac:dyDescent="0.25">
      <c r="A130" s="22">
        <v>44409</v>
      </c>
      <c r="B130" t="s">
        <v>30</v>
      </c>
      <c r="C130" t="s">
        <v>48</v>
      </c>
      <c r="D130" t="s">
        <v>21</v>
      </c>
      <c r="E130">
        <v>59</v>
      </c>
      <c r="F130" s="5">
        <v>29500</v>
      </c>
      <c r="G130" s="5" t="s">
        <v>22</v>
      </c>
    </row>
    <row r="131" spans="1:7" x14ac:dyDescent="0.25">
      <c r="A131" s="22">
        <v>44409</v>
      </c>
      <c r="B131" t="s">
        <v>30</v>
      </c>
      <c r="C131" t="s">
        <v>44</v>
      </c>
      <c r="D131" t="s">
        <v>24</v>
      </c>
      <c r="E131">
        <v>80</v>
      </c>
      <c r="F131" s="5">
        <v>56000</v>
      </c>
      <c r="G131" s="5" t="s">
        <v>22</v>
      </c>
    </row>
    <row r="132" spans="1:7" x14ac:dyDescent="0.25">
      <c r="A132" s="22">
        <v>44440</v>
      </c>
      <c r="B132" t="s">
        <v>30</v>
      </c>
      <c r="C132" t="s">
        <v>51</v>
      </c>
      <c r="D132" t="s">
        <v>21</v>
      </c>
      <c r="E132">
        <v>5</v>
      </c>
      <c r="F132" s="5">
        <v>2500</v>
      </c>
      <c r="G132" s="5" t="s">
        <v>22</v>
      </c>
    </row>
    <row r="133" spans="1:7" x14ac:dyDescent="0.25">
      <c r="A133" s="22">
        <v>44440</v>
      </c>
      <c r="B133" t="s">
        <v>19</v>
      </c>
      <c r="C133" t="s">
        <v>35</v>
      </c>
      <c r="D133" t="s">
        <v>24</v>
      </c>
      <c r="E133">
        <v>57</v>
      </c>
      <c r="F133" s="5">
        <v>28500</v>
      </c>
      <c r="G133" s="5" t="s">
        <v>25</v>
      </c>
    </row>
    <row r="134" spans="1:7" x14ac:dyDescent="0.25">
      <c r="A134" s="22">
        <v>44501</v>
      </c>
      <c r="B134" t="s">
        <v>19</v>
      </c>
      <c r="C134" t="s">
        <v>40</v>
      </c>
      <c r="D134" t="s">
        <v>28</v>
      </c>
      <c r="E134">
        <v>36</v>
      </c>
      <c r="F134" s="5">
        <v>10800</v>
      </c>
      <c r="G134" s="5" t="s">
        <v>25</v>
      </c>
    </row>
    <row r="135" spans="1:7" x14ac:dyDescent="0.25">
      <c r="A135" s="22">
        <v>44378</v>
      </c>
      <c r="B135" t="s">
        <v>30</v>
      </c>
      <c r="C135" t="s">
        <v>34</v>
      </c>
      <c r="D135" t="s">
        <v>24</v>
      </c>
      <c r="E135">
        <v>86</v>
      </c>
      <c r="F135" s="5">
        <v>60200</v>
      </c>
      <c r="G135" s="5" t="s">
        <v>22</v>
      </c>
    </row>
    <row r="136" spans="1:7" x14ac:dyDescent="0.25">
      <c r="A136" s="22">
        <v>44197</v>
      </c>
      <c r="B136" t="s">
        <v>19</v>
      </c>
      <c r="C136" t="s">
        <v>41</v>
      </c>
      <c r="D136" t="s">
        <v>21</v>
      </c>
      <c r="E136">
        <v>29</v>
      </c>
      <c r="F136" s="5">
        <v>8700</v>
      </c>
      <c r="G136" s="5" t="s">
        <v>25</v>
      </c>
    </row>
    <row r="137" spans="1:7" x14ac:dyDescent="0.25">
      <c r="A137" s="22">
        <v>44287</v>
      </c>
      <c r="B137" t="s">
        <v>26</v>
      </c>
      <c r="C137" t="s">
        <v>44</v>
      </c>
      <c r="D137" t="s">
        <v>24</v>
      </c>
      <c r="E137">
        <v>43</v>
      </c>
      <c r="F137" s="5">
        <v>30100</v>
      </c>
      <c r="G137" s="5" t="s">
        <v>22</v>
      </c>
    </row>
    <row r="138" spans="1:7" x14ac:dyDescent="0.25">
      <c r="A138" s="22">
        <v>44531</v>
      </c>
      <c r="B138" t="s">
        <v>26</v>
      </c>
      <c r="C138" t="s">
        <v>54</v>
      </c>
      <c r="D138" t="s">
        <v>24</v>
      </c>
      <c r="E138">
        <v>31</v>
      </c>
      <c r="F138" s="5">
        <v>9300</v>
      </c>
      <c r="G138" s="5" t="s">
        <v>22</v>
      </c>
    </row>
    <row r="139" spans="1:7" x14ac:dyDescent="0.25">
      <c r="A139" s="22">
        <v>44256</v>
      </c>
      <c r="B139" t="s">
        <v>30</v>
      </c>
      <c r="C139" t="s">
        <v>44</v>
      </c>
      <c r="D139" t="s">
        <v>28</v>
      </c>
      <c r="E139">
        <v>6</v>
      </c>
      <c r="F139" s="5">
        <v>4200</v>
      </c>
      <c r="G139" s="5" t="s">
        <v>22</v>
      </c>
    </row>
    <row r="140" spans="1:7" x14ac:dyDescent="0.25">
      <c r="A140" s="22">
        <v>44501</v>
      </c>
      <c r="B140" t="s">
        <v>30</v>
      </c>
      <c r="C140" t="s">
        <v>27</v>
      </c>
      <c r="D140" t="s">
        <v>21</v>
      </c>
      <c r="E140">
        <v>76</v>
      </c>
      <c r="F140" s="5">
        <v>22800</v>
      </c>
      <c r="G140" s="5" t="s">
        <v>22</v>
      </c>
    </row>
    <row r="141" spans="1:7" x14ac:dyDescent="0.25">
      <c r="A141" s="22">
        <v>44348</v>
      </c>
      <c r="B141" t="s">
        <v>19</v>
      </c>
      <c r="C141" t="s">
        <v>44</v>
      </c>
      <c r="D141" t="s">
        <v>28</v>
      </c>
      <c r="E141">
        <v>81</v>
      </c>
      <c r="F141" s="5">
        <v>56700</v>
      </c>
      <c r="G141" s="5" t="s">
        <v>22</v>
      </c>
    </row>
    <row r="142" spans="1:7" x14ac:dyDescent="0.25">
      <c r="A142" s="22">
        <v>44531</v>
      </c>
      <c r="B142" t="s">
        <v>26</v>
      </c>
      <c r="C142" t="s">
        <v>45</v>
      </c>
      <c r="D142" t="s">
        <v>24</v>
      </c>
      <c r="E142">
        <v>63</v>
      </c>
      <c r="F142" s="5">
        <v>31500</v>
      </c>
      <c r="G142" s="5" t="s">
        <v>25</v>
      </c>
    </row>
    <row r="143" spans="1:7" x14ac:dyDescent="0.25">
      <c r="A143" s="22">
        <v>44470</v>
      </c>
      <c r="B143" t="s">
        <v>26</v>
      </c>
      <c r="C143" t="s">
        <v>27</v>
      </c>
      <c r="D143" t="s">
        <v>21</v>
      </c>
      <c r="E143">
        <v>64</v>
      </c>
      <c r="F143" s="5">
        <v>19200</v>
      </c>
      <c r="G143" s="5" t="s">
        <v>22</v>
      </c>
    </row>
    <row r="144" spans="1:7" x14ac:dyDescent="0.25">
      <c r="A144" s="22">
        <v>44378</v>
      </c>
      <c r="B144" t="s">
        <v>26</v>
      </c>
      <c r="C144" t="s">
        <v>32</v>
      </c>
      <c r="D144" t="s">
        <v>28</v>
      </c>
      <c r="E144">
        <v>37</v>
      </c>
      <c r="F144" s="5">
        <v>25900</v>
      </c>
      <c r="G144" s="5" t="s">
        <v>25</v>
      </c>
    </row>
    <row r="145" spans="1:7" x14ac:dyDescent="0.25">
      <c r="A145" s="22">
        <v>44228</v>
      </c>
      <c r="B145" t="s">
        <v>26</v>
      </c>
      <c r="C145" t="s">
        <v>44</v>
      </c>
      <c r="D145" t="s">
        <v>28</v>
      </c>
      <c r="E145">
        <v>53</v>
      </c>
      <c r="F145" s="5">
        <v>26500</v>
      </c>
      <c r="G145" s="5" t="s">
        <v>22</v>
      </c>
    </row>
    <row r="146" spans="1:7" x14ac:dyDescent="0.25">
      <c r="A146" s="22">
        <v>44348</v>
      </c>
      <c r="B146" t="s">
        <v>31</v>
      </c>
      <c r="C146" t="s">
        <v>49</v>
      </c>
      <c r="D146" t="s">
        <v>21</v>
      </c>
      <c r="E146">
        <v>23</v>
      </c>
      <c r="F146" s="5">
        <v>6900</v>
      </c>
      <c r="G146" s="5" t="s">
        <v>22</v>
      </c>
    </row>
    <row r="147" spans="1:7" x14ac:dyDescent="0.25">
      <c r="A147" s="22">
        <v>44531</v>
      </c>
      <c r="B147" t="s">
        <v>31</v>
      </c>
      <c r="C147" t="s">
        <v>43</v>
      </c>
      <c r="D147" t="s">
        <v>24</v>
      </c>
      <c r="E147">
        <v>28</v>
      </c>
      <c r="F147" s="5">
        <v>14000</v>
      </c>
      <c r="G147" s="5" t="s">
        <v>22</v>
      </c>
    </row>
    <row r="148" spans="1:7" x14ac:dyDescent="0.25">
      <c r="A148" s="22">
        <v>44470</v>
      </c>
      <c r="B148" t="s">
        <v>26</v>
      </c>
      <c r="C148" t="s">
        <v>41</v>
      </c>
      <c r="D148" t="s">
        <v>28</v>
      </c>
      <c r="E148">
        <v>35</v>
      </c>
      <c r="F148" s="5">
        <v>10500</v>
      </c>
      <c r="G148" s="5" t="s">
        <v>25</v>
      </c>
    </row>
    <row r="149" spans="1:7" x14ac:dyDescent="0.25">
      <c r="A149" s="22">
        <v>44228</v>
      </c>
      <c r="B149" t="s">
        <v>30</v>
      </c>
      <c r="C149" t="s">
        <v>51</v>
      </c>
      <c r="D149" t="s">
        <v>28</v>
      </c>
      <c r="E149">
        <v>63</v>
      </c>
      <c r="F149" s="5">
        <v>18900</v>
      </c>
      <c r="G149" s="5" t="s">
        <v>22</v>
      </c>
    </row>
    <row r="150" spans="1:7" x14ac:dyDescent="0.25">
      <c r="A150" s="22">
        <v>44501</v>
      </c>
      <c r="B150" t="s">
        <v>30</v>
      </c>
      <c r="C150" t="s">
        <v>42</v>
      </c>
      <c r="D150" t="s">
        <v>24</v>
      </c>
      <c r="E150">
        <v>26</v>
      </c>
      <c r="F150" s="5">
        <v>18200</v>
      </c>
      <c r="G150" s="5" t="s">
        <v>22</v>
      </c>
    </row>
    <row r="151" spans="1:7" x14ac:dyDescent="0.25">
      <c r="A151" s="22">
        <v>44256</v>
      </c>
      <c r="B151" t="s">
        <v>19</v>
      </c>
      <c r="C151" t="s">
        <v>50</v>
      </c>
      <c r="D151" t="s">
        <v>24</v>
      </c>
      <c r="E151">
        <v>40</v>
      </c>
      <c r="F151" s="5">
        <v>12000</v>
      </c>
      <c r="G151" s="5" t="s">
        <v>22</v>
      </c>
    </row>
    <row r="152" spans="1:7" x14ac:dyDescent="0.25">
      <c r="A152" s="22">
        <v>44256</v>
      </c>
      <c r="B152" t="s">
        <v>30</v>
      </c>
      <c r="C152" t="s">
        <v>41</v>
      </c>
      <c r="D152" t="s">
        <v>28</v>
      </c>
      <c r="E152">
        <v>95</v>
      </c>
      <c r="F152" s="5">
        <v>66500</v>
      </c>
      <c r="G152" s="5" t="s">
        <v>22</v>
      </c>
    </row>
    <row r="153" spans="1:7" x14ac:dyDescent="0.25">
      <c r="A153" s="22">
        <v>44409</v>
      </c>
      <c r="B153" t="s">
        <v>30</v>
      </c>
      <c r="C153" t="s">
        <v>48</v>
      </c>
      <c r="D153" t="s">
        <v>28</v>
      </c>
      <c r="E153">
        <v>20</v>
      </c>
      <c r="F153" s="5">
        <v>10000</v>
      </c>
      <c r="G153" s="5" t="s">
        <v>22</v>
      </c>
    </row>
    <row r="154" spans="1:7" x14ac:dyDescent="0.25">
      <c r="A154" s="22">
        <v>44470</v>
      </c>
      <c r="B154" t="s">
        <v>26</v>
      </c>
      <c r="C154" t="s">
        <v>44</v>
      </c>
      <c r="D154" t="s">
        <v>28</v>
      </c>
      <c r="E154">
        <v>41</v>
      </c>
      <c r="F154" s="5">
        <v>20500</v>
      </c>
      <c r="G154" s="5" t="s">
        <v>22</v>
      </c>
    </row>
    <row r="155" spans="1:7" x14ac:dyDescent="0.25">
      <c r="A155" s="22">
        <v>44256</v>
      </c>
      <c r="B155" t="s">
        <v>30</v>
      </c>
      <c r="C155" t="s">
        <v>39</v>
      </c>
      <c r="D155" t="s">
        <v>21</v>
      </c>
      <c r="E155">
        <v>4</v>
      </c>
      <c r="F155" s="5">
        <v>1200</v>
      </c>
      <c r="G155" s="5" t="s">
        <v>22</v>
      </c>
    </row>
    <row r="156" spans="1:7" x14ac:dyDescent="0.25">
      <c r="A156" s="22">
        <v>44409</v>
      </c>
      <c r="B156" t="s">
        <v>30</v>
      </c>
      <c r="C156" t="s">
        <v>35</v>
      </c>
      <c r="D156" t="s">
        <v>21</v>
      </c>
      <c r="E156">
        <v>81</v>
      </c>
      <c r="F156" s="5">
        <v>24300</v>
      </c>
      <c r="G156" s="5" t="s">
        <v>22</v>
      </c>
    </row>
    <row r="157" spans="1:7" x14ac:dyDescent="0.25">
      <c r="A157" s="22">
        <v>44228</v>
      </c>
      <c r="B157" t="s">
        <v>26</v>
      </c>
      <c r="C157" t="s">
        <v>20</v>
      </c>
      <c r="D157" t="s">
        <v>24</v>
      </c>
      <c r="E157">
        <v>74</v>
      </c>
      <c r="F157" s="5">
        <v>37000</v>
      </c>
      <c r="G157" s="5" t="s">
        <v>22</v>
      </c>
    </row>
    <row r="158" spans="1:7" x14ac:dyDescent="0.25">
      <c r="A158" s="22">
        <v>44348</v>
      </c>
      <c r="B158" t="s">
        <v>30</v>
      </c>
      <c r="C158" t="s">
        <v>54</v>
      </c>
      <c r="D158" t="s">
        <v>21</v>
      </c>
      <c r="E158">
        <v>64</v>
      </c>
      <c r="F158" s="5">
        <v>44800</v>
      </c>
      <c r="G158" s="5" t="s">
        <v>22</v>
      </c>
    </row>
    <row r="159" spans="1:7" x14ac:dyDescent="0.25">
      <c r="A159" s="22">
        <v>44348</v>
      </c>
      <c r="B159" t="s">
        <v>26</v>
      </c>
      <c r="C159" t="s">
        <v>20</v>
      </c>
      <c r="D159" t="s">
        <v>28</v>
      </c>
      <c r="E159">
        <v>64</v>
      </c>
      <c r="F159" s="5">
        <v>32000</v>
      </c>
      <c r="G159" s="5" t="s">
        <v>22</v>
      </c>
    </row>
    <row r="160" spans="1:7" x14ac:dyDescent="0.25">
      <c r="A160" s="22">
        <v>44378</v>
      </c>
      <c r="B160" t="s">
        <v>30</v>
      </c>
      <c r="C160" t="s">
        <v>32</v>
      </c>
      <c r="D160" t="s">
        <v>21</v>
      </c>
      <c r="E160">
        <v>30</v>
      </c>
      <c r="F160" s="5">
        <v>15000</v>
      </c>
      <c r="G160" s="5" t="s">
        <v>22</v>
      </c>
    </row>
    <row r="161" spans="1:7" x14ac:dyDescent="0.25">
      <c r="A161" s="22">
        <v>44228</v>
      </c>
      <c r="B161" t="s">
        <v>26</v>
      </c>
      <c r="C161" t="s">
        <v>50</v>
      </c>
      <c r="D161" t="s">
        <v>28</v>
      </c>
      <c r="E161">
        <v>73</v>
      </c>
      <c r="F161" s="5">
        <v>51100</v>
      </c>
      <c r="G161" s="5" t="s">
        <v>22</v>
      </c>
    </row>
    <row r="162" spans="1:7" x14ac:dyDescent="0.25">
      <c r="A162" s="22">
        <v>44256</v>
      </c>
      <c r="B162" t="s">
        <v>19</v>
      </c>
      <c r="C162" t="s">
        <v>52</v>
      </c>
      <c r="D162" t="s">
        <v>21</v>
      </c>
      <c r="E162">
        <v>69</v>
      </c>
      <c r="F162" s="5">
        <v>34500</v>
      </c>
      <c r="G162" s="5" t="s">
        <v>22</v>
      </c>
    </row>
    <row r="163" spans="1:7" x14ac:dyDescent="0.25">
      <c r="A163" s="22">
        <v>44317</v>
      </c>
      <c r="B163" t="s">
        <v>26</v>
      </c>
      <c r="C163" t="s">
        <v>54</v>
      </c>
      <c r="D163" t="s">
        <v>28</v>
      </c>
      <c r="E163">
        <v>1</v>
      </c>
      <c r="F163" s="5">
        <v>300</v>
      </c>
      <c r="G163" s="5" t="s">
        <v>22</v>
      </c>
    </row>
    <row r="164" spans="1:7" x14ac:dyDescent="0.25">
      <c r="A164" s="22">
        <v>44470</v>
      </c>
      <c r="B164" t="s">
        <v>19</v>
      </c>
      <c r="C164" t="s">
        <v>44</v>
      </c>
      <c r="D164" t="s">
        <v>21</v>
      </c>
      <c r="E164">
        <v>98</v>
      </c>
      <c r="F164" s="5">
        <v>49000</v>
      </c>
      <c r="G164" s="5" t="s">
        <v>22</v>
      </c>
    </row>
    <row r="165" spans="1:7" x14ac:dyDescent="0.25">
      <c r="A165" s="22">
        <v>44378</v>
      </c>
      <c r="B165" t="s">
        <v>31</v>
      </c>
      <c r="C165" t="s">
        <v>20</v>
      </c>
      <c r="D165" t="s">
        <v>21</v>
      </c>
      <c r="E165">
        <v>10</v>
      </c>
      <c r="F165" s="5">
        <v>3000</v>
      </c>
      <c r="G165" s="5" t="s">
        <v>22</v>
      </c>
    </row>
    <row r="166" spans="1:7" x14ac:dyDescent="0.25">
      <c r="A166" s="22">
        <v>44348</v>
      </c>
      <c r="B166" t="s">
        <v>30</v>
      </c>
      <c r="C166" t="s">
        <v>37</v>
      </c>
      <c r="D166" t="s">
        <v>28</v>
      </c>
      <c r="E166">
        <v>85</v>
      </c>
      <c r="F166" s="5">
        <v>59500</v>
      </c>
      <c r="G166" s="5" t="s">
        <v>25</v>
      </c>
    </row>
    <row r="167" spans="1:7" x14ac:dyDescent="0.25">
      <c r="A167" s="22">
        <v>44287</v>
      </c>
      <c r="B167" t="s">
        <v>31</v>
      </c>
      <c r="C167" t="s">
        <v>36</v>
      </c>
      <c r="D167" t="s">
        <v>24</v>
      </c>
      <c r="E167">
        <v>93</v>
      </c>
      <c r="F167" s="5">
        <v>46500</v>
      </c>
      <c r="G167" s="5" t="s">
        <v>22</v>
      </c>
    </row>
    <row r="168" spans="1:7" x14ac:dyDescent="0.25">
      <c r="A168" s="22">
        <v>44348</v>
      </c>
      <c r="B168" t="s">
        <v>31</v>
      </c>
      <c r="C168" t="s">
        <v>54</v>
      </c>
      <c r="D168" t="s">
        <v>24</v>
      </c>
      <c r="E168">
        <v>5</v>
      </c>
      <c r="F168" s="5">
        <v>3500</v>
      </c>
      <c r="G168" s="5" t="s">
        <v>22</v>
      </c>
    </row>
    <row r="169" spans="1:7" x14ac:dyDescent="0.25">
      <c r="A169" s="22">
        <v>44287</v>
      </c>
      <c r="B169" t="s">
        <v>26</v>
      </c>
      <c r="C169" t="s">
        <v>35</v>
      </c>
      <c r="D169" t="s">
        <v>21</v>
      </c>
      <c r="E169">
        <v>54</v>
      </c>
      <c r="F169" s="5">
        <v>37800</v>
      </c>
      <c r="G169" s="5" t="s">
        <v>22</v>
      </c>
    </row>
    <row r="170" spans="1:7" x14ac:dyDescent="0.25">
      <c r="A170" s="22">
        <v>44470</v>
      </c>
      <c r="B170" t="s">
        <v>31</v>
      </c>
      <c r="C170" t="s">
        <v>34</v>
      </c>
      <c r="D170" t="s">
        <v>28</v>
      </c>
      <c r="E170">
        <v>85</v>
      </c>
      <c r="F170" s="5">
        <v>42500</v>
      </c>
      <c r="G170" s="5" t="s">
        <v>22</v>
      </c>
    </row>
    <row r="171" spans="1:7" x14ac:dyDescent="0.25">
      <c r="A171" s="22">
        <v>44287</v>
      </c>
      <c r="B171" t="s">
        <v>19</v>
      </c>
      <c r="C171" t="s">
        <v>52</v>
      </c>
      <c r="D171" t="s">
        <v>21</v>
      </c>
      <c r="E171">
        <v>61</v>
      </c>
      <c r="F171" s="5">
        <v>42700</v>
      </c>
      <c r="G171" s="5" t="s">
        <v>22</v>
      </c>
    </row>
    <row r="172" spans="1:7" x14ac:dyDescent="0.25">
      <c r="A172" s="22">
        <v>44378</v>
      </c>
      <c r="B172" t="s">
        <v>26</v>
      </c>
      <c r="C172" t="s">
        <v>20</v>
      </c>
      <c r="D172" t="s">
        <v>28</v>
      </c>
      <c r="E172">
        <v>84</v>
      </c>
      <c r="F172" s="5">
        <v>58800</v>
      </c>
      <c r="G172" s="5" t="s">
        <v>25</v>
      </c>
    </row>
    <row r="173" spans="1:7" x14ac:dyDescent="0.25">
      <c r="A173" s="22">
        <v>44378</v>
      </c>
      <c r="B173" t="s">
        <v>26</v>
      </c>
      <c r="C173" t="s">
        <v>35</v>
      </c>
      <c r="D173" t="s">
        <v>24</v>
      </c>
      <c r="E173">
        <v>4</v>
      </c>
      <c r="F173" s="5">
        <v>2800</v>
      </c>
      <c r="G173" s="5" t="s">
        <v>22</v>
      </c>
    </row>
    <row r="174" spans="1:7" x14ac:dyDescent="0.25">
      <c r="A174" s="22">
        <v>44378</v>
      </c>
      <c r="B174" t="s">
        <v>30</v>
      </c>
      <c r="C174" t="s">
        <v>36</v>
      </c>
      <c r="D174" t="s">
        <v>21</v>
      </c>
      <c r="E174">
        <v>10</v>
      </c>
      <c r="F174" s="5">
        <v>5000</v>
      </c>
      <c r="G174" s="5" t="s">
        <v>25</v>
      </c>
    </row>
    <row r="175" spans="1:7" x14ac:dyDescent="0.25">
      <c r="A175" s="22">
        <v>44317</v>
      </c>
      <c r="B175" t="s">
        <v>30</v>
      </c>
      <c r="C175" t="s">
        <v>45</v>
      </c>
      <c r="D175" t="s">
        <v>28</v>
      </c>
      <c r="E175">
        <v>68</v>
      </c>
      <c r="F175" s="5">
        <v>20400</v>
      </c>
      <c r="G175" s="5" t="s">
        <v>22</v>
      </c>
    </row>
    <row r="176" spans="1:7" x14ac:dyDescent="0.25">
      <c r="A176" s="22">
        <v>44501</v>
      </c>
      <c r="B176" t="s">
        <v>26</v>
      </c>
      <c r="C176" t="s">
        <v>46</v>
      </c>
      <c r="D176" t="s">
        <v>28</v>
      </c>
      <c r="E176">
        <v>1</v>
      </c>
      <c r="F176" s="5">
        <v>500</v>
      </c>
      <c r="G176" s="5" t="s">
        <v>22</v>
      </c>
    </row>
    <row r="177" spans="1:7" x14ac:dyDescent="0.25">
      <c r="A177" s="22">
        <v>44348</v>
      </c>
      <c r="B177" t="s">
        <v>31</v>
      </c>
      <c r="C177" t="s">
        <v>45</v>
      </c>
      <c r="D177" t="s">
        <v>21</v>
      </c>
      <c r="E177">
        <v>67</v>
      </c>
      <c r="F177" s="5">
        <v>33500</v>
      </c>
      <c r="G177" s="5" t="s">
        <v>25</v>
      </c>
    </row>
    <row r="178" spans="1:7" x14ac:dyDescent="0.25">
      <c r="A178" s="22">
        <v>44378</v>
      </c>
      <c r="B178" t="s">
        <v>19</v>
      </c>
      <c r="C178" t="s">
        <v>44</v>
      </c>
      <c r="D178" t="s">
        <v>24</v>
      </c>
      <c r="E178">
        <v>4</v>
      </c>
      <c r="F178" s="5">
        <v>2800</v>
      </c>
      <c r="G178" s="5" t="s">
        <v>22</v>
      </c>
    </row>
    <row r="179" spans="1:7" x14ac:dyDescent="0.25">
      <c r="A179" s="22">
        <v>44317</v>
      </c>
      <c r="B179" t="s">
        <v>19</v>
      </c>
      <c r="C179" t="s">
        <v>29</v>
      </c>
      <c r="D179" t="s">
        <v>24</v>
      </c>
      <c r="E179">
        <v>88</v>
      </c>
      <c r="F179" s="5">
        <v>44000</v>
      </c>
      <c r="G179" s="5" t="s">
        <v>22</v>
      </c>
    </row>
    <row r="180" spans="1:7" x14ac:dyDescent="0.25">
      <c r="A180" s="22">
        <v>44348</v>
      </c>
      <c r="B180" t="s">
        <v>26</v>
      </c>
      <c r="C180" t="s">
        <v>52</v>
      </c>
      <c r="D180" t="s">
        <v>28</v>
      </c>
      <c r="E180">
        <v>79</v>
      </c>
      <c r="F180" s="5">
        <v>55300</v>
      </c>
      <c r="G180" s="5" t="s">
        <v>22</v>
      </c>
    </row>
    <row r="181" spans="1:7" x14ac:dyDescent="0.25">
      <c r="A181" s="22">
        <v>44317</v>
      </c>
      <c r="B181" t="s">
        <v>26</v>
      </c>
      <c r="C181" t="s">
        <v>20</v>
      </c>
      <c r="D181" t="s">
        <v>21</v>
      </c>
      <c r="E181">
        <v>6</v>
      </c>
      <c r="F181" s="5">
        <v>1800</v>
      </c>
      <c r="G181" s="5" t="s">
        <v>25</v>
      </c>
    </row>
    <row r="182" spans="1:7" x14ac:dyDescent="0.25">
      <c r="A182" s="22">
        <v>44256</v>
      </c>
      <c r="B182" t="s">
        <v>30</v>
      </c>
      <c r="C182" t="s">
        <v>20</v>
      </c>
      <c r="D182" t="s">
        <v>21</v>
      </c>
      <c r="E182">
        <v>86</v>
      </c>
      <c r="F182" s="5">
        <v>25800</v>
      </c>
      <c r="G182" s="5" t="s">
        <v>25</v>
      </c>
    </row>
    <row r="183" spans="1:7" x14ac:dyDescent="0.25">
      <c r="A183" s="22">
        <v>44501</v>
      </c>
      <c r="B183" t="s">
        <v>31</v>
      </c>
      <c r="C183" t="s">
        <v>49</v>
      </c>
      <c r="D183" t="s">
        <v>28</v>
      </c>
      <c r="E183">
        <v>9</v>
      </c>
      <c r="F183" s="5">
        <v>4500</v>
      </c>
      <c r="G183" s="5" t="s">
        <v>22</v>
      </c>
    </row>
    <row r="184" spans="1:7" x14ac:dyDescent="0.25">
      <c r="A184" s="22">
        <v>44287</v>
      </c>
      <c r="B184" t="s">
        <v>30</v>
      </c>
      <c r="C184" t="s">
        <v>39</v>
      </c>
      <c r="D184" t="s">
        <v>21</v>
      </c>
      <c r="E184">
        <v>75</v>
      </c>
      <c r="F184" s="5">
        <v>52500</v>
      </c>
      <c r="G184" s="5" t="s">
        <v>22</v>
      </c>
    </row>
    <row r="185" spans="1:7" x14ac:dyDescent="0.25">
      <c r="A185" s="22">
        <v>44501</v>
      </c>
      <c r="B185" t="s">
        <v>30</v>
      </c>
      <c r="C185" t="s">
        <v>49</v>
      </c>
      <c r="D185" t="s">
        <v>28</v>
      </c>
      <c r="E185">
        <v>6</v>
      </c>
      <c r="F185" s="5">
        <v>3000</v>
      </c>
      <c r="G185" s="5" t="s">
        <v>25</v>
      </c>
    </row>
    <row r="186" spans="1:7" x14ac:dyDescent="0.25">
      <c r="A186" s="22">
        <v>44470</v>
      </c>
      <c r="B186" t="s">
        <v>19</v>
      </c>
      <c r="C186" t="s">
        <v>50</v>
      </c>
      <c r="D186" t="s">
        <v>28</v>
      </c>
      <c r="E186">
        <v>55</v>
      </c>
      <c r="F186" s="5">
        <v>38500</v>
      </c>
      <c r="G186" s="5" t="s">
        <v>25</v>
      </c>
    </row>
    <row r="187" spans="1:7" x14ac:dyDescent="0.25">
      <c r="A187" s="22">
        <v>44409</v>
      </c>
      <c r="B187" t="s">
        <v>31</v>
      </c>
      <c r="C187" t="s">
        <v>35</v>
      </c>
      <c r="D187" t="s">
        <v>24</v>
      </c>
      <c r="E187">
        <v>59</v>
      </c>
      <c r="F187" s="5">
        <v>17700</v>
      </c>
      <c r="G187" s="5" t="s">
        <v>22</v>
      </c>
    </row>
    <row r="188" spans="1:7" x14ac:dyDescent="0.25">
      <c r="A188" s="22">
        <v>44440</v>
      </c>
      <c r="B188" t="s">
        <v>26</v>
      </c>
      <c r="C188" t="s">
        <v>41</v>
      </c>
      <c r="D188" t="s">
        <v>21</v>
      </c>
      <c r="E188">
        <v>73</v>
      </c>
      <c r="F188" s="5">
        <v>36500</v>
      </c>
      <c r="G188" s="5" t="s">
        <v>22</v>
      </c>
    </row>
    <row r="189" spans="1:7" x14ac:dyDescent="0.25">
      <c r="A189" s="22">
        <v>44228</v>
      </c>
      <c r="B189" t="s">
        <v>30</v>
      </c>
      <c r="C189" t="s">
        <v>54</v>
      </c>
      <c r="D189" t="s">
        <v>28</v>
      </c>
      <c r="E189">
        <v>39</v>
      </c>
      <c r="F189" s="5">
        <v>27300</v>
      </c>
      <c r="G189" s="5" t="s">
        <v>22</v>
      </c>
    </row>
    <row r="190" spans="1:7" x14ac:dyDescent="0.25">
      <c r="A190" s="22">
        <v>44348</v>
      </c>
      <c r="B190" t="s">
        <v>19</v>
      </c>
      <c r="C190" t="s">
        <v>32</v>
      </c>
      <c r="D190" t="s">
        <v>21</v>
      </c>
      <c r="E190">
        <v>79</v>
      </c>
      <c r="F190" s="5">
        <v>23700</v>
      </c>
      <c r="G190" s="5" t="s">
        <v>22</v>
      </c>
    </row>
    <row r="191" spans="1:7" x14ac:dyDescent="0.25">
      <c r="A191" s="22">
        <v>44317</v>
      </c>
      <c r="B191" t="s">
        <v>19</v>
      </c>
      <c r="C191" t="s">
        <v>32</v>
      </c>
      <c r="D191" t="s">
        <v>21</v>
      </c>
      <c r="E191">
        <v>89</v>
      </c>
      <c r="F191" s="5">
        <v>44500</v>
      </c>
      <c r="G191" s="5" t="s">
        <v>22</v>
      </c>
    </row>
    <row r="192" spans="1:7" x14ac:dyDescent="0.25">
      <c r="A192" s="22">
        <v>44256</v>
      </c>
      <c r="B192" t="s">
        <v>30</v>
      </c>
      <c r="C192" t="s">
        <v>39</v>
      </c>
      <c r="D192" t="s">
        <v>24</v>
      </c>
      <c r="E192">
        <v>3</v>
      </c>
      <c r="F192" s="5">
        <v>900</v>
      </c>
      <c r="G192" s="5" t="s">
        <v>22</v>
      </c>
    </row>
    <row r="193" spans="1:7" x14ac:dyDescent="0.25">
      <c r="A193" s="22">
        <v>44348</v>
      </c>
      <c r="B193" t="s">
        <v>30</v>
      </c>
      <c r="C193" t="s">
        <v>46</v>
      </c>
      <c r="D193" t="s">
        <v>24</v>
      </c>
      <c r="E193">
        <v>17</v>
      </c>
      <c r="F193" s="5">
        <v>8500</v>
      </c>
      <c r="G193" s="5" t="s">
        <v>25</v>
      </c>
    </row>
    <row r="194" spans="1:7" x14ac:dyDescent="0.25">
      <c r="A194" s="22">
        <v>44409</v>
      </c>
      <c r="B194" t="s">
        <v>31</v>
      </c>
      <c r="C194" t="s">
        <v>39</v>
      </c>
      <c r="D194" t="s">
        <v>28</v>
      </c>
      <c r="E194">
        <v>87</v>
      </c>
      <c r="F194" s="5">
        <v>60900</v>
      </c>
      <c r="G194" s="5" t="s">
        <v>22</v>
      </c>
    </row>
    <row r="195" spans="1:7" x14ac:dyDescent="0.25">
      <c r="A195" s="22">
        <v>44348</v>
      </c>
      <c r="B195" t="s">
        <v>19</v>
      </c>
      <c r="C195" t="s">
        <v>53</v>
      </c>
      <c r="D195" t="s">
        <v>24</v>
      </c>
      <c r="E195">
        <v>92</v>
      </c>
      <c r="F195" s="5">
        <v>46000</v>
      </c>
      <c r="G195" s="5" t="s">
        <v>25</v>
      </c>
    </row>
    <row r="196" spans="1:7" x14ac:dyDescent="0.25">
      <c r="A196" s="22">
        <v>44378</v>
      </c>
      <c r="B196" t="s">
        <v>31</v>
      </c>
      <c r="C196" t="s">
        <v>52</v>
      </c>
      <c r="D196" t="s">
        <v>24</v>
      </c>
      <c r="E196">
        <v>39</v>
      </c>
      <c r="F196" s="5">
        <v>19500</v>
      </c>
      <c r="G196" s="5" t="s">
        <v>25</v>
      </c>
    </row>
    <row r="197" spans="1:7" x14ac:dyDescent="0.25">
      <c r="A197" s="22">
        <v>44317</v>
      </c>
      <c r="B197" t="s">
        <v>26</v>
      </c>
      <c r="C197" t="s">
        <v>47</v>
      </c>
      <c r="D197" t="s">
        <v>28</v>
      </c>
      <c r="E197">
        <v>82</v>
      </c>
      <c r="F197" s="5">
        <v>57400</v>
      </c>
      <c r="G197" s="5" t="s">
        <v>22</v>
      </c>
    </row>
    <row r="198" spans="1:7" x14ac:dyDescent="0.25">
      <c r="A198" s="22">
        <v>44501</v>
      </c>
      <c r="B198" t="s">
        <v>31</v>
      </c>
      <c r="C198" t="s">
        <v>39</v>
      </c>
      <c r="D198" t="s">
        <v>24</v>
      </c>
      <c r="E198">
        <v>58</v>
      </c>
      <c r="F198" s="5">
        <v>40600</v>
      </c>
      <c r="G198" s="5" t="s">
        <v>25</v>
      </c>
    </row>
    <row r="199" spans="1:7" x14ac:dyDescent="0.25">
      <c r="A199" s="22">
        <v>44531</v>
      </c>
      <c r="B199" t="s">
        <v>31</v>
      </c>
      <c r="C199" t="s">
        <v>32</v>
      </c>
      <c r="D199" t="s">
        <v>21</v>
      </c>
      <c r="E199">
        <v>97</v>
      </c>
      <c r="F199" s="5">
        <v>29100</v>
      </c>
      <c r="G199" s="5" t="s">
        <v>25</v>
      </c>
    </row>
    <row r="200" spans="1:7" x14ac:dyDescent="0.25">
      <c r="A200" s="22">
        <v>44501</v>
      </c>
      <c r="B200" t="s">
        <v>26</v>
      </c>
      <c r="C200" t="s">
        <v>51</v>
      </c>
      <c r="D200" t="s">
        <v>28</v>
      </c>
      <c r="E200">
        <v>81</v>
      </c>
      <c r="F200" s="5">
        <v>40500</v>
      </c>
      <c r="G200" s="5" t="s">
        <v>22</v>
      </c>
    </row>
    <row r="201" spans="1:7" x14ac:dyDescent="0.25">
      <c r="A201" s="22">
        <v>44348</v>
      </c>
      <c r="B201" t="s">
        <v>31</v>
      </c>
      <c r="C201" t="s">
        <v>44</v>
      </c>
      <c r="D201" t="s">
        <v>28</v>
      </c>
      <c r="E201">
        <v>51</v>
      </c>
      <c r="F201" s="5">
        <v>35700</v>
      </c>
      <c r="G201" s="5" t="s">
        <v>22</v>
      </c>
    </row>
    <row r="202" spans="1:7" x14ac:dyDescent="0.25">
      <c r="A202" s="22">
        <v>44470</v>
      </c>
      <c r="B202" t="s">
        <v>31</v>
      </c>
      <c r="C202" t="s">
        <v>43</v>
      </c>
      <c r="D202" t="s">
        <v>21</v>
      </c>
      <c r="E202">
        <v>64</v>
      </c>
      <c r="F202" s="5">
        <v>19200</v>
      </c>
      <c r="G202" s="5" t="s">
        <v>22</v>
      </c>
    </row>
    <row r="203" spans="1:7" x14ac:dyDescent="0.25">
      <c r="A203" s="22">
        <v>44531</v>
      </c>
      <c r="B203" t="s">
        <v>26</v>
      </c>
      <c r="C203" t="s">
        <v>47</v>
      </c>
      <c r="D203" t="s">
        <v>21</v>
      </c>
      <c r="E203">
        <v>14</v>
      </c>
      <c r="F203" s="5">
        <v>9800</v>
      </c>
      <c r="G203" s="5" t="s">
        <v>25</v>
      </c>
    </row>
    <row r="204" spans="1:7" x14ac:dyDescent="0.25">
      <c r="A204" s="22">
        <v>44409</v>
      </c>
      <c r="B204" t="s">
        <v>30</v>
      </c>
      <c r="C204" t="s">
        <v>23</v>
      </c>
      <c r="D204" t="s">
        <v>28</v>
      </c>
      <c r="E204">
        <v>18</v>
      </c>
      <c r="F204" s="5">
        <v>9000</v>
      </c>
      <c r="G204" s="5" t="s">
        <v>22</v>
      </c>
    </row>
    <row r="205" spans="1:7" x14ac:dyDescent="0.25">
      <c r="A205" s="22">
        <v>44470</v>
      </c>
      <c r="B205" t="s">
        <v>31</v>
      </c>
      <c r="C205" t="s">
        <v>35</v>
      </c>
      <c r="D205" t="s">
        <v>21</v>
      </c>
      <c r="E205">
        <v>38</v>
      </c>
      <c r="F205" s="5">
        <v>11400</v>
      </c>
      <c r="G205" s="5" t="s">
        <v>22</v>
      </c>
    </row>
    <row r="206" spans="1:7" x14ac:dyDescent="0.25">
      <c r="A206" s="22">
        <v>44409</v>
      </c>
      <c r="B206" t="s">
        <v>19</v>
      </c>
      <c r="C206" t="s">
        <v>54</v>
      </c>
      <c r="D206" t="s">
        <v>28</v>
      </c>
      <c r="E206">
        <v>41</v>
      </c>
      <c r="F206" s="5">
        <v>12300</v>
      </c>
      <c r="G206" s="5" t="s">
        <v>22</v>
      </c>
    </row>
    <row r="207" spans="1:7" x14ac:dyDescent="0.25">
      <c r="A207" s="22">
        <v>44440</v>
      </c>
      <c r="B207" t="s">
        <v>31</v>
      </c>
      <c r="C207" t="s">
        <v>20</v>
      </c>
      <c r="D207" t="s">
        <v>28</v>
      </c>
      <c r="E207">
        <v>92</v>
      </c>
      <c r="F207" s="5">
        <v>27600</v>
      </c>
      <c r="G207" s="5" t="s">
        <v>22</v>
      </c>
    </row>
    <row r="208" spans="1:7" x14ac:dyDescent="0.25">
      <c r="A208" s="22">
        <v>44531</v>
      </c>
      <c r="B208" t="s">
        <v>31</v>
      </c>
      <c r="C208" t="s">
        <v>35</v>
      </c>
      <c r="D208" t="s">
        <v>28</v>
      </c>
      <c r="E208">
        <v>4</v>
      </c>
      <c r="F208" s="5">
        <v>2800</v>
      </c>
      <c r="G208" s="5" t="s">
        <v>22</v>
      </c>
    </row>
    <row r="209" spans="1:7" x14ac:dyDescent="0.25">
      <c r="A209" s="22">
        <v>44317</v>
      </c>
      <c r="B209" t="s">
        <v>31</v>
      </c>
      <c r="C209" t="s">
        <v>48</v>
      </c>
      <c r="D209" t="s">
        <v>28</v>
      </c>
      <c r="E209">
        <v>85</v>
      </c>
      <c r="F209" s="5">
        <v>42500</v>
      </c>
      <c r="G209" s="5" t="s">
        <v>25</v>
      </c>
    </row>
    <row r="210" spans="1:7" x14ac:dyDescent="0.25">
      <c r="A210" s="22">
        <v>44197</v>
      </c>
      <c r="B210" t="s">
        <v>19</v>
      </c>
      <c r="C210" t="s">
        <v>33</v>
      </c>
      <c r="D210" t="s">
        <v>28</v>
      </c>
      <c r="E210">
        <v>53</v>
      </c>
      <c r="F210" s="5">
        <v>37100</v>
      </c>
      <c r="G210" s="5" t="s">
        <v>25</v>
      </c>
    </row>
    <row r="211" spans="1:7" x14ac:dyDescent="0.25">
      <c r="A211" s="22">
        <v>44378</v>
      </c>
      <c r="B211" t="s">
        <v>26</v>
      </c>
      <c r="C211" t="s">
        <v>44</v>
      </c>
      <c r="D211" t="s">
        <v>21</v>
      </c>
      <c r="E211">
        <v>67</v>
      </c>
      <c r="F211" s="5">
        <v>46900</v>
      </c>
      <c r="G211" s="5" t="s">
        <v>22</v>
      </c>
    </row>
    <row r="212" spans="1:7" x14ac:dyDescent="0.25">
      <c r="A212" s="22">
        <v>44287</v>
      </c>
      <c r="B212" t="s">
        <v>31</v>
      </c>
      <c r="C212" t="s">
        <v>46</v>
      </c>
      <c r="D212" t="s">
        <v>21</v>
      </c>
      <c r="E212">
        <v>41</v>
      </c>
      <c r="F212" s="5">
        <v>28700</v>
      </c>
      <c r="G212" s="5" t="s">
        <v>22</v>
      </c>
    </row>
    <row r="213" spans="1:7" x14ac:dyDescent="0.25">
      <c r="A213" s="22">
        <v>44348</v>
      </c>
      <c r="B213" t="s">
        <v>30</v>
      </c>
      <c r="C213" t="s">
        <v>33</v>
      </c>
      <c r="D213" t="s">
        <v>28</v>
      </c>
      <c r="E213">
        <v>47</v>
      </c>
      <c r="F213" s="5">
        <v>32900</v>
      </c>
      <c r="G213" s="5" t="s">
        <v>22</v>
      </c>
    </row>
    <row r="214" spans="1:7" x14ac:dyDescent="0.25">
      <c r="A214" s="22">
        <v>44378</v>
      </c>
      <c r="B214" t="s">
        <v>26</v>
      </c>
      <c r="C214" t="s">
        <v>23</v>
      </c>
      <c r="D214" t="s">
        <v>24</v>
      </c>
      <c r="E214">
        <v>63</v>
      </c>
      <c r="F214" s="5">
        <v>31500</v>
      </c>
      <c r="G214" s="5" t="s">
        <v>22</v>
      </c>
    </row>
    <row r="215" spans="1:7" x14ac:dyDescent="0.25">
      <c r="A215" s="22">
        <v>44317</v>
      </c>
      <c r="B215" t="s">
        <v>26</v>
      </c>
      <c r="C215" t="s">
        <v>29</v>
      </c>
      <c r="D215" t="s">
        <v>21</v>
      </c>
      <c r="E215">
        <v>38</v>
      </c>
      <c r="F215" s="5">
        <v>26600</v>
      </c>
      <c r="G215" s="5" t="s">
        <v>22</v>
      </c>
    </row>
    <row r="216" spans="1:7" x14ac:dyDescent="0.25">
      <c r="A216" s="22">
        <v>44440</v>
      </c>
      <c r="B216" t="s">
        <v>19</v>
      </c>
      <c r="C216" t="s">
        <v>32</v>
      </c>
      <c r="D216" t="s">
        <v>24</v>
      </c>
      <c r="E216">
        <v>51</v>
      </c>
      <c r="F216" s="5">
        <v>15300</v>
      </c>
      <c r="G216" s="5" t="s">
        <v>22</v>
      </c>
    </row>
    <row r="217" spans="1:7" x14ac:dyDescent="0.25">
      <c r="A217" s="22">
        <v>44470</v>
      </c>
      <c r="B217" t="s">
        <v>31</v>
      </c>
      <c r="C217" t="s">
        <v>50</v>
      </c>
      <c r="D217" t="s">
        <v>21</v>
      </c>
      <c r="E217">
        <v>14</v>
      </c>
      <c r="F217" s="5">
        <v>7000</v>
      </c>
      <c r="G217" s="5" t="s">
        <v>25</v>
      </c>
    </row>
    <row r="218" spans="1:7" x14ac:dyDescent="0.25">
      <c r="A218" s="22">
        <v>44256</v>
      </c>
      <c r="B218" t="s">
        <v>26</v>
      </c>
      <c r="C218" t="s">
        <v>52</v>
      </c>
      <c r="D218" t="s">
        <v>28</v>
      </c>
      <c r="E218">
        <v>73</v>
      </c>
      <c r="F218" s="5">
        <v>51100</v>
      </c>
      <c r="G218" s="5" t="s">
        <v>25</v>
      </c>
    </row>
    <row r="219" spans="1:7" x14ac:dyDescent="0.25">
      <c r="A219" s="22">
        <v>44531</v>
      </c>
      <c r="B219" t="s">
        <v>31</v>
      </c>
      <c r="C219" t="s">
        <v>32</v>
      </c>
      <c r="D219" t="s">
        <v>28</v>
      </c>
      <c r="E219">
        <v>93</v>
      </c>
      <c r="F219" s="5">
        <v>46500</v>
      </c>
      <c r="G219" s="5" t="s">
        <v>22</v>
      </c>
    </row>
    <row r="220" spans="1:7" x14ac:dyDescent="0.25">
      <c r="A220" s="22">
        <v>44501</v>
      </c>
      <c r="B220" t="s">
        <v>19</v>
      </c>
      <c r="C220" t="s">
        <v>38</v>
      </c>
      <c r="D220" t="s">
        <v>21</v>
      </c>
      <c r="E220">
        <v>23</v>
      </c>
      <c r="F220" s="5">
        <v>16100</v>
      </c>
      <c r="G220" s="5" t="s">
        <v>25</v>
      </c>
    </row>
    <row r="221" spans="1:7" x14ac:dyDescent="0.25">
      <c r="A221" s="22">
        <v>44409</v>
      </c>
      <c r="B221" t="s">
        <v>31</v>
      </c>
      <c r="C221" t="s">
        <v>52</v>
      </c>
      <c r="D221" t="s">
        <v>24</v>
      </c>
      <c r="E221">
        <v>36</v>
      </c>
      <c r="F221" s="5">
        <v>10800</v>
      </c>
      <c r="G221" s="5" t="s">
        <v>25</v>
      </c>
    </row>
    <row r="222" spans="1:7" x14ac:dyDescent="0.25">
      <c r="A222" s="22">
        <v>44348</v>
      </c>
      <c r="B222" t="s">
        <v>19</v>
      </c>
      <c r="C222" t="s">
        <v>23</v>
      </c>
      <c r="D222" t="s">
        <v>24</v>
      </c>
      <c r="E222">
        <v>18</v>
      </c>
      <c r="F222" s="5">
        <v>12600</v>
      </c>
      <c r="G222" s="5" t="s">
        <v>22</v>
      </c>
    </row>
    <row r="223" spans="1:7" x14ac:dyDescent="0.25">
      <c r="A223" s="22">
        <v>44228</v>
      </c>
      <c r="B223" t="s">
        <v>19</v>
      </c>
      <c r="C223" t="s">
        <v>52</v>
      </c>
      <c r="D223" t="s">
        <v>24</v>
      </c>
      <c r="E223">
        <v>74</v>
      </c>
      <c r="F223" s="5">
        <v>22200</v>
      </c>
      <c r="G223" s="5" t="s">
        <v>22</v>
      </c>
    </row>
    <row r="224" spans="1:7" x14ac:dyDescent="0.25">
      <c r="A224" s="22">
        <v>44378</v>
      </c>
      <c r="B224" t="s">
        <v>19</v>
      </c>
      <c r="C224" t="s">
        <v>44</v>
      </c>
      <c r="D224" t="s">
        <v>24</v>
      </c>
      <c r="E224">
        <v>13</v>
      </c>
      <c r="F224" s="5">
        <v>6500</v>
      </c>
      <c r="G224" s="5" t="s">
        <v>25</v>
      </c>
    </row>
    <row r="225" spans="1:7" x14ac:dyDescent="0.25">
      <c r="A225" s="22">
        <v>44501</v>
      </c>
      <c r="B225" t="s">
        <v>19</v>
      </c>
      <c r="C225" t="s">
        <v>36</v>
      </c>
      <c r="D225" t="s">
        <v>28</v>
      </c>
      <c r="E225">
        <v>43</v>
      </c>
      <c r="F225" s="5">
        <v>12900</v>
      </c>
      <c r="G225" s="5" t="s">
        <v>25</v>
      </c>
    </row>
    <row r="226" spans="1:7" x14ac:dyDescent="0.25">
      <c r="A226" s="22">
        <v>44440</v>
      </c>
      <c r="B226" t="s">
        <v>30</v>
      </c>
      <c r="C226" t="s">
        <v>54</v>
      </c>
      <c r="D226" t="s">
        <v>28</v>
      </c>
      <c r="E226">
        <v>57</v>
      </c>
      <c r="F226" s="5">
        <v>39900</v>
      </c>
      <c r="G226" s="5" t="s">
        <v>22</v>
      </c>
    </row>
    <row r="227" spans="1:7" x14ac:dyDescent="0.25">
      <c r="A227" s="22">
        <v>44470</v>
      </c>
      <c r="B227" t="s">
        <v>19</v>
      </c>
      <c r="C227" t="s">
        <v>20</v>
      </c>
      <c r="D227" t="s">
        <v>28</v>
      </c>
      <c r="E227">
        <v>29</v>
      </c>
      <c r="F227" s="5">
        <v>14500</v>
      </c>
      <c r="G227" s="5" t="s">
        <v>22</v>
      </c>
    </row>
    <row r="228" spans="1:7" x14ac:dyDescent="0.25">
      <c r="A228" s="22">
        <v>44501</v>
      </c>
      <c r="B228" t="s">
        <v>31</v>
      </c>
      <c r="C228" t="s">
        <v>41</v>
      </c>
      <c r="D228" t="s">
        <v>28</v>
      </c>
      <c r="E228">
        <v>88</v>
      </c>
      <c r="F228" s="5">
        <v>26400</v>
      </c>
      <c r="G228" s="5" t="s">
        <v>22</v>
      </c>
    </row>
    <row r="229" spans="1:7" x14ac:dyDescent="0.25">
      <c r="A229" s="22">
        <v>44317</v>
      </c>
      <c r="B229" t="s">
        <v>30</v>
      </c>
      <c r="C229" t="s">
        <v>50</v>
      </c>
      <c r="D229" t="s">
        <v>24</v>
      </c>
      <c r="E229">
        <v>25</v>
      </c>
      <c r="F229" s="5">
        <v>7500</v>
      </c>
      <c r="G229" s="5" t="s">
        <v>22</v>
      </c>
    </row>
    <row r="230" spans="1:7" x14ac:dyDescent="0.25">
      <c r="A230" s="22">
        <v>44197</v>
      </c>
      <c r="B230" t="s">
        <v>30</v>
      </c>
      <c r="C230" t="s">
        <v>29</v>
      </c>
      <c r="D230" t="s">
        <v>24</v>
      </c>
      <c r="E230">
        <v>78</v>
      </c>
      <c r="F230" s="5">
        <v>23400</v>
      </c>
      <c r="G230" s="5" t="s">
        <v>22</v>
      </c>
    </row>
    <row r="231" spans="1:7" x14ac:dyDescent="0.25">
      <c r="A231" s="22">
        <v>44197</v>
      </c>
      <c r="B231" t="s">
        <v>31</v>
      </c>
      <c r="C231" t="s">
        <v>34</v>
      </c>
      <c r="D231" t="s">
        <v>24</v>
      </c>
      <c r="E231">
        <v>12</v>
      </c>
      <c r="F231" s="5">
        <v>8400</v>
      </c>
      <c r="G231" s="5" t="s">
        <v>22</v>
      </c>
    </row>
    <row r="232" spans="1:7" x14ac:dyDescent="0.25">
      <c r="A232" s="22">
        <v>44348</v>
      </c>
      <c r="B232" t="s">
        <v>31</v>
      </c>
      <c r="C232" t="s">
        <v>50</v>
      </c>
      <c r="D232" t="s">
        <v>28</v>
      </c>
      <c r="E232">
        <v>67</v>
      </c>
      <c r="F232" s="5">
        <v>46900</v>
      </c>
      <c r="G232" s="5" t="s">
        <v>25</v>
      </c>
    </row>
    <row r="233" spans="1:7" x14ac:dyDescent="0.25">
      <c r="A233" s="22">
        <v>44348</v>
      </c>
      <c r="B233" t="s">
        <v>30</v>
      </c>
      <c r="C233" t="s">
        <v>36</v>
      </c>
      <c r="D233" t="s">
        <v>28</v>
      </c>
      <c r="E233">
        <v>57</v>
      </c>
      <c r="F233" s="5">
        <v>28500</v>
      </c>
      <c r="G233" s="5" t="s">
        <v>22</v>
      </c>
    </row>
    <row r="234" spans="1:7" x14ac:dyDescent="0.25">
      <c r="A234" s="22">
        <v>44317</v>
      </c>
      <c r="B234" t="s">
        <v>19</v>
      </c>
      <c r="C234" t="s">
        <v>36</v>
      </c>
      <c r="D234" t="s">
        <v>28</v>
      </c>
      <c r="E234">
        <v>45</v>
      </c>
      <c r="F234" s="5">
        <v>22500</v>
      </c>
      <c r="G234" s="5" t="s">
        <v>22</v>
      </c>
    </row>
    <row r="235" spans="1:7" x14ac:dyDescent="0.25">
      <c r="A235" s="22">
        <v>44197</v>
      </c>
      <c r="B235" t="s">
        <v>31</v>
      </c>
      <c r="C235" t="s">
        <v>48</v>
      </c>
      <c r="D235" t="s">
        <v>24</v>
      </c>
      <c r="E235">
        <v>58</v>
      </c>
      <c r="F235" s="5">
        <v>17400</v>
      </c>
      <c r="G235" s="5" t="s">
        <v>25</v>
      </c>
    </row>
    <row r="236" spans="1:7" x14ac:dyDescent="0.25">
      <c r="A236" s="22">
        <v>44317</v>
      </c>
      <c r="B236" t="s">
        <v>26</v>
      </c>
      <c r="C236" t="s">
        <v>44</v>
      </c>
      <c r="D236" t="s">
        <v>24</v>
      </c>
      <c r="E236">
        <v>18</v>
      </c>
      <c r="F236" s="5">
        <v>9000</v>
      </c>
      <c r="G236" s="5" t="s">
        <v>25</v>
      </c>
    </row>
    <row r="237" spans="1:7" x14ac:dyDescent="0.25">
      <c r="A237" s="22">
        <v>44287</v>
      </c>
      <c r="B237" t="s">
        <v>31</v>
      </c>
      <c r="C237" t="s">
        <v>33</v>
      </c>
      <c r="D237" t="s">
        <v>21</v>
      </c>
      <c r="E237">
        <v>57</v>
      </c>
      <c r="F237" s="5">
        <v>39900</v>
      </c>
      <c r="G237" s="5" t="s">
        <v>22</v>
      </c>
    </row>
    <row r="238" spans="1:7" x14ac:dyDescent="0.25">
      <c r="A238" s="22">
        <v>44409</v>
      </c>
      <c r="B238" t="s">
        <v>30</v>
      </c>
      <c r="C238" t="s">
        <v>53</v>
      </c>
      <c r="D238" t="s">
        <v>24</v>
      </c>
      <c r="E238">
        <v>48</v>
      </c>
      <c r="F238" s="5">
        <v>33600</v>
      </c>
      <c r="G238" s="5" t="s">
        <v>22</v>
      </c>
    </row>
    <row r="239" spans="1:7" x14ac:dyDescent="0.25">
      <c r="A239" s="22">
        <v>44531</v>
      </c>
      <c r="B239" t="s">
        <v>26</v>
      </c>
      <c r="C239" t="s">
        <v>47</v>
      </c>
      <c r="D239" t="s">
        <v>24</v>
      </c>
      <c r="E239">
        <v>48</v>
      </c>
      <c r="F239" s="5">
        <v>14400</v>
      </c>
      <c r="G239" s="5" t="s">
        <v>22</v>
      </c>
    </row>
    <row r="240" spans="1:7" x14ac:dyDescent="0.25">
      <c r="A240" s="22">
        <v>44317</v>
      </c>
      <c r="B240" t="s">
        <v>30</v>
      </c>
      <c r="C240" t="s">
        <v>39</v>
      </c>
      <c r="D240" t="s">
        <v>24</v>
      </c>
      <c r="E240">
        <v>76</v>
      </c>
      <c r="F240" s="5">
        <v>22800</v>
      </c>
      <c r="G240" s="5" t="s">
        <v>22</v>
      </c>
    </row>
    <row r="241" spans="1:7" x14ac:dyDescent="0.25">
      <c r="A241" s="22">
        <v>44378</v>
      </c>
      <c r="B241" t="s">
        <v>19</v>
      </c>
      <c r="C241" t="s">
        <v>34</v>
      </c>
      <c r="D241" t="s">
        <v>28</v>
      </c>
      <c r="E241">
        <v>46</v>
      </c>
      <c r="F241" s="5">
        <v>13800</v>
      </c>
      <c r="G241" s="5" t="s">
        <v>22</v>
      </c>
    </row>
    <row r="242" spans="1:7" x14ac:dyDescent="0.25">
      <c r="A242" s="22">
        <v>44409</v>
      </c>
      <c r="B242" t="s">
        <v>26</v>
      </c>
      <c r="C242" t="s">
        <v>48</v>
      </c>
      <c r="D242" t="s">
        <v>21</v>
      </c>
      <c r="E242">
        <v>11</v>
      </c>
      <c r="F242" s="5">
        <v>7700</v>
      </c>
      <c r="G242" s="5" t="s">
        <v>22</v>
      </c>
    </row>
    <row r="243" spans="1:7" x14ac:dyDescent="0.25">
      <c r="A243" s="22">
        <v>44531</v>
      </c>
      <c r="B243" t="s">
        <v>30</v>
      </c>
      <c r="C243" t="s">
        <v>23</v>
      </c>
      <c r="D243" t="s">
        <v>21</v>
      </c>
      <c r="E243">
        <v>6</v>
      </c>
      <c r="F243" s="5">
        <v>1800</v>
      </c>
      <c r="G243" s="5" t="s">
        <v>22</v>
      </c>
    </row>
    <row r="244" spans="1:7" x14ac:dyDescent="0.25">
      <c r="A244" s="22">
        <v>44470</v>
      </c>
      <c r="B244" t="s">
        <v>26</v>
      </c>
      <c r="C244" t="s">
        <v>32</v>
      </c>
      <c r="D244" t="s">
        <v>24</v>
      </c>
      <c r="E244">
        <v>19</v>
      </c>
      <c r="F244" s="5">
        <v>9500</v>
      </c>
      <c r="G244" s="5" t="s">
        <v>22</v>
      </c>
    </row>
    <row r="245" spans="1:7" x14ac:dyDescent="0.25">
      <c r="A245" s="22">
        <v>44440</v>
      </c>
      <c r="B245" t="s">
        <v>19</v>
      </c>
      <c r="C245" t="s">
        <v>20</v>
      </c>
      <c r="D245" t="s">
        <v>28</v>
      </c>
      <c r="E245">
        <v>16</v>
      </c>
      <c r="F245" s="5">
        <v>4800</v>
      </c>
      <c r="G245" s="5" t="s">
        <v>25</v>
      </c>
    </row>
    <row r="246" spans="1:7" x14ac:dyDescent="0.25">
      <c r="A246" s="22">
        <v>44531</v>
      </c>
      <c r="B246" t="s">
        <v>19</v>
      </c>
      <c r="C246" t="s">
        <v>42</v>
      </c>
      <c r="D246" t="s">
        <v>28</v>
      </c>
      <c r="E246">
        <v>7</v>
      </c>
      <c r="F246" s="5">
        <v>4900</v>
      </c>
      <c r="G246" s="5" t="s">
        <v>22</v>
      </c>
    </row>
    <row r="247" spans="1:7" x14ac:dyDescent="0.25">
      <c r="A247" s="22">
        <v>44317</v>
      </c>
      <c r="B247" t="s">
        <v>26</v>
      </c>
      <c r="C247" t="s">
        <v>51</v>
      </c>
      <c r="D247" t="s">
        <v>21</v>
      </c>
      <c r="E247">
        <v>52</v>
      </c>
      <c r="F247" s="5">
        <v>15600</v>
      </c>
      <c r="G247" s="5" t="s">
        <v>22</v>
      </c>
    </row>
    <row r="248" spans="1:7" x14ac:dyDescent="0.25">
      <c r="A248" s="22">
        <v>44409</v>
      </c>
      <c r="B248" t="s">
        <v>19</v>
      </c>
      <c r="C248" t="s">
        <v>40</v>
      </c>
      <c r="D248" t="s">
        <v>21</v>
      </c>
      <c r="E248">
        <v>84</v>
      </c>
      <c r="F248" s="5">
        <v>58800</v>
      </c>
      <c r="G248" s="5" t="s">
        <v>25</v>
      </c>
    </row>
    <row r="249" spans="1:7" x14ac:dyDescent="0.25">
      <c r="A249" s="22">
        <v>44440</v>
      </c>
      <c r="B249" t="s">
        <v>19</v>
      </c>
      <c r="C249" t="s">
        <v>27</v>
      </c>
      <c r="D249" t="s">
        <v>28</v>
      </c>
      <c r="E249">
        <v>92</v>
      </c>
      <c r="F249" s="5">
        <v>64400</v>
      </c>
      <c r="G249" s="5" t="s">
        <v>25</v>
      </c>
    </row>
    <row r="250" spans="1:7" x14ac:dyDescent="0.25">
      <c r="A250" s="22">
        <v>44378</v>
      </c>
      <c r="B250" t="s">
        <v>31</v>
      </c>
      <c r="C250" t="s">
        <v>54</v>
      </c>
      <c r="D250" t="s">
        <v>24</v>
      </c>
      <c r="E250">
        <v>95</v>
      </c>
      <c r="F250" s="5">
        <v>28500</v>
      </c>
      <c r="G250" s="5" t="s">
        <v>22</v>
      </c>
    </row>
    <row r="251" spans="1:7" x14ac:dyDescent="0.25">
      <c r="A251" s="22">
        <v>44531</v>
      </c>
      <c r="B251" t="s">
        <v>26</v>
      </c>
      <c r="C251" t="s">
        <v>45</v>
      </c>
      <c r="D251" t="s">
        <v>24</v>
      </c>
      <c r="E251">
        <v>92</v>
      </c>
      <c r="F251" s="5">
        <v>46000</v>
      </c>
      <c r="G251" s="5" t="s">
        <v>25</v>
      </c>
    </row>
    <row r="252" spans="1:7" x14ac:dyDescent="0.25">
      <c r="A252" s="22">
        <v>44228</v>
      </c>
      <c r="B252" t="s">
        <v>30</v>
      </c>
      <c r="C252" t="s">
        <v>36</v>
      </c>
      <c r="D252" t="s">
        <v>21</v>
      </c>
      <c r="E252">
        <v>46</v>
      </c>
      <c r="F252" s="5">
        <v>23000</v>
      </c>
      <c r="G252" s="5" t="s">
        <v>25</v>
      </c>
    </row>
    <row r="253" spans="1:7" x14ac:dyDescent="0.25">
      <c r="A253" s="22">
        <v>44501</v>
      </c>
      <c r="B253" t="s">
        <v>19</v>
      </c>
      <c r="C253" t="s">
        <v>48</v>
      </c>
      <c r="D253" t="s">
        <v>24</v>
      </c>
      <c r="E253">
        <v>57</v>
      </c>
      <c r="F253" s="5">
        <v>39900</v>
      </c>
      <c r="G253" s="5" t="s">
        <v>22</v>
      </c>
    </row>
    <row r="254" spans="1:7" x14ac:dyDescent="0.25">
      <c r="A254" s="22">
        <v>44256</v>
      </c>
      <c r="B254" t="s">
        <v>30</v>
      </c>
      <c r="C254" t="s">
        <v>51</v>
      </c>
      <c r="D254" t="s">
        <v>24</v>
      </c>
      <c r="E254">
        <v>83</v>
      </c>
      <c r="F254" s="5">
        <v>58100</v>
      </c>
      <c r="G254" s="5" t="s">
        <v>22</v>
      </c>
    </row>
    <row r="255" spans="1:7" x14ac:dyDescent="0.25">
      <c r="A255" s="22">
        <v>44228</v>
      </c>
      <c r="B255" t="s">
        <v>19</v>
      </c>
      <c r="C255" t="s">
        <v>50</v>
      </c>
      <c r="D255" t="s">
        <v>21</v>
      </c>
      <c r="E255">
        <v>51</v>
      </c>
      <c r="F255" s="5">
        <v>35700</v>
      </c>
      <c r="G255" s="5" t="s">
        <v>25</v>
      </c>
    </row>
    <row r="256" spans="1:7" x14ac:dyDescent="0.25">
      <c r="A256" s="22">
        <v>44531</v>
      </c>
      <c r="B256" t="s">
        <v>19</v>
      </c>
      <c r="C256" t="s">
        <v>43</v>
      </c>
      <c r="D256" t="s">
        <v>24</v>
      </c>
      <c r="E256">
        <v>85</v>
      </c>
      <c r="F256" s="5">
        <v>59500</v>
      </c>
      <c r="G256" s="5" t="s">
        <v>22</v>
      </c>
    </row>
    <row r="257" spans="1:7" x14ac:dyDescent="0.25">
      <c r="A257" s="22">
        <v>44228</v>
      </c>
      <c r="B257" t="s">
        <v>30</v>
      </c>
      <c r="C257" t="s">
        <v>32</v>
      </c>
      <c r="D257" t="s">
        <v>21</v>
      </c>
      <c r="E257">
        <v>10</v>
      </c>
      <c r="F257" s="5">
        <v>3000</v>
      </c>
      <c r="G257" s="5" t="s">
        <v>22</v>
      </c>
    </row>
    <row r="258" spans="1:7" x14ac:dyDescent="0.25">
      <c r="A258" s="22">
        <v>44501</v>
      </c>
      <c r="B258" t="s">
        <v>26</v>
      </c>
      <c r="C258" t="s">
        <v>52</v>
      </c>
      <c r="D258" t="s">
        <v>28</v>
      </c>
      <c r="E258">
        <v>15</v>
      </c>
      <c r="F258" s="5">
        <v>7500</v>
      </c>
      <c r="G258" s="5" t="s">
        <v>22</v>
      </c>
    </row>
    <row r="259" spans="1:7" x14ac:dyDescent="0.25">
      <c r="A259" s="22">
        <v>44378</v>
      </c>
      <c r="B259" t="s">
        <v>31</v>
      </c>
      <c r="C259" t="s">
        <v>48</v>
      </c>
      <c r="D259" t="s">
        <v>28</v>
      </c>
      <c r="E259">
        <v>87</v>
      </c>
      <c r="F259" s="5">
        <v>26100</v>
      </c>
      <c r="G259" s="5" t="s">
        <v>25</v>
      </c>
    </row>
    <row r="260" spans="1:7" x14ac:dyDescent="0.25">
      <c r="A260" s="22">
        <v>44378</v>
      </c>
      <c r="B260" t="s">
        <v>30</v>
      </c>
      <c r="C260" t="s">
        <v>29</v>
      </c>
      <c r="D260" t="s">
        <v>21</v>
      </c>
      <c r="E260">
        <v>58</v>
      </c>
      <c r="F260" s="5">
        <v>17400</v>
      </c>
      <c r="G260" s="5" t="s">
        <v>22</v>
      </c>
    </row>
    <row r="261" spans="1:7" x14ac:dyDescent="0.25">
      <c r="A261" s="22">
        <v>44531</v>
      </c>
      <c r="B261" t="s">
        <v>19</v>
      </c>
      <c r="C261" t="s">
        <v>50</v>
      </c>
      <c r="D261" t="s">
        <v>24</v>
      </c>
      <c r="E261">
        <v>59</v>
      </c>
      <c r="F261" s="5">
        <v>17700</v>
      </c>
      <c r="G261" s="5" t="s">
        <v>25</v>
      </c>
    </row>
    <row r="262" spans="1:7" x14ac:dyDescent="0.25">
      <c r="A262" s="22">
        <v>44409</v>
      </c>
      <c r="B262" t="s">
        <v>31</v>
      </c>
      <c r="C262" t="s">
        <v>32</v>
      </c>
      <c r="D262" t="s">
        <v>24</v>
      </c>
      <c r="E262">
        <v>19</v>
      </c>
      <c r="F262" s="5">
        <v>5700</v>
      </c>
      <c r="G262" s="5" t="s">
        <v>22</v>
      </c>
    </row>
    <row r="263" spans="1:7" x14ac:dyDescent="0.25">
      <c r="A263" s="22">
        <v>44501</v>
      </c>
      <c r="B263" t="s">
        <v>30</v>
      </c>
      <c r="C263" t="s">
        <v>47</v>
      </c>
      <c r="D263" t="s">
        <v>24</v>
      </c>
      <c r="E263">
        <v>78</v>
      </c>
      <c r="F263" s="5">
        <v>39000</v>
      </c>
      <c r="G263" s="5" t="s">
        <v>25</v>
      </c>
    </row>
    <row r="264" spans="1:7" x14ac:dyDescent="0.25">
      <c r="A264" s="22">
        <v>44409</v>
      </c>
      <c r="B264" t="s">
        <v>19</v>
      </c>
      <c r="C264" t="s">
        <v>53</v>
      </c>
      <c r="D264" t="s">
        <v>21</v>
      </c>
      <c r="E264">
        <v>22</v>
      </c>
      <c r="F264" s="5">
        <v>11000</v>
      </c>
      <c r="G264" s="5" t="s">
        <v>22</v>
      </c>
    </row>
    <row r="265" spans="1:7" x14ac:dyDescent="0.25">
      <c r="A265" s="22">
        <v>44256</v>
      </c>
      <c r="B265" t="s">
        <v>31</v>
      </c>
      <c r="C265" t="s">
        <v>50</v>
      </c>
      <c r="D265" t="s">
        <v>28</v>
      </c>
      <c r="E265">
        <v>92</v>
      </c>
      <c r="F265" s="5">
        <v>46000</v>
      </c>
      <c r="G265" s="5" t="s">
        <v>22</v>
      </c>
    </row>
    <row r="266" spans="1:7" x14ac:dyDescent="0.25">
      <c r="A266" s="22">
        <v>44440</v>
      </c>
      <c r="B266" t="s">
        <v>26</v>
      </c>
      <c r="C266" t="s">
        <v>51</v>
      </c>
      <c r="D266" t="s">
        <v>24</v>
      </c>
      <c r="E266">
        <v>86</v>
      </c>
      <c r="F266" s="5">
        <v>60200</v>
      </c>
      <c r="G266" s="5" t="s">
        <v>22</v>
      </c>
    </row>
    <row r="267" spans="1:7" x14ac:dyDescent="0.25">
      <c r="A267" s="22">
        <v>44348</v>
      </c>
      <c r="B267" t="s">
        <v>19</v>
      </c>
      <c r="C267" t="s">
        <v>48</v>
      </c>
      <c r="D267" t="s">
        <v>28</v>
      </c>
      <c r="E267">
        <v>76</v>
      </c>
      <c r="F267" s="5">
        <v>53200</v>
      </c>
      <c r="G267" s="5" t="s">
        <v>22</v>
      </c>
    </row>
    <row r="268" spans="1:7" x14ac:dyDescent="0.25">
      <c r="A268" s="22">
        <v>44470</v>
      </c>
      <c r="B268" t="s">
        <v>26</v>
      </c>
      <c r="C268" t="s">
        <v>45</v>
      </c>
      <c r="D268" t="s">
        <v>28</v>
      </c>
      <c r="E268">
        <v>52</v>
      </c>
      <c r="F268" s="5">
        <v>36400</v>
      </c>
      <c r="G268" s="5" t="s">
        <v>25</v>
      </c>
    </row>
    <row r="269" spans="1:7" x14ac:dyDescent="0.25">
      <c r="A269" s="22">
        <v>44378</v>
      </c>
      <c r="B269" t="s">
        <v>26</v>
      </c>
      <c r="C269" t="s">
        <v>23</v>
      </c>
      <c r="D269" t="s">
        <v>24</v>
      </c>
      <c r="E269">
        <v>21</v>
      </c>
      <c r="F269" s="5">
        <v>6300</v>
      </c>
      <c r="G269" s="5" t="s">
        <v>22</v>
      </c>
    </row>
    <row r="270" spans="1:7" x14ac:dyDescent="0.25">
      <c r="A270" s="22">
        <v>44378</v>
      </c>
      <c r="B270" t="s">
        <v>19</v>
      </c>
      <c r="C270" t="s">
        <v>33</v>
      </c>
      <c r="D270" t="s">
        <v>24</v>
      </c>
      <c r="E270">
        <v>47</v>
      </c>
      <c r="F270" s="5">
        <v>32900</v>
      </c>
      <c r="G270" s="5" t="s">
        <v>25</v>
      </c>
    </row>
    <row r="271" spans="1:7" x14ac:dyDescent="0.25">
      <c r="A271" s="22">
        <v>44228</v>
      </c>
      <c r="B271" t="s">
        <v>19</v>
      </c>
      <c r="C271" t="s">
        <v>51</v>
      </c>
      <c r="D271" t="s">
        <v>28</v>
      </c>
      <c r="E271">
        <v>70</v>
      </c>
      <c r="F271" s="5">
        <v>21000</v>
      </c>
      <c r="G271" s="5" t="s">
        <v>22</v>
      </c>
    </row>
    <row r="272" spans="1:7" x14ac:dyDescent="0.25">
      <c r="A272" s="22">
        <v>44440</v>
      </c>
      <c r="B272" t="s">
        <v>31</v>
      </c>
      <c r="C272" t="s">
        <v>51</v>
      </c>
      <c r="D272" t="s">
        <v>24</v>
      </c>
      <c r="E272">
        <v>81</v>
      </c>
      <c r="F272" s="5">
        <v>56700</v>
      </c>
      <c r="G272" s="5" t="s">
        <v>25</v>
      </c>
    </row>
    <row r="273" spans="1:7" x14ac:dyDescent="0.25">
      <c r="A273" s="22">
        <v>44228</v>
      </c>
      <c r="B273" t="s">
        <v>19</v>
      </c>
      <c r="C273" t="s">
        <v>51</v>
      </c>
      <c r="D273" t="s">
        <v>21</v>
      </c>
      <c r="E273">
        <v>8</v>
      </c>
      <c r="F273" s="5">
        <v>5600</v>
      </c>
      <c r="G273" s="5" t="s">
        <v>22</v>
      </c>
    </row>
    <row r="274" spans="1:7" x14ac:dyDescent="0.25">
      <c r="A274" s="22">
        <v>44256</v>
      </c>
      <c r="B274" t="s">
        <v>30</v>
      </c>
      <c r="C274" t="s">
        <v>34</v>
      </c>
      <c r="D274" t="s">
        <v>24</v>
      </c>
      <c r="E274">
        <v>56</v>
      </c>
      <c r="F274" s="5">
        <v>39200</v>
      </c>
      <c r="G274" s="5" t="s">
        <v>25</v>
      </c>
    </row>
    <row r="275" spans="1:7" x14ac:dyDescent="0.25">
      <c r="A275" s="22">
        <v>44348</v>
      </c>
      <c r="B275" t="s">
        <v>30</v>
      </c>
      <c r="C275" t="s">
        <v>20</v>
      </c>
      <c r="D275" t="s">
        <v>24</v>
      </c>
      <c r="E275">
        <v>66</v>
      </c>
      <c r="F275" s="5">
        <v>33000</v>
      </c>
      <c r="G275" s="5" t="s">
        <v>22</v>
      </c>
    </row>
    <row r="276" spans="1:7" x14ac:dyDescent="0.25">
      <c r="A276" s="22">
        <v>44287</v>
      </c>
      <c r="B276" t="s">
        <v>26</v>
      </c>
      <c r="C276" t="s">
        <v>37</v>
      </c>
      <c r="D276" t="s">
        <v>28</v>
      </c>
      <c r="E276">
        <v>23</v>
      </c>
      <c r="F276" s="5">
        <v>6900</v>
      </c>
      <c r="G276" s="5" t="s">
        <v>22</v>
      </c>
    </row>
    <row r="277" spans="1:7" x14ac:dyDescent="0.25">
      <c r="A277" s="22">
        <v>44197</v>
      </c>
      <c r="B277" t="s">
        <v>19</v>
      </c>
      <c r="C277" t="s">
        <v>51</v>
      </c>
      <c r="D277" t="s">
        <v>28</v>
      </c>
      <c r="E277">
        <v>43</v>
      </c>
      <c r="F277" s="5">
        <v>12900</v>
      </c>
      <c r="G277" s="5" t="s">
        <v>22</v>
      </c>
    </row>
    <row r="278" spans="1:7" x14ac:dyDescent="0.25">
      <c r="A278" s="22">
        <v>44317</v>
      </c>
      <c r="B278" t="s">
        <v>31</v>
      </c>
      <c r="C278" t="s">
        <v>40</v>
      </c>
      <c r="D278" t="s">
        <v>24</v>
      </c>
      <c r="E278">
        <v>43</v>
      </c>
      <c r="F278" s="5">
        <v>12900</v>
      </c>
      <c r="G278" s="5" t="s">
        <v>22</v>
      </c>
    </row>
    <row r="279" spans="1:7" x14ac:dyDescent="0.25">
      <c r="A279" s="22">
        <v>44287</v>
      </c>
      <c r="B279" t="s">
        <v>30</v>
      </c>
      <c r="C279" t="s">
        <v>49</v>
      </c>
      <c r="D279" t="s">
        <v>28</v>
      </c>
      <c r="E279">
        <v>67</v>
      </c>
      <c r="F279" s="5">
        <v>33500</v>
      </c>
      <c r="G279" s="5" t="s">
        <v>22</v>
      </c>
    </row>
    <row r="280" spans="1:7" x14ac:dyDescent="0.25">
      <c r="A280" s="22">
        <v>44378</v>
      </c>
      <c r="B280" t="s">
        <v>30</v>
      </c>
      <c r="C280" t="s">
        <v>27</v>
      </c>
      <c r="D280" t="s">
        <v>21</v>
      </c>
      <c r="E280">
        <v>29</v>
      </c>
      <c r="F280" s="5">
        <v>8700</v>
      </c>
      <c r="G280" s="5" t="s">
        <v>22</v>
      </c>
    </row>
    <row r="281" spans="1:7" x14ac:dyDescent="0.25">
      <c r="A281" s="22">
        <v>44348</v>
      </c>
      <c r="B281" t="s">
        <v>30</v>
      </c>
      <c r="C281" t="s">
        <v>51</v>
      </c>
      <c r="D281" t="s">
        <v>24</v>
      </c>
      <c r="E281">
        <v>5</v>
      </c>
      <c r="F281" s="5">
        <v>2500</v>
      </c>
      <c r="G281" s="5" t="s">
        <v>22</v>
      </c>
    </row>
    <row r="282" spans="1:7" x14ac:dyDescent="0.25">
      <c r="A282" s="22">
        <v>44228</v>
      </c>
      <c r="B282" t="s">
        <v>26</v>
      </c>
      <c r="C282" t="s">
        <v>49</v>
      </c>
      <c r="D282" t="s">
        <v>21</v>
      </c>
      <c r="E282">
        <v>51</v>
      </c>
      <c r="F282" s="5">
        <v>35700</v>
      </c>
      <c r="G282" s="5" t="s">
        <v>22</v>
      </c>
    </row>
    <row r="283" spans="1:7" x14ac:dyDescent="0.25">
      <c r="A283" s="22">
        <v>44440</v>
      </c>
      <c r="B283" t="s">
        <v>31</v>
      </c>
      <c r="C283" t="s">
        <v>50</v>
      </c>
      <c r="D283" t="s">
        <v>21</v>
      </c>
      <c r="E283">
        <v>76</v>
      </c>
      <c r="F283" s="5">
        <v>22800</v>
      </c>
      <c r="G283" s="5" t="s">
        <v>22</v>
      </c>
    </row>
    <row r="284" spans="1:7" x14ac:dyDescent="0.25">
      <c r="A284" s="22">
        <v>44470</v>
      </c>
      <c r="B284" t="s">
        <v>30</v>
      </c>
      <c r="C284" t="s">
        <v>50</v>
      </c>
      <c r="D284" t="s">
        <v>24</v>
      </c>
      <c r="E284">
        <v>16</v>
      </c>
      <c r="F284" s="5">
        <v>8000</v>
      </c>
      <c r="G284" s="5" t="s">
        <v>25</v>
      </c>
    </row>
    <row r="285" spans="1:7" x14ac:dyDescent="0.25">
      <c r="A285" s="22">
        <v>44197</v>
      </c>
      <c r="B285" t="s">
        <v>26</v>
      </c>
      <c r="C285" t="s">
        <v>48</v>
      </c>
      <c r="D285" t="s">
        <v>21</v>
      </c>
      <c r="E285">
        <v>5</v>
      </c>
      <c r="F285" s="5">
        <v>3500</v>
      </c>
      <c r="G285" s="5" t="s">
        <v>22</v>
      </c>
    </row>
    <row r="286" spans="1:7" x14ac:dyDescent="0.25">
      <c r="A286" s="22">
        <v>44197</v>
      </c>
      <c r="B286" t="s">
        <v>30</v>
      </c>
      <c r="C286" t="s">
        <v>45</v>
      </c>
      <c r="D286" t="s">
        <v>24</v>
      </c>
      <c r="E286">
        <v>96</v>
      </c>
      <c r="F286" s="5">
        <v>28800</v>
      </c>
      <c r="G286" s="5" t="s">
        <v>22</v>
      </c>
    </row>
    <row r="287" spans="1:7" x14ac:dyDescent="0.25">
      <c r="A287" s="22">
        <v>44228</v>
      </c>
      <c r="B287" t="s">
        <v>31</v>
      </c>
      <c r="C287" t="s">
        <v>40</v>
      </c>
      <c r="D287" t="s">
        <v>21</v>
      </c>
      <c r="E287">
        <v>95</v>
      </c>
      <c r="F287" s="5">
        <v>47500</v>
      </c>
      <c r="G287" s="5" t="s">
        <v>22</v>
      </c>
    </row>
    <row r="288" spans="1:7" x14ac:dyDescent="0.25">
      <c r="A288" s="22">
        <v>44501</v>
      </c>
      <c r="B288" t="s">
        <v>19</v>
      </c>
      <c r="C288" t="s">
        <v>50</v>
      </c>
      <c r="D288" t="s">
        <v>24</v>
      </c>
      <c r="E288">
        <v>21</v>
      </c>
      <c r="F288" s="5">
        <v>14700</v>
      </c>
      <c r="G288" s="5" t="s">
        <v>22</v>
      </c>
    </row>
    <row r="289" spans="1:7" x14ac:dyDescent="0.25">
      <c r="A289" s="22">
        <v>44501</v>
      </c>
      <c r="B289" t="s">
        <v>26</v>
      </c>
      <c r="C289" t="s">
        <v>23</v>
      </c>
      <c r="D289" t="s">
        <v>21</v>
      </c>
      <c r="E289">
        <v>43</v>
      </c>
      <c r="F289" s="5">
        <v>30100</v>
      </c>
      <c r="G289" s="5" t="s">
        <v>22</v>
      </c>
    </row>
    <row r="290" spans="1:7" x14ac:dyDescent="0.25">
      <c r="A290" s="22">
        <v>44470</v>
      </c>
      <c r="B290" t="s">
        <v>19</v>
      </c>
      <c r="C290" t="s">
        <v>50</v>
      </c>
      <c r="D290" t="s">
        <v>21</v>
      </c>
      <c r="E290">
        <v>54</v>
      </c>
      <c r="F290" s="5">
        <v>16200</v>
      </c>
      <c r="G290" s="5" t="s">
        <v>22</v>
      </c>
    </row>
    <row r="291" spans="1:7" x14ac:dyDescent="0.25">
      <c r="A291" s="22">
        <v>44228</v>
      </c>
      <c r="B291" t="s">
        <v>30</v>
      </c>
      <c r="C291" t="s">
        <v>49</v>
      </c>
      <c r="D291" t="s">
        <v>21</v>
      </c>
      <c r="E291">
        <v>40</v>
      </c>
      <c r="F291" s="5">
        <v>28000</v>
      </c>
      <c r="G291" s="5" t="s">
        <v>25</v>
      </c>
    </row>
    <row r="292" spans="1:7" x14ac:dyDescent="0.25">
      <c r="A292" s="22">
        <v>44228</v>
      </c>
      <c r="B292" t="s">
        <v>26</v>
      </c>
      <c r="C292" t="s">
        <v>44</v>
      </c>
      <c r="D292" t="s">
        <v>24</v>
      </c>
      <c r="E292">
        <v>5</v>
      </c>
      <c r="F292" s="5">
        <v>1500</v>
      </c>
      <c r="G292" s="5" t="s">
        <v>22</v>
      </c>
    </row>
    <row r="293" spans="1:7" x14ac:dyDescent="0.25">
      <c r="A293" s="22">
        <v>44440</v>
      </c>
      <c r="B293" t="s">
        <v>30</v>
      </c>
      <c r="C293" t="s">
        <v>54</v>
      </c>
      <c r="D293" t="s">
        <v>28</v>
      </c>
      <c r="E293">
        <v>26</v>
      </c>
      <c r="F293" s="5">
        <v>13000</v>
      </c>
      <c r="G293" s="5" t="s">
        <v>22</v>
      </c>
    </row>
    <row r="294" spans="1:7" x14ac:dyDescent="0.25">
      <c r="A294" s="22">
        <v>44228</v>
      </c>
      <c r="B294" t="s">
        <v>26</v>
      </c>
      <c r="C294" t="s">
        <v>42</v>
      </c>
      <c r="D294" t="s">
        <v>24</v>
      </c>
      <c r="E294">
        <v>45</v>
      </c>
      <c r="F294" s="5">
        <v>31500</v>
      </c>
      <c r="G294" s="5" t="s">
        <v>25</v>
      </c>
    </row>
    <row r="295" spans="1:7" x14ac:dyDescent="0.25">
      <c r="A295" s="22">
        <v>44228</v>
      </c>
      <c r="B295" t="s">
        <v>26</v>
      </c>
      <c r="C295" t="s">
        <v>51</v>
      </c>
      <c r="D295" t="s">
        <v>28</v>
      </c>
      <c r="E295">
        <v>8</v>
      </c>
      <c r="F295" s="5">
        <v>2400</v>
      </c>
      <c r="G295" s="5" t="s">
        <v>22</v>
      </c>
    </row>
    <row r="296" spans="1:7" x14ac:dyDescent="0.25">
      <c r="A296" s="22">
        <v>44378</v>
      </c>
      <c r="B296" t="s">
        <v>26</v>
      </c>
      <c r="C296" t="s">
        <v>32</v>
      </c>
      <c r="D296" t="s">
        <v>28</v>
      </c>
      <c r="E296">
        <v>69</v>
      </c>
      <c r="F296" s="5">
        <v>48300</v>
      </c>
      <c r="G296" s="5" t="s">
        <v>22</v>
      </c>
    </row>
    <row r="297" spans="1:7" x14ac:dyDescent="0.25">
      <c r="A297" s="22">
        <v>44197</v>
      </c>
      <c r="B297" t="s">
        <v>26</v>
      </c>
      <c r="C297" t="s">
        <v>37</v>
      </c>
      <c r="D297" t="s">
        <v>21</v>
      </c>
      <c r="E297">
        <v>73</v>
      </c>
      <c r="F297" s="5">
        <v>51100</v>
      </c>
      <c r="G297" s="5" t="s">
        <v>22</v>
      </c>
    </row>
    <row r="298" spans="1:7" x14ac:dyDescent="0.25">
      <c r="A298" s="22">
        <v>44470</v>
      </c>
      <c r="B298" t="s">
        <v>26</v>
      </c>
      <c r="C298" t="s">
        <v>32</v>
      </c>
      <c r="D298" t="s">
        <v>21</v>
      </c>
      <c r="E298">
        <v>89</v>
      </c>
      <c r="F298" s="5">
        <v>26700</v>
      </c>
      <c r="G298" s="5" t="s">
        <v>25</v>
      </c>
    </row>
    <row r="299" spans="1:7" x14ac:dyDescent="0.25">
      <c r="A299" s="22">
        <v>44256</v>
      </c>
      <c r="B299" t="s">
        <v>31</v>
      </c>
      <c r="C299" t="s">
        <v>41</v>
      </c>
      <c r="D299" t="s">
        <v>28</v>
      </c>
      <c r="E299">
        <v>30</v>
      </c>
      <c r="F299" s="5">
        <v>9000</v>
      </c>
      <c r="G299" s="5" t="s">
        <v>22</v>
      </c>
    </row>
    <row r="300" spans="1:7" x14ac:dyDescent="0.25">
      <c r="A300" s="22">
        <v>44501</v>
      </c>
      <c r="B300" t="s">
        <v>31</v>
      </c>
      <c r="C300" t="s">
        <v>52</v>
      </c>
      <c r="D300" t="s">
        <v>28</v>
      </c>
      <c r="E300">
        <v>9</v>
      </c>
      <c r="F300" s="5">
        <v>6300</v>
      </c>
      <c r="G300" s="5" t="s">
        <v>25</v>
      </c>
    </row>
    <row r="301" spans="1:7" x14ac:dyDescent="0.25">
      <c r="A301" s="22">
        <v>44256</v>
      </c>
      <c r="B301" t="s">
        <v>31</v>
      </c>
      <c r="C301" t="s">
        <v>33</v>
      </c>
      <c r="D301" t="s">
        <v>21</v>
      </c>
      <c r="E301">
        <v>73</v>
      </c>
      <c r="F301" s="5">
        <v>36500</v>
      </c>
      <c r="G301" s="5" t="s">
        <v>22</v>
      </c>
    </row>
    <row r="302" spans="1:7" x14ac:dyDescent="0.25">
      <c r="A302" s="22">
        <v>44378</v>
      </c>
      <c r="B302" t="s">
        <v>30</v>
      </c>
      <c r="C302" t="s">
        <v>52</v>
      </c>
      <c r="D302" t="s">
        <v>24</v>
      </c>
      <c r="E302">
        <v>1</v>
      </c>
      <c r="F302" s="5">
        <v>700</v>
      </c>
      <c r="G302" s="5" t="s">
        <v>22</v>
      </c>
    </row>
    <row r="303" spans="1:7" x14ac:dyDescent="0.25">
      <c r="A303" s="22">
        <v>44378</v>
      </c>
      <c r="B303" t="s">
        <v>19</v>
      </c>
      <c r="C303" t="s">
        <v>53</v>
      </c>
      <c r="D303" t="s">
        <v>21</v>
      </c>
      <c r="E303">
        <v>53</v>
      </c>
      <c r="F303" s="5">
        <v>37100</v>
      </c>
      <c r="G303" s="5" t="s">
        <v>25</v>
      </c>
    </row>
    <row r="304" spans="1:7" x14ac:dyDescent="0.25">
      <c r="A304" s="22">
        <v>44256</v>
      </c>
      <c r="B304" t="s">
        <v>26</v>
      </c>
      <c r="C304" t="s">
        <v>20</v>
      </c>
      <c r="D304" t="s">
        <v>21</v>
      </c>
      <c r="E304">
        <v>35</v>
      </c>
      <c r="F304" s="5">
        <v>10500</v>
      </c>
      <c r="G304" s="5" t="s">
        <v>22</v>
      </c>
    </row>
    <row r="305" spans="1:7" x14ac:dyDescent="0.25">
      <c r="A305" s="22">
        <v>44348</v>
      </c>
      <c r="B305" t="s">
        <v>30</v>
      </c>
      <c r="C305" t="s">
        <v>50</v>
      </c>
      <c r="D305" t="s">
        <v>21</v>
      </c>
      <c r="E305">
        <v>75</v>
      </c>
      <c r="F305" s="5">
        <v>37500</v>
      </c>
      <c r="G305" s="5" t="s">
        <v>22</v>
      </c>
    </row>
    <row r="306" spans="1:7" x14ac:dyDescent="0.25">
      <c r="A306" s="22">
        <v>44501</v>
      </c>
      <c r="B306" t="s">
        <v>30</v>
      </c>
      <c r="C306" t="s">
        <v>36</v>
      </c>
      <c r="D306" t="s">
        <v>24</v>
      </c>
      <c r="E306">
        <v>65</v>
      </c>
      <c r="F306" s="5">
        <v>32500</v>
      </c>
      <c r="G306" s="5" t="s">
        <v>25</v>
      </c>
    </row>
    <row r="307" spans="1:7" x14ac:dyDescent="0.25">
      <c r="A307" s="22">
        <v>44470</v>
      </c>
      <c r="B307" t="s">
        <v>30</v>
      </c>
      <c r="C307" t="s">
        <v>50</v>
      </c>
      <c r="D307" t="s">
        <v>28</v>
      </c>
      <c r="E307">
        <v>78</v>
      </c>
      <c r="F307" s="5">
        <v>54600</v>
      </c>
      <c r="G307" s="5" t="s">
        <v>25</v>
      </c>
    </row>
    <row r="308" spans="1:7" x14ac:dyDescent="0.25">
      <c r="A308" s="22">
        <v>44256</v>
      </c>
      <c r="B308" t="s">
        <v>26</v>
      </c>
      <c r="C308" t="s">
        <v>53</v>
      </c>
      <c r="D308" t="s">
        <v>24</v>
      </c>
      <c r="E308">
        <v>76</v>
      </c>
      <c r="F308" s="5">
        <v>22800</v>
      </c>
      <c r="G308" s="5" t="s">
        <v>25</v>
      </c>
    </row>
    <row r="309" spans="1:7" x14ac:dyDescent="0.25">
      <c r="A309" s="22">
        <v>44228</v>
      </c>
      <c r="B309" t="s">
        <v>30</v>
      </c>
      <c r="C309" t="s">
        <v>44</v>
      </c>
      <c r="D309" t="s">
        <v>24</v>
      </c>
      <c r="E309">
        <v>46</v>
      </c>
      <c r="F309" s="5">
        <v>23000</v>
      </c>
      <c r="G309" s="5" t="s">
        <v>22</v>
      </c>
    </row>
    <row r="310" spans="1:7" x14ac:dyDescent="0.25">
      <c r="A310" s="22">
        <v>44531</v>
      </c>
      <c r="B310" t="s">
        <v>31</v>
      </c>
      <c r="C310" t="s">
        <v>38</v>
      </c>
      <c r="D310" t="s">
        <v>24</v>
      </c>
      <c r="E310">
        <v>50</v>
      </c>
      <c r="F310" s="5">
        <v>25000</v>
      </c>
      <c r="G310" s="5" t="s">
        <v>22</v>
      </c>
    </row>
    <row r="311" spans="1:7" x14ac:dyDescent="0.25">
      <c r="A311" s="22">
        <v>44440</v>
      </c>
      <c r="B311" t="s">
        <v>30</v>
      </c>
      <c r="C311" t="s">
        <v>52</v>
      </c>
      <c r="D311" t="s">
        <v>24</v>
      </c>
      <c r="E311">
        <v>5</v>
      </c>
      <c r="F311" s="5">
        <v>1500</v>
      </c>
      <c r="G311" s="5" t="s">
        <v>22</v>
      </c>
    </row>
    <row r="312" spans="1:7" x14ac:dyDescent="0.25">
      <c r="A312" s="22">
        <v>44470</v>
      </c>
      <c r="B312" t="s">
        <v>31</v>
      </c>
      <c r="C312" t="s">
        <v>52</v>
      </c>
      <c r="D312" t="s">
        <v>28</v>
      </c>
      <c r="E312">
        <v>25</v>
      </c>
      <c r="F312" s="5">
        <v>7500</v>
      </c>
      <c r="G312" s="5" t="s">
        <v>22</v>
      </c>
    </row>
    <row r="313" spans="1:7" x14ac:dyDescent="0.25">
      <c r="A313" s="22">
        <v>44501</v>
      </c>
      <c r="B313" t="s">
        <v>31</v>
      </c>
      <c r="C313" t="s">
        <v>47</v>
      </c>
      <c r="D313" t="s">
        <v>21</v>
      </c>
      <c r="E313">
        <v>47</v>
      </c>
      <c r="F313" s="5">
        <v>14100</v>
      </c>
      <c r="G313" s="5" t="s">
        <v>25</v>
      </c>
    </row>
    <row r="314" spans="1:7" x14ac:dyDescent="0.25">
      <c r="A314" s="22">
        <v>44348</v>
      </c>
      <c r="B314" t="s">
        <v>31</v>
      </c>
      <c r="C314" t="s">
        <v>33</v>
      </c>
      <c r="D314" t="s">
        <v>24</v>
      </c>
      <c r="E314">
        <v>39</v>
      </c>
      <c r="F314" s="5">
        <v>19500</v>
      </c>
      <c r="G314" s="5" t="s">
        <v>25</v>
      </c>
    </row>
    <row r="315" spans="1:7" x14ac:dyDescent="0.25">
      <c r="A315" s="22">
        <v>44501</v>
      </c>
      <c r="B315" t="s">
        <v>31</v>
      </c>
      <c r="C315" t="s">
        <v>43</v>
      </c>
      <c r="D315" t="s">
        <v>28</v>
      </c>
      <c r="E315">
        <v>88</v>
      </c>
      <c r="F315" s="5">
        <v>26400</v>
      </c>
      <c r="G315" s="5" t="s">
        <v>22</v>
      </c>
    </row>
    <row r="316" spans="1:7" x14ac:dyDescent="0.25">
      <c r="A316" s="22">
        <v>44348</v>
      </c>
      <c r="B316" t="s">
        <v>30</v>
      </c>
      <c r="C316" t="s">
        <v>39</v>
      </c>
      <c r="D316" t="s">
        <v>24</v>
      </c>
      <c r="E316">
        <v>38</v>
      </c>
      <c r="F316" s="5">
        <v>19000</v>
      </c>
      <c r="G316" s="5" t="s">
        <v>22</v>
      </c>
    </row>
    <row r="317" spans="1:7" x14ac:dyDescent="0.25">
      <c r="A317" s="22">
        <v>44348</v>
      </c>
      <c r="B317" t="s">
        <v>26</v>
      </c>
      <c r="C317" t="s">
        <v>49</v>
      </c>
      <c r="D317" t="s">
        <v>21</v>
      </c>
      <c r="E317">
        <v>4</v>
      </c>
      <c r="F317" s="5">
        <v>2000</v>
      </c>
      <c r="G317" s="5" t="s">
        <v>22</v>
      </c>
    </row>
    <row r="318" spans="1:7" x14ac:dyDescent="0.25">
      <c r="A318" s="22">
        <v>44197</v>
      </c>
      <c r="B318" t="s">
        <v>30</v>
      </c>
      <c r="C318" t="s">
        <v>45</v>
      </c>
      <c r="D318" t="s">
        <v>21</v>
      </c>
      <c r="E318">
        <v>27</v>
      </c>
      <c r="F318" s="5">
        <v>18900</v>
      </c>
      <c r="G318" s="5" t="s">
        <v>22</v>
      </c>
    </row>
    <row r="319" spans="1:7" x14ac:dyDescent="0.25">
      <c r="A319" s="22">
        <v>44197</v>
      </c>
      <c r="B319" t="s">
        <v>26</v>
      </c>
      <c r="C319" t="s">
        <v>52</v>
      </c>
      <c r="D319" t="s">
        <v>28</v>
      </c>
      <c r="E319">
        <v>26</v>
      </c>
      <c r="F319" s="5">
        <v>13000</v>
      </c>
      <c r="G319" s="5" t="s">
        <v>22</v>
      </c>
    </row>
    <row r="320" spans="1:7" x14ac:dyDescent="0.25">
      <c r="A320" s="22">
        <v>44501</v>
      </c>
      <c r="B320" t="s">
        <v>26</v>
      </c>
      <c r="C320" t="s">
        <v>44</v>
      </c>
      <c r="D320" t="s">
        <v>21</v>
      </c>
      <c r="E320">
        <v>63</v>
      </c>
      <c r="F320" s="5">
        <v>31500</v>
      </c>
      <c r="G320" s="5" t="s">
        <v>22</v>
      </c>
    </row>
    <row r="321" spans="1:7" x14ac:dyDescent="0.25">
      <c r="A321" s="22">
        <v>44440</v>
      </c>
      <c r="B321" t="s">
        <v>31</v>
      </c>
      <c r="C321" t="s">
        <v>33</v>
      </c>
      <c r="D321" t="s">
        <v>28</v>
      </c>
      <c r="E321">
        <v>23</v>
      </c>
      <c r="F321" s="5">
        <v>6900</v>
      </c>
      <c r="G321" s="5" t="s">
        <v>22</v>
      </c>
    </row>
    <row r="322" spans="1:7" x14ac:dyDescent="0.25">
      <c r="A322" s="22">
        <v>44440</v>
      </c>
      <c r="B322" t="s">
        <v>19</v>
      </c>
      <c r="C322" t="s">
        <v>44</v>
      </c>
      <c r="D322" t="s">
        <v>28</v>
      </c>
      <c r="E322">
        <v>9</v>
      </c>
      <c r="F322" s="5">
        <v>4500</v>
      </c>
      <c r="G322" s="5" t="s">
        <v>22</v>
      </c>
    </row>
    <row r="323" spans="1:7" x14ac:dyDescent="0.25">
      <c r="A323" s="22">
        <v>44256</v>
      </c>
      <c r="B323" t="s">
        <v>30</v>
      </c>
      <c r="C323" t="s">
        <v>48</v>
      </c>
      <c r="D323" t="s">
        <v>21</v>
      </c>
      <c r="E323">
        <v>70</v>
      </c>
      <c r="F323" s="5">
        <v>49000</v>
      </c>
      <c r="G323" s="5" t="s">
        <v>22</v>
      </c>
    </row>
    <row r="324" spans="1:7" x14ac:dyDescent="0.25">
      <c r="A324" s="22">
        <v>44501</v>
      </c>
      <c r="B324" t="s">
        <v>19</v>
      </c>
      <c r="C324" t="s">
        <v>39</v>
      </c>
      <c r="D324" t="s">
        <v>21</v>
      </c>
      <c r="E324">
        <v>92</v>
      </c>
      <c r="F324" s="5">
        <v>27600</v>
      </c>
      <c r="G324" s="5" t="s">
        <v>25</v>
      </c>
    </row>
    <row r="325" spans="1:7" x14ac:dyDescent="0.25">
      <c r="A325" s="22">
        <v>44197</v>
      </c>
      <c r="B325" t="s">
        <v>30</v>
      </c>
      <c r="C325" t="s">
        <v>53</v>
      </c>
      <c r="D325" t="s">
        <v>28</v>
      </c>
      <c r="E325">
        <v>84</v>
      </c>
      <c r="F325" s="5">
        <v>58800</v>
      </c>
      <c r="G325" s="5" t="s">
        <v>22</v>
      </c>
    </row>
    <row r="326" spans="1:7" x14ac:dyDescent="0.25">
      <c r="A326" s="22">
        <v>44348</v>
      </c>
      <c r="B326" t="s">
        <v>26</v>
      </c>
      <c r="C326" t="s">
        <v>45</v>
      </c>
      <c r="D326" t="s">
        <v>24</v>
      </c>
      <c r="E326">
        <v>24</v>
      </c>
      <c r="F326" s="5">
        <v>7200</v>
      </c>
      <c r="G326" s="5" t="s">
        <v>25</v>
      </c>
    </row>
    <row r="327" spans="1:7" x14ac:dyDescent="0.25">
      <c r="A327" s="22">
        <v>44440</v>
      </c>
      <c r="B327" t="s">
        <v>30</v>
      </c>
      <c r="C327" t="s">
        <v>53</v>
      </c>
      <c r="D327" t="s">
        <v>28</v>
      </c>
      <c r="E327">
        <v>23</v>
      </c>
      <c r="F327" s="5">
        <v>6900</v>
      </c>
      <c r="G327" s="5" t="s">
        <v>22</v>
      </c>
    </row>
    <row r="328" spans="1:7" x14ac:dyDescent="0.25">
      <c r="A328" s="22">
        <v>44287</v>
      </c>
      <c r="B328" t="s">
        <v>19</v>
      </c>
      <c r="C328" t="s">
        <v>51</v>
      </c>
      <c r="D328" t="s">
        <v>21</v>
      </c>
      <c r="E328">
        <v>53</v>
      </c>
      <c r="F328" s="5">
        <v>15900</v>
      </c>
      <c r="G328" s="5" t="s">
        <v>22</v>
      </c>
    </row>
    <row r="329" spans="1:7" x14ac:dyDescent="0.25">
      <c r="A329" s="22">
        <v>44531</v>
      </c>
      <c r="B329" t="s">
        <v>19</v>
      </c>
      <c r="C329" t="s">
        <v>40</v>
      </c>
      <c r="D329" t="s">
        <v>21</v>
      </c>
      <c r="E329">
        <v>1</v>
      </c>
      <c r="F329" s="5">
        <v>300</v>
      </c>
      <c r="G329" s="5" t="s">
        <v>25</v>
      </c>
    </row>
    <row r="330" spans="1:7" x14ac:dyDescent="0.25">
      <c r="A330" s="22">
        <v>44531</v>
      </c>
      <c r="B330" t="s">
        <v>26</v>
      </c>
      <c r="C330" t="s">
        <v>50</v>
      </c>
      <c r="D330" t="s">
        <v>28</v>
      </c>
      <c r="E330">
        <v>23</v>
      </c>
      <c r="F330" s="5">
        <v>6900</v>
      </c>
      <c r="G330" s="5" t="s">
        <v>22</v>
      </c>
    </row>
    <row r="331" spans="1:7" x14ac:dyDescent="0.25">
      <c r="A331" s="22">
        <v>44317</v>
      </c>
      <c r="B331" t="s">
        <v>30</v>
      </c>
      <c r="C331" t="s">
        <v>34</v>
      </c>
      <c r="D331" t="s">
        <v>24</v>
      </c>
      <c r="E331">
        <v>23</v>
      </c>
      <c r="F331" s="5">
        <v>11500</v>
      </c>
      <c r="G331" s="5" t="s">
        <v>22</v>
      </c>
    </row>
    <row r="332" spans="1:7" x14ac:dyDescent="0.25">
      <c r="A332" s="22">
        <v>44440</v>
      </c>
      <c r="B332" t="s">
        <v>26</v>
      </c>
      <c r="C332" t="s">
        <v>53</v>
      </c>
      <c r="D332" t="s">
        <v>24</v>
      </c>
      <c r="E332">
        <v>41</v>
      </c>
      <c r="F332" s="5">
        <v>12300</v>
      </c>
      <c r="G332" s="5" t="s">
        <v>22</v>
      </c>
    </row>
    <row r="333" spans="1:7" x14ac:dyDescent="0.25">
      <c r="A333" s="22">
        <v>44409</v>
      </c>
      <c r="B333" t="s">
        <v>26</v>
      </c>
      <c r="C333" t="s">
        <v>29</v>
      </c>
      <c r="D333" t="s">
        <v>21</v>
      </c>
      <c r="E333">
        <v>73</v>
      </c>
      <c r="F333" s="5">
        <v>51100</v>
      </c>
      <c r="G333" s="5" t="s">
        <v>25</v>
      </c>
    </row>
    <row r="334" spans="1:7" x14ac:dyDescent="0.25">
      <c r="A334" s="22">
        <v>44409</v>
      </c>
      <c r="B334" t="s">
        <v>26</v>
      </c>
      <c r="C334" t="s">
        <v>42</v>
      </c>
      <c r="D334" t="s">
        <v>24</v>
      </c>
      <c r="E334">
        <v>96</v>
      </c>
      <c r="F334" s="5">
        <v>48000</v>
      </c>
      <c r="G334" s="5" t="s">
        <v>22</v>
      </c>
    </row>
    <row r="335" spans="1:7" x14ac:dyDescent="0.25">
      <c r="A335" s="22">
        <v>44256</v>
      </c>
      <c r="B335" t="s">
        <v>30</v>
      </c>
      <c r="C335" t="s">
        <v>47</v>
      </c>
      <c r="D335" t="s">
        <v>21</v>
      </c>
      <c r="E335">
        <v>70</v>
      </c>
      <c r="F335" s="5">
        <v>49000</v>
      </c>
      <c r="G335" s="5" t="s">
        <v>25</v>
      </c>
    </row>
    <row r="336" spans="1:7" x14ac:dyDescent="0.25">
      <c r="A336" s="22">
        <v>44256</v>
      </c>
      <c r="B336" t="s">
        <v>26</v>
      </c>
      <c r="C336" t="s">
        <v>38</v>
      </c>
      <c r="D336" t="s">
        <v>21</v>
      </c>
      <c r="E336">
        <v>38</v>
      </c>
      <c r="F336" s="5">
        <v>11400</v>
      </c>
      <c r="G336" s="5" t="s">
        <v>22</v>
      </c>
    </row>
    <row r="337" spans="1:7" x14ac:dyDescent="0.25">
      <c r="A337" s="22">
        <v>44287</v>
      </c>
      <c r="B337" t="s">
        <v>31</v>
      </c>
      <c r="C337" t="s">
        <v>44</v>
      </c>
      <c r="D337" t="s">
        <v>24</v>
      </c>
      <c r="E337">
        <v>85</v>
      </c>
      <c r="F337" s="5">
        <v>25500</v>
      </c>
      <c r="G337" s="5" t="s">
        <v>22</v>
      </c>
    </row>
    <row r="338" spans="1:7" x14ac:dyDescent="0.25">
      <c r="A338" s="22">
        <v>44256</v>
      </c>
      <c r="B338" t="s">
        <v>30</v>
      </c>
      <c r="C338" t="s">
        <v>33</v>
      </c>
      <c r="D338" t="s">
        <v>21</v>
      </c>
      <c r="E338">
        <v>98</v>
      </c>
      <c r="F338" s="5">
        <v>49000</v>
      </c>
      <c r="G338" s="5" t="s">
        <v>22</v>
      </c>
    </row>
    <row r="339" spans="1:7" x14ac:dyDescent="0.25">
      <c r="A339" s="22">
        <v>44317</v>
      </c>
      <c r="B339" t="s">
        <v>30</v>
      </c>
      <c r="C339" t="s">
        <v>44</v>
      </c>
      <c r="D339" t="s">
        <v>24</v>
      </c>
      <c r="E339">
        <v>20</v>
      </c>
      <c r="F339" s="5">
        <v>10000</v>
      </c>
      <c r="G339" s="5" t="s">
        <v>22</v>
      </c>
    </row>
    <row r="340" spans="1:7" x14ac:dyDescent="0.25">
      <c r="A340" s="22">
        <v>44348</v>
      </c>
      <c r="B340" t="s">
        <v>19</v>
      </c>
      <c r="C340" t="s">
        <v>46</v>
      </c>
      <c r="D340" t="s">
        <v>21</v>
      </c>
      <c r="E340">
        <v>47</v>
      </c>
      <c r="F340" s="5">
        <v>23500</v>
      </c>
      <c r="G340" s="5" t="s">
        <v>25</v>
      </c>
    </row>
    <row r="341" spans="1:7" x14ac:dyDescent="0.25">
      <c r="A341" s="22">
        <v>44256</v>
      </c>
      <c r="B341" t="s">
        <v>26</v>
      </c>
      <c r="C341" t="s">
        <v>20</v>
      </c>
      <c r="D341" t="s">
        <v>24</v>
      </c>
      <c r="E341">
        <v>25</v>
      </c>
      <c r="F341" s="5">
        <v>17500</v>
      </c>
      <c r="G341" s="5" t="s">
        <v>25</v>
      </c>
    </row>
    <row r="342" spans="1:7" x14ac:dyDescent="0.25">
      <c r="A342" s="22">
        <v>44440</v>
      </c>
      <c r="B342" t="s">
        <v>30</v>
      </c>
      <c r="C342" t="s">
        <v>45</v>
      </c>
      <c r="D342" t="s">
        <v>21</v>
      </c>
      <c r="E342">
        <v>38</v>
      </c>
      <c r="F342" s="5">
        <v>11400</v>
      </c>
      <c r="G342" s="5" t="s">
        <v>25</v>
      </c>
    </row>
    <row r="343" spans="1:7" x14ac:dyDescent="0.25">
      <c r="A343" s="22">
        <v>44348</v>
      </c>
      <c r="B343" t="s">
        <v>30</v>
      </c>
      <c r="C343" t="s">
        <v>44</v>
      </c>
      <c r="D343" t="s">
        <v>21</v>
      </c>
      <c r="E343">
        <v>64</v>
      </c>
      <c r="F343" s="5">
        <v>44800</v>
      </c>
      <c r="G343" s="5" t="s">
        <v>22</v>
      </c>
    </row>
    <row r="344" spans="1:7" x14ac:dyDescent="0.25">
      <c r="A344" s="22">
        <v>44409</v>
      </c>
      <c r="B344" t="s">
        <v>30</v>
      </c>
      <c r="C344" t="s">
        <v>42</v>
      </c>
      <c r="D344" t="s">
        <v>24</v>
      </c>
      <c r="E344">
        <v>93</v>
      </c>
      <c r="F344" s="5">
        <v>65100</v>
      </c>
      <c r="G344" s="5" t="s">
        <v>22</v>
      </c>
    </row>
    <row r="345" spans="1:7" x14ac:dyDescent="0.25">
      <c r="A345" s="22">
        <v>44287</v>
      </c>
      <c r="B345" t="s">
        <v>19</v>
      </c>
      <c r="C345" t="s">
        <v>45</v>
      </c>
      <c r="D345" t="s">
        <v>28</v>
      </c>
      <c r="E345">
        <v>26</v>
      </c>
      <c r="F345" s="5">
        <v>7800</v>
      </c>
      <c r="G345" s="5" t="s">
        <v>22</v>
      </c>
    </row>
    <row r="346" spans="1:7" x14ac:dyDescent="0.25">
      <c r="A346" s="22">
        <v>44409</v>
      </c>
      <c r="B346" t="s">
        <v>31</v>
      </c>
      <c r="C346" t="s">
        <v>45</v>
      </c>
      <c r="D346" t="s">
        <v>21</v>
      </c>
      <c r="E346">
        <v>86</v>
      </c>
      <c r="F346" s="5">
        <v>43000</v>
      </c>
      <c r="G346" s="5" t="s">
        <v>25</v>
      </c>
    </row>
    <row r="347" spans="1:7" x14ac:dyDescent="0.25">
      <c r="A347" s="22">
        <v>44378</v>
      </c>
      <c r="B347" t="s">
        <v>26</v>
      </c>
      <c r="C347" t="s">
        <v>51</v>
      </c>
      <c r="D347" t="s">
        <v>28</v>
      </c>
      <c r="E347">
        <v>62</v>
      </c>
      <c r="F347" s="5">
        <v>31000</v>
      </c>
      <c r="G347" s="5" t="s">
        <v>22</v>
      </c>
    </row>
    <row r="348" spans="1:7" x14ac:dyDescent="0.25">
      <c r="A348" s="22">
        <v>44378</v>
      </c>
      <c r="B348" t="s">
        <v>31</v>
      </c>
      <c r="C348" t="s">
        <v>49</v>
      </c>
      <c r="D348" t="s">
        <v>24</v>
      </c>
      <c r="E348">
        <v>43</v>
      </c>
      <c r="F348" s="5">
        <v>21500</v>
      </c>
      <c r="G348" s="5" t="s">
        <v>25</v>
      </c>
    </row>
    <row r="349" spans="1:7" x14ac:dyDescent="0.25">
      <c r="A349" s="22">
        <v>44440</v>
      </c>
      <c r="B349" t="s">
        <v>31</v>
      </c>
      <c r="C349" t="s">
        <v>33</v>
      </c>
      <c r="D349" t="s">
        <v>24</v>
      </c>
      <c r="E349">
        <v>40</v>
      </c>
      <c r="F349" s="5">
        <v>12000</v>
      </c>
      <c r="G349" s="5" t="s">
        <v>22</v>
      </c>
    </row>
    <row r="350" spans="1:7" x14ac:dyDescent="0.25">
      <c r="A350" s="22">
        <v>44378</v>
      </c>
      <c r="B350" t="s">
        <v>26</v>
      </c>
      <c r="C350" t="s">
        <v>44</v>
      </c>
      <c r="D350" t="s">
        <v>28</v>
      </c>
      <c r="E350">
        <v>26</v>
      </c>
      <c r="F350" s="5">
        <v>7800</v>
      </c>
      <c r="G350" s="5" t="s">
        <v>25</v>
      </c>
    </row>
    <row r="351" spans="1:7" x14ac:dyDescent="0.25">
      <c r="A351" s="22">
        <v>44501</v>
      </c>
      <c r="B351" t="s">
        <v>31</v>
      </c>
      <c r="C351" t="s">
        <v>29</v>
      </c>
      <c r="D351" t="s">
        <v>21</v>
      </c>
      <c r="E351">
        <v>88</v>
      </c>
      <c r="F351" s="5">
        <v>26400</v>
      </c>
      <c r="G351" s="5" t="s">
        <v>22</v>
      </c>
    </row>
    <row r="352" spans="1:7" x14ac:dyDescent="0.25">
      <c r="A352" s="22">
        <v>44409</v>
      </c>
      <c r="B352" t="s">
        <v>26</v>
      </c>
      <c r="C352" t="s">
        <v>23</v>
      </c>
      <c r="D352" t="s">
        <v>24</v>
      </c>
      <c r="E352">
        <v>79</v>
      </c>
      <c r="F352" s="5">
        <v>39500</v>
      </c>
      <c r="G352" s="5" t="s">
        <v>25</v>
      </c>
    </row>
    <row r="353" spans="1:7" x14ac:dyDescent="0.25">
      <c r="A353" s="22">
        <v>44287</v>
      </c>
      <c r="B353" t="s">
        <v>26</v>
      </c>
      <c r="C353" t="s">
        <v>23</v>
      </c>
      <c r="D353" t="s">
        <v>28</v>
      </c>
      <c r="E353">
        <v>24</v>
      </c>
      <c r="F353" s="5">
        <v>16800</v>
      </c>
      <c r="G353" s="5" t="s">
        <v>22</v>
      </c>
    </row>
    <row r="354" spans="1:7" x14ac:dyDescent="0.25">
      <c r="A354" s="22">
        <v>44378</v>
      </c>
      <c r="B354" t="s">
        <v>19</v>
      </c>
      <c r="C354" t="s">
        <v>29</v>
      </c>
      <c r="D354" t="s">
        <v>21</v>
      </c>
      <c r="E354">
        <v>88</v>
      </c>
      <c r="F354" s="5">
        <v>44000</v>
      </c>
      <c r="G354" s="5" t="s">
        <v>22</v>
      </c>
    </row>
    <row r="355" spans="1:7" x14ac:dyDescent="0.25">
      <c r="A355" s="22">
        <v>44197</v>
      </c>
      <c r="B355" t="s">
        <v>19</v>
      </c>
      <c r="C355" t="s">
        <v>37</v>
      </c>
      <c r="D355" t="s">
        <v>21</v>
      </c>
      <c r="E355">
        <v>36</v>
      </c>
      <c r="F355" s="5">
        <v>25200</v>
      </c>
      <c r="G355" s="5" t="s">
        <v>22</v>
      </c>
    </row>
    <row r="356" spans="1:7" x14ac:dyDescent="0.25">
      <c r="A356" s="22">
        <v>44348</v>
      </c>
      <c r="B356" t="s">
        <v>19</v>
      </c>
      <c r="C356" t="s">
        <v>41</v>
      </c>
      <c r="D356" t="s">
        <v>21</v>
      </c>
      <c r="E356">
        <v>74</v>
      </c>
      <c r="F356" s="5">
        <v>22200</v>
      </c>
      <c r="G356" s="5" t="s">
        <v>22</v>
      </c>
    </row>
    <row r="357" spans="1:7" x14ac:dyDescent="0.25">
      <c r="A357" s="22">
        <v>44409</v>
      </c>
      <c r="B357" t="s">
        <v>19</v>
      </c>
      <c r="C357" t="s">
        <v>37</v>
      </c>
      <c r="D357" t="s">
        <v>24</v>
      </c>
      <c r="E357">
        <v>31</v>
      </c>
      <c r="F357" s="5">
        <v>15500</v>
      </c>
      <c r="G357" s="5" t="s">
        <v>22</v>
      </c>
    </row>
    <row r="358" spans="1:7" x14ac:dyDescent="0.25">
      <c r="A358" s="22">
        <v>44409</v>
      </c>
      <c r="B358" t="s">
        <v>26</v>
      </c>
      <c r="C358" t="s">
        <v>40</v>
      </c>
      <c r="D358" t="s">
        <v>21</v>
      </c>
      <c r="E358">
        <v>29</v>
      </c>
      <c r="F358" s="5">
        <v>8700</v>
      </c>
      <c r="G358" s="5" t="s">
        <v>22</v>
      </c>
    </row>
    <row r="359" spans="1:7" x14ac:dyDescent="0.25">
      <c r="A359" s="22">
        <v>44228</v>
      </c>
      <c r="B359" t="s">
        <v>31</v>
      </c>
      <c r="C359" t="s">
        <v>38</v>
      </c>
      <c r="D359" t="s">
        <v>28</v>
      </c>
      <c r="E359">
        <v>20</v>
      </c>
      <c r="F359" s="5">
        <v>14000</v>
      </c>
      <c r="G359" s="5" t="s">
        <v>22</v>
      </c>
    </row>
    <row r="360" spans="1:7" x14ac:dyDescent="0.25">
      <c r="A360" s="22">
        <v>44440</v>
      </c>
      <c r="B360" t="s">
        <v>30</v>
      </c>
      <c r="C360" t="s">
        <v>49</v>
      </c>
      <c r="D360" t="s">
        <v>24</v>
      </c>
      <c r="E360">
        <v>19</v>
      </c>
      <c r="F360" s="5">
        <v>5700</v>
      </c>
      <c r="G360" s="5" t="s">
        <v>25</v>
      </c>
    </row>
    <row r="361" spans="1:7" x14ac:dyDescent="0.25">
      <c r="A361" s="22">
        <v>44470</v>
      </c>
      <c r="B361" t="s">
        <v>30</v>
      </c>
      <c r="C361" t="s">
        <v>20</v>
      </c>
      <c r="D361" t="s">
        <v>24</v>
      </c>
      <c r="E361">
        <v>59</v>
      </c>
      <c r="F361" s="5">
        <v>41300</v>
      </c>
      <c r="G361" s="5" t="s">
        <v>22</v>
      </c>
    </row>
    <row r="362" spans="1:7" x14ac:dyDescent="0.25">
      <c r="A362" s="22">
        <v>44348</v>
      </c>
      <c r="B362" t="s">
        <v>31</v>
      </c>
      <c r="C362" t="s">
        <v>40</v>
      </c>
      <c r="D362" t="s">
        <v>28</v>
      </c>
      <c r="E362">
        <v>85</v>
      </c>
      <c r="F362" s="5">
        <v>59500</v>
      </c>
      <c r="G362" s="5" t="s">
        <v>22</v>
      </c>
    </row>
    <row r="363" spans="1:7" x14ac:dyDescent="0.25">
      <c r="A363" s="22">
        <v>44440</v>
      </c>
      <c r="B363" t="s">
        <v>31</v>
      </c>
      <c r="C363" t="s">
        <v>53</v>
      </c>
      <c r="D363" t="s">
        <v>21</v>
      </c>
      <c r="E363">
        <v>34</v>
      </c>
      <c r="F363" s="5">
        <v>23800</v>
      </c>
      <c r="G363" s="5" t="s">
        <v>25</v>
      </c>
    </row>
    <row r="364" spans="1:7" x14ac:dyDescent="0.25">
      <c r="A364" s="22">
        <v>44256</v>
      </c>
      <c r="B364" t="s">
        <v>30</v>
      </c>
      <c r="C364" t="s">
        <v>54</v>
      </c>
      <c r="D364" t="s">
        <v>24</v>
      </c>
      <c r="E364">
        <v>73</v>
      </c>
      <c r="F364" s="5">
        <v>21900</v>
      </c>
      <c r="G364" s="5" t="s">
        <v>22</v>
      </c>
    </row>
    <row r="365" spans="1:7" x14ac:dyDescent="0.25">
      <c r="A365" s="22">
        <v>44440</v>
      </c>
      <c r="B365" t="s">
        <v>26</v>
      </c>
      <c r="C365" t="s">
        <v>42</v>
      </c>
      <c r="D365" t="s">
        <v>28</v>
      </c>
      <c r="E365">
        <v>90</v>
      </c>
      <c r="F365" s="5">
        <v>27000</v>
      </c>
      <c r="G365" s="5" t="s">
        <v>22</v>
      </c>
    </row>
    <row r="366" spans="1:7" x14ac:dyDescent="0.25">
      <c r="A366" s="22">
        <v>44348</v>
      </c>
      <c r="B366" t="s">
        <v>19</v>
      </c>
      <c r="C366" t="s">
        <v>41</v>
      </c>
      <c r="D366" t="s">
        <v>21</v>
      </c>
      <c r="E366">
        <v>21</v>
      </c>
      <c r="F366" s="5">
        <v>6300</v>
      </c>
      <c r="G366" s="5" t="s">
        <v>22</v>
      </c>
    </row>
    <row r="367" spans="1:7" x14ac:dyDescent="0.25">
      <c r="A367" s="22">
        <v>44348</v>
      </c>
      <c r="B367" t="s">
        <v>26</v>
      </c>
      <c r="C367" t="s">
        <v>37</v>
      </c>
      <c r="D367" t="s">
        <v>28</v>
      </c>
      <c r="E367">
        <v>74</v>
      </c>
      <c r="F367" s="5">
        <v>37000</v>
      </c>
      <c r="G367" s="5" t="s">
        <v>22</v>
      </c>
    </row>
    <row r="368" spans="1:7" x14ac:dyDescent="0.25">
      <c r="A368" s="22">
        <v>44348</v>
      </c>
      <c r="B368" t="s">
        <v>31</v>
      </c>
      <c r="C368" t="s">
        <v>54</v>
      </c>
      <c r="D368" t="s">
        <v>21</v>
      </c>
      <c r="E368">
        <v>46</v>
      </c>
      <c r="F368" s="5">
        <v>13800</v>
      </c>
      <c r="G368" s="5" t="s">
        <v>22</v>
      </c>
    </row>
    <row r="369" spans="1:7" x14ac:dyDescent="0.25">
      <c r="A369" s="22">
        <v>44470</v>
      </c>
      <c r="B369" t="s">
        <v>31</v>
      </c>
      <c r="C369" t="s">
        <v>41</v>
      </c>
      <c r="D369" t="s">
        <v>24</v>
      </c>
      <c r="E369">
        <v>86</v>
      </c>
      <c r="F369" s="5">
        <v>43000</v>
      </c>
      <c r="G369" s="5" t="s">
        <v>22</v>
      </c>
    </row>
    <row r="370" spans="1:7" x14ac:dyDescent="0.25">
      <c r="A370" s="22">
        <v>44531</v>
      </c>
      <c r="B370" t="s">
        <v>26</v>
      </c>
      <c r="C370" t="s">
        <v>45</v>
      </c>
      <c r="D370" t="s">
        <v>21</v>
      </c>
      <c r="E370">
        <v>68</v>
      </c>
      <c r="F370" s="5">
        <v>47600</v>
      </c>
      <c r="G370" s="5" t="s">
        <v>22</v>
      </c>
    </row>
    <row r="371" spans="1:7" x14ac:dyDescent="0.25">
      <c r="A371" s="22">
        <v>44348</v>
      </c>
      <c r="B371" t="s">
        <v>31</v>
      </c>
      <c r="C371" t="s">
        <v>36</v>
      </c>
      <c r="D371" t="s">
        <v>28</v>
      </c>
      <c r="E371">
        <v>56</v>
      </c>
      <c r="F371" s="5">
        <v>28000</v>
      </c>
      <c r="G371" s="5" t="s">
        <v>22</v>
      </c>
    </row>
    <row r="372" spans="1:7" x14ac:dyDescent="0.25">
      <c r="A372" s="22">
        <v>44501</v>
      </c>
      <c r="B372" t="s">
        <v>19</v>
      </c>
      <c r="C372" t="s">
        <v>32</v>
      </c>
      <c r="D372" t="s">
        <v>28</v>
      </c>
      <c r="E372">
        <v>20</v>
      </c>
      <c r="F372" s="5">
        <v>10000</v>
      </c>
      <c r="G372" s="5" t="s">
        <v>22</v>
      </c>
    </row>
    <row r="373" spans="1:7" x14ac:dyDescent="0.25">
      <c r="A373" s="22">
        <v>44470</v>
      </c>
      <c r="B373" t="s">
        <v>19</v>
      </c>
      <c r="C373" t="s">
        <v>36</v>
      </c>
      <c r="D373" t="s">
        <v>24</v>
      </c>
      <c r="E373">
        <v>10</v>
      </c>
      <c r="F373" s="5">
        <v>3000</v>
      </c>
      <c r="G373" s="5" t="s">
        <v>25</v>
      </c>
    </row>
    <row r="374" spans="1:7" x14ac:dyDescent="0.25">
      <c r="A374" s="22">
        <v>44348</v>
      </c>
      <c r="B374" t="s">
        <v>26</v>
      </c>
      <c r="C374" t="s">
        <v>44</v>
      </c>
      <c r="D374" t="s">
        <v>24</v>
      </c>
      <c r="E374">
        <v>97</v>
      </c>
      <c r="F374" s="5">
        <v>67900</v>
      </c>
      <c r="G374" s="5" t="s">
        <v>22</v>
      </c>
    </row>
    <row r="375" spans="1:7" x14ac:dyDescent="0.25">
      <c r="A375" s="22">
        <v>44409</v>
      </c>
      <c r="B375" t="s">
        <v>30</v>
      </c>
      <c r="C375" t="s">
        <v>34</v>
      </c>
      <c r="D375" t="s">
        <v>24</v>
      </c>
      <c r="E375">
        <v>47</v>
      </c>
      <c r="F375" s="5">
        <v>32900</v>
      </c>
      <c r="G375" s="5" t="s">
        <v>25</v>
      </c>
    </row>
    <row r="376" spans="1:7" x14ac:dyDescent="0.25">
      <c r="A376" s="22">
        <v>44501</v>
      </c>
      <c r="B376" t="s">
        <v>19</v>
      </c>
      <c r="C376" t="s">
        <v>37</v>
      </c>
      <c r="D376" t="s">
        <v>21</v>
      </c>
      <c r="E376">
        <v>57</v>
      </c>
      <c r="F376" s="5">
        <v>39900</v>
      </c>
      <c r="G376" s="5" t="s">
        <v>22</v>
      </c>
    </row>
    <row r="377" spans="1:7" x14ac:dyDescent="0.25">
      <c r="A377" s="22">
        <v>44197</v>
      </c>
      <c r="B377" t="s">
        <v>31</v>
      </c>
      <c r="C377" t="s">
        <v>37</v>
      </c>
      <c r="D377" t="s">
        <v>21</v>
      </c>
      <c r="E377">
        <v>25</v>
      </c>
      <c r="F377" s="5">
        <v>7500</v>
      </c>
      <c r="G377" s="5" t="s">
        <v>22</v>
      </c>
    </row>
    <row r="378" spans="1:7" x14ac:dyDescent="0.25">
      <c r="A378" s="22">
        <v>44256</v>
      </c>
      <c r="B378" t="s">
        <v>26</v>
      </c>
      <c r="C378" t="s">
        <v>42</v>
      </c>
      <c r="D378" t="s">
        <v>28</v>
      </c>
      <c r="E378">
        <v>73</v>
      </c>
      <c r="F378" s="5">
        <v>21900</v>
      </c>
      <c r="G378" s="5" t="s">
        <v>25</v>
      </c>
    </row>
    <row r="379" spans="1:7" x14ac:dyDescent="0.25">
      <c r="A379" s="22">
        <v>44256</v>
      </c>
      <c r="B379" t="s">
        <v>26</v>
      </c>
      <c r="C379" t="s">
        <v>44</v>
      </c>
      <c r="D379" t="s">
        <v>21</v>
      </c>
      <c r="E379">
        <v>2</v>
      </c>
      <c r="F379" s="5">
        <v>1400</v>
      </c>
      <c r="G379" s="5" t="s">
        <v>22</v>
      </c>
    </row>
    <row r="380" spans="1:7" x14ac:dyDescent="0.25">
      <c r="A380" s="22">
        <v>44348</v>
      </c>
      <c r="B380" t="s">
        <v>30</v>
      </c>
      <c r="C380" t="s">
        <v>33</v>
      </c>
      <c r="D380" t="s">
        <v>28</v>
      </c>
      <c r="E380">
        <v>66</v>
      </c>
      <c r="F380" s="5">
        <v>33000</v>
      </c>
      <c r="G380" s="5" t="s">
        <v>22</v>
      </c>
    </row>
    <row r="381" spans="1:7" x14ac:dyDescent="0.25">
      <c r="A381" s="22">
        <v>44348</v>
      </c>
      <c r="B381" t="s">
        <v>26</v>
      </c>
      <c r="C381" t="s">
        <v>29</v>
      </c>
      <c r="D381" t="s">
        <v>24</v>
      </c>
      <c r="E381">
        <v>78</v>
      </c>
      <c r="F381" s="5">
        <v>23400</v>
      </c>
      <c r="G381" s="5" t="s">
        <v>25</v>
      </c>
    </row>
    <row r="382" spans="1:7" x14ac:dyDescent="0.25">
      <c r="A382" s="22">
        <v>44317</v>
      </c>
      <c r="B382" t="s">
        <v>30</v>
      </c>
      <c r="C382" t="s">
        <v>41</v>
      </c>
      <c r="D382" t="s">
        <v>21</v>
      </c>
      <c r="E382">
        <v>56</v>
      </c>
      <c r="F382" s="5">
        <v>39200</v>
      </c>
      <c r="G382" s="5" t="s">
        <v>22</v>
      </c>
    </row>
    <row r="383" spans="1:7" x14ac:dyDescent="0.25">
      <c r="A383" s="22">
        <v>44228</v>
      </c>
      <c r="B383" t="s">
        <v>30</v>
      </c>
      <c r="C383" t="s">
        <v>29</v>
      </c>
      <c r="D383" t="s">
        <v>28</v>
      </c>
      <c r="E383">
        <v>98</v>
      </c>
      <c r="F383" s="5">
        <v>49000</v>
      </c>
      <c r="G383" s="5" t="s">
        <v>22</v>
      </c>
    </row>
    <row r="384" spans="1:7" x14ac:dyDescent="0.25">
      <c r="A384" s="22">
        <v>44197</v>
      </c>
      <c r="B384" t="s">
        <v>31</v>
      </c>
      <c r="C384" t="s">
        <v>54</v>
      </c>
      <c r="D384" t="s">
        <v>24</v>
      </c>
      <c r="E384">
        <v>17</v>
      </c>
      <c r="F384" s="5">
        <v>8500</v>
      </c>
      <c r="G384" s="5" t="s">
        <v>22</v>
      </c>
    </row>
    <row r="385" spans="1:7" x14ac:dyDescent="0.25">
      <c r="A385" s="22">
        <v>44409</v>
      </c>
      <c r="B385" t="s">
        <v>19</v>
      </c>
      <c r="C385" t="s">
        <v>48</v>
      </c>
      <c r="D385" t="s">
        <v>28</v>
      </c>
      <c r="E385">
        <v>44</v>
      </c>
      <c r="F385" s="5">
        <v>30800</v>
      </c>
      <c r="G385" s="5" t="s">
        <v>22</v>
      </c>
    </row>
    <row r="386" spans="1:7" x14ac:dyDescent="0.25">
      <c r="A386" s="22">
        <v>44531</v>
      </c>
      <c r="B386" t="s">
        <v>31</v>
      </c>
      <c r="C386" t="s">
        <v>45</v>
      </c>
      <c r="D386" t="s">
        <v>24</v>
      </c>
      <c r="E386">
        <v>13</v>
      </c>
      <c r="F386" s="5">
        <v>3900</v>
      </c>
      <c r="G386" s="5" t="s">
        <v>25</v>
      </c>
    </row>
    <row r="387" spans="1:7" x14ac:dyDescent="0.25">
      <c r="A387" s="22">
        <v>44409</v>
      </c>
      <c r="B387" t="s">
        <v>31</v>
      </c>
      <c r="C387" t="s">
        <v>48</v>
      </c>
      <c r="D387" t="s">
        <v>24</v>
      </c>
      <c r="E387">
        <v>80</v>
      </c>
      <c r="F387" s="5">
        <v>40000</v>
      </c>
      <c r="G387" s="5" t="s">
        <v>25</v>
      </c>
    </row>
    <row r="388" spans="1:7" x14ac:dyDescent="0.25">
      <c r="A388" s="22">
        <v>44409</v>
      </c>
      <c r="B388" t="s">
        <v>30</v>
      </c>
      <c r="C388" t="s">
        <v>37</v>
      </c>
      <c r="D388" t="s">
        <v>24</v>
      </c>
      <c r="E388">
        <v>41</v>
      </c>
      <c r="F388" s="5">
        <v>28700</v>
      </c>
      <c r="G388" s="5" t="s">
        <v>22</v>
      </c>
    </row>
    <row r="389" spans="1:7" x14ac:dyDescent="0.25">
      <c r="A389" s="22">
        <v>44287</v>
      </c>
      <c r="B389" t="s">
        <v>19</v>
      </c>
      <c r="C389" t="s">
        <v>38</v>
      </c>
      <c r="D389" t="s">
        <v>24</v>
      </c>
      <c r="E389">
        <v>52</v>
      </c>
      <c r="F389" s="5">
        <v>26000</v>
      </c>
      <c r="G389" s="5" t="s">
        <v>22</v>
      </c>
    </row>
    <row r="390" spans="1:7" x14ac:dyDescent="0.25">
      <c r="A390" s="22">
        <v>44531</v>
      </c>
      <c r="B390" t="s">
        <v>30</v>
      </c>
      <c r="C390" t="s">
        <v>34</v>
      </c>
      <c r="D390" t="s">
        <v>28</v>
      </c>
      <c r="E390">
        <v>62</v>
      </c>
      <c r="F390" s="5">
        <v>31000</v>
      </c>
      <c r="G390" s="5" t="s">
        <v>22</v>
      </c>
    </row>
    <row r="391" spans="1:7" x14ac:dyDescent="0.25">
      <c r="A391" s="22">
        <v>44256</v>
      </c>
      <c r="B391" t="s">
        <v>26</v>
      </c>
      <c r="C391" t="s">
        <v>54</v>
      </c>
      <c r="D391" t="s">
        <v>21</v>
      </c>
      <c r="E391">
        <v>89</v>
      </c>
      <c r="F391" s="5">
        <v>44500</v>
      </c>
      <c r="G391" s="5" t="s">
        <v>25</v>
      </c>
    </row>
    <row r="392" spans="1:7" x14ac:dyDescent="0.25">
      <c r="A392" s="22">
        <v>44287</v>
      </c>
      <c r="B392" t="s">
        <v>31</v>
      </c>
      <c r="C392" t="s">
        <v>20</v>
      </c>
      <c r="D392" t="s">
        <v>21</v>
      </c>
      <c r="E392">
        <v>15</v>
      </c>
      <c r="F392" s="5">
        <v>10500</v>
      </c>
      <c r="G392" s="5" t="s">
        <v>25</v>
      </c>
    </row>
    <row r="393" spans="1:7" x14ac:dyDescent="0.25">
      <c r="A393" s="22">
        <v>44440</v>
      </c>
      <c r="B393" t="s">
        <v>31</v>
      </c>
      <c r="C393" t="s">
        <v>23</v>
      </c>
      <c r="D393" t="s">
        <v>28</v>
      </c>
      <c r="E393">
        <v>19</v>
      </c>
      <c r="F393" s="5">
        <v>9500</v>
      </c>
      <c r="G393" s="5" t="s">
        <v>22</v>
      </c>
    </row>
    <row r="394" spans="1:7" x14ac:dyDescent="0.25">
      <c r="A394" s="22">
        <v>44197</v>
      </c>
      <c r="B394" t="s">
        <v>26</v>
      </c>
      <c r="C394" t="s">
        <v>39</v>
      </c>
      <c r="D394" t="s">
        <v>24</v>
      </c>
      <c r="E394">
        <v>97</v>
      </c>
      <c r="F394" s="5">
        <v>67900</v>
      </c>
      <c r="G394" s="5" t="s">
        <v>22</v>
      </c>
    </row>
    <row r="395" spans="1:7" x14ac:dyDescent="0.25">
      <c r="A395" s="22">
        <v>44501</v>
      </c>
      <c r="B395" t="s">
        <v>26</v>
      </c>
      <c r="C395" t="s">
        <v>39</v>
      </c>
      <c r="D395" t="s">
        <v>21</v>
      </c>
      <c r="E395">
        <v>89</v>
      </c>
      <c r="F395" s="5">
        <v>44500</v>
      </c>
      <c r="G395" s="5" t="s">
        <v>22</v>
      </c>
    </row>
    <row r="396" spans="1:7" x14ac:dyDescent="0.25">
      <c r="A396" s="22">
        <v>44440</v>
      </c>
      <c r="B396" t="s">
        <v>30</v>
      </c>
      <c r="C396" t="s">
        <v>53</v>
      </c>
      <c r="D396" t="s">
        <v>21</v>
      </c>
      <c r="E396">
        <v>21</v>
      </c>
      <c r="F396" s="5">
        <v>14700</v>
      </c>
      <c r="G396" s="5" t="s">
        <v>22</v>
      </c>
    </row>
    <row r="397" spans="1:7" x14ac:dyDescent="0.25">
      <c r="A397" s="22">
        <v>44287</v>
      </c>
      <c r="B397" t="s">
        <v>19</v>
      </c>
      <c r="C397" t="s">
        <v>48</v>
      </c>
      <c r="D397" t="s">
        <v>24</v>
      </c>
      <c r="E397">
        <v>50</v>
      </c>
      <c r="F397" s="5">
        <v>35000</v>
      </c>
      <c r="G397" s="5" t="s">
        <v>25</v>
      </c>
    </row>
    <row r="398" spans="1:7" x14ac:dyDescent="0.25">
      <c r="A398" s="22">
        <v>44440</v>
      </c>
      <c r="B398" t="s">
        <v>31</v>
      </c>
      <c r="C398" t="s">
        <v>54</v>
      </c>
      <c r="D398" t="s">
        <v>24</v>
      </c>
      <c r="E398">
        <v>59</v>
      </c>
      <c r="F398" s="5">
        <v>41300</v>
      </c>
      <c r="G398" s="5" t="s">
        <v>22</v>
      </c>
    </row>
    <row r="399" spans="1:7" x14ac:dyDescent="0.25">
      <c r="A399" s="22">
        <v>44440</v>
      </c>
      <c r="B399" t="s">
        <v>31</v>
      </c>
      <c r="C399" t="s">
        <v>53</v>
      </c>
      <c r="D399" t="s">
        <v>28</v>
      </c>
      <c r="E399">
        <v>12</v>
      </c>
      <c r="F399" s="5">
        <v>6000</v>
      </c>
      <c r="G399" s="5" t="s">
        <v>22</v>
      </c>
    </row>
    <row r="400" spans="1:7" x14ac:dyDescent="0.25">
      <c r="A400" s="22">
        <v>44409</v>
      </c>
      <c r="B400" t="s">
        <v>30</v>
      </c>
      <c r="C400" t="s">
        <v>27</v>
      </c>
      <c r="D400" t="s">
        <v>28</v>
      </c>
      <c r="E400">
        <v>92</v>
      </c>
      <c r="F400" s="5">
        <v>64400</v>
      </c>
      <c r="G400" s="5" t="s">
        <v>22</v>
      </c>
    </row>
    <row r="401" spans="1:7" x14ac:dyDescent="0.25">
      <c r="A401" s="22">
        <v>44317</v>
      </c>
      <c r="B401" t="s">
        <v>30</v>
      </c>
      <c r="C401" t="s">
        <v>53</v>
      </c>
      <c r="D401" t="s">
        <v>28</v>
      </c>
      <c r="E401">
        <v>8</v>
      </c>
      <c r="F401" s="5">
        <v>2400</v>
      </c>
      <c r="G401" s="5" t="s">
        <v>22</v>
      </c>
    </row>
    <row r="402" spans="1:7" x14ac:dyDescent="0.25">
      <c r="A402" s="22">
        <v>44197</v>
      </c>
      <c r="B402" t="s">
        <v>30</v>
      </c>
      <c r="C402" t="s">
        <v>42</v>
      </c>
      <c r="D402" t="s">
        <v>28</v>
      </c>
      <c r="E402">
        <v>11</v>
      </c>
      <c r="F402" s="5">
        <v>3300</v>
      </c>
      <c r="G402" s="5" t="s">
        <v>22</v>
      </c>
    </row>
    <row r="403" spans="1:7" x14ac:dyDescent="0.25">
      <c r="A403" s="22">
        <v>44348</v>
      </c>
      <c r="B403" t="s">
        <v>30</v>
      </c>
      <c r="C403" t="s">
        <v>34</v>
      </c>
      <c r="D403" t="s">
        <v>21</v>
      </c>
      <c r="E403">
        <v>26</v>
      </c>
      <c r="F403" s="5">
        <v>13000</v>
      </c>
      <c r="G403" s="5" t="s">
        <v>22</v>
      </c>
    </row>
    <row r="404" spans="1:7" x14ac:dyDescent="0.25">
      <c r="A404" s="22">
        <v>44501</v>
      </c>
      <c r="B404" t="s">
        <v>30</v>
      </c>
      <c r="C404" t="s">
        <v>49</v>
      </c>
      <c r="D404" t="s">
        <v>21</v>
      </c>
      <c r="E404">
        <v>37</v>
      </c>
      <c r="F404" s="5">
        <v>18500</v>
      </c>
      <c r="G404" s="5" t="s">
        <v>22</v>
      </c>
    </row>
    <row r="405" spans="1:7" x14ac:dyDescent="0.25">
      <c r="A405" s="22">
        <v>44470</v>
      </c>
      <c r="B405" t="s">
        <v>31</v>
      </c>
      <c r="C405" t="s">
        <v>39</v>
      </c>
      <c r="D405" t="s">
        <v>28</v>
      </c>
      <c r="E405">
        <v>35</v>
      </c>
      <c r="F405" s="5">
        <v>24500</v>
      </c>
      <c r="G405" s="5" t="s">
        <v>22</v>
      </c>
    </row>
    <row r="406" spans="1:7" x14ac:dyDescent="0.25">
      <c r="A406" s="22">
        <v>44531</v>
      </c>
      <c r="B406" t="s">
        <v>30</v>
      </c>
      <c r="C406" t="s">
        <v>38</v>
      </c>
      <c r="D406" t="s">
        <v>28</v>
      </c>
      <c r="E406">
        <v>60</v>
      </c>
      <c r="F406" s="5">
        <v>18000</v>
      </c>
      <c r="G406" s="5" t="s">
        <v>25</v>
      </c>
    </row>
    <row r="407" spans="1:7" x14ac:dyDescent="0.25">
      <c r="A407" s="22">
        <v>44378</v>
      </c>
      <c r="B407" t="s">
        <v>26</v>
      </c>
      <c r="C407" t="s">
        <v>47</v>
      </c>
      <c r="D407" t="s">
        <v>24</v>
      </c>
      <c r="E407">
        <v>15</v>
      </c>
      <c r="F407" s="5">
        <v>4500</v>
      </c>
      <c r="G407" s="5" t="s">
        <v>22</v>
      </c>
    </row>
    <row r="408" spans="1:7" x14ac:dyDescent="0.25">
      <c r="A408" s="22">
        <v>44317</v>
      </c>
      <c r="B408" t="s">
        <v>30</v>
      </c>
      <c r="C408" t="s">
        <v>35</v>
      </c>
      <c r="D408" t="s">
        <v>28</v>
      </c>
      <c r="E408">
        <v>61</v>
      </c>
      <c r="F408" s="5">
        <v>30500</v>
      </c>
      <c r="G408" s="5" t="s">
        <v>22</v>
      </c>
    </row>
    <row r="409" spans="1:7" x14ac:dyDescent="0.25">
      <c r="A409" s="22">
        <v>44317</v>
      </c>
      <c r="B409" t="s">
        <v>31</v>
      </c>
      <c r="C409" t="s">
        <v>48</v>
      </c>
      <c r="D409" t="s">
        <v>28</v>
      </c>
      <c r="E409">
        <v>2</v>
      </c>
      <c r="F409" s="5">
        <v>1400</v>
      </c>
      <c r="G409" s="5" t="s">
        <v>22</v>
      </c>
    </row>
    <row r="410" spans="1:7" x14ac:dyDescent="0.25">
      <c r="A410" s="22">
        <v>44348</v>
      </c>
      <c r="B410" t="s">
        <v>31</v>
      </c>
      <c r="C410" t="s">
        <v>33</v>
      </c>
      <c r="D410" t="s">
        <v>24</v>
      </c>
      <c r="E410">
        <v>49</v>
      </c>
      <c r="F410" s="5">
        <v>24500</v>
      </c>
      <c r="G410" s="5" t="s">
        <v>25</v>
      </c>
    </row>
    <row r="411" spans="1:7" x14ac:dyDescent="0.25">
      <c r="A411" s="22">
        <v>44197</v>
      </c>
      <c r="B411" t="s">
        <v>30</v>
      </c>
      <c r="C411" t="s">
        <v>45</v>
      </c>
      <c r="D411" t="s">
        <v>24</v>
      </c>
      <c r="E411">
        <v>27</v>
      </c>
      <c r="F411" s="5">
        <v>13500</v>
      </c>
      <c r="G411" s="5" t="s">
        <v>22</v>
      </c>
    </row>
    <row r="412" spans="1:7" x14ac:dyDescent="0.25">
      <c r="A412" s="22">
        <v>44470</v>
      </c>
      <c r="B412" t="s">
        <v>19</v>
      </c>
      <c r="C412" t="s">
        <v>43</v>
      </c>
      <c r="D412" t="s">
        <v>21</v>
      </c>
      <c r="E412">
        <v>96</v>
      </c>
      <c r="F412" s="5">
        <v>28800</v>
      </c>
      <c r="G412" s="5" t="s">
        <v>22</v>
      </c>
    </row>
    <row r="413" spans="1:7" x14ac:dyDescent="0.25">
      <c r="A413" s="22">
        <v>44256</v>
      </c>
      <c r="B413" t="s">
        <v>19</v>
      </c>
      <c r="C413" t="s">
        <v>27</v>
      </c>
      <c r="D413" t="s">
        <v>21</v>
      </c>
      <c r="E413">
        <v>46</v>
      </c>
      <c r="F413" s="5">
        <v>23000</v>
      </c>
      <c r="G413" s="5" t="s">
        <v>22</v>
      </c>
    </row>
    <row r="414" spans="1:7" x14ac:dyDescent="0.25">
      <c r="A414" s="22">
        <v>44287</v>
      </c>
      <c r="B414" t="s">
        <v>31</v>
      </c>
      <c r="C414" t="s">
        <v>34</v>
      </c>
      <c r="D414" t="s">
        <v>21</v>
      </c>
      <c r="E414">
        <v>6</v>
      </c>
      <c r="F414" s="5">
        <v>3000</v>
      </c>
      <c r="G414" s="5" t="s">
        <v>22</v>
      </c>
    </row>
    <row r="415" spans="1:7" x14ac:dyDescent="0.25">
      <c r="A415" s="22">
        <v>44470</v>
      </c>
      <c r="B415" t="s">
        <v>31</v>
      </c>
      <c r="C415" t="s">
        <v>51</v>
      </c>
      <c r="D415" t="s">
        <v>24</v>
      </c>
      <c r="E415">
        <v>39</v>
      </c>
      <c r="F415" s="5">
        <v>19500</v>
      </c>
      <c r="G415" s="5" t="s">
        <v>22</v>
      </c>
    </row>
    <row r="416" spans="1:7" x14ac:dyDescent="0.25">
      <c r="A416" s="22">
        <v>44348</v>
      </c>
      <c r="B416" t="s">
        <v>26</v>
      </c>
      <c r="C416" t="s">
        <v>48</v>
      </c>
      <c r="D416" t="s">
        <v>28</v>
      </c>
      <c r="E416">
        <v>39</v>
      </c>
      <c r="F416" s="5">
        <v>27300</v>
      </c>
      <c r="G416" s="5" t="s">
        <v>22</v>
      </c>
    </row>
    <row r="417" spans="1:7" x14ac:dyDescent="0.25">
      <c r="A417" s="22">
        <v>44287</v>
      </c>
      <c r="B417" t="s">
        <v>19</v>
      </c>
      <c r="C417" t="s">
        <v>34</v>
      </c>
      <c r="D417" t="s">
        <v>24</v>
      </c>
      <c r="E417">
        <v>27</v>
      </c>
      <c r="F417" s="5">
        <v>8100</v>
      </c>
      <c r="G417" s="5" t="s">
        <v>25</v>
      </c>
    </row>
    <row r="418" spans="1:7" x14ac:dyDescent="0.25">
      <c r="A418" s="22">
        <v>44440</v>
      </c>
      <c r="B418" t="s">
        <v>30</v>
      </c>
      <c r="C418" t="s">
        <v>39</v>
      </c>
      <c r="D418" t="s">
        <v>21</v>
      </c>
      <c r="E418">
        <v>52</v>
      </c>
      <c r="F418" s="5">
        <v>26000</v>
      </c>
      <c r="G418" s="5" t="s">
        <v>25</v>
      </c>
    </row>
    <row r="419" spans="1:7" x14ac:dyDescent="0.25">
      <c r="A419" s="22">
        <v>44317</v>
      </c>
      <c r="B419" t="s">
        <v>19</v>
      </c>
      <c r="C419" t="s">
        <v>39</v>
      </c>
      <c r="D419" t="s">
        <v>24</v>
      </c>
      <c r="E419">
        <v>29</v>
      </c>
      <c r="F419" s="5">
        <v>20300</v>
      </c>
      <c r="G419" s="5" t="s">
        <v>22</v>
      </c>
    </row>
    <row r="420" spans="1:7" x14ac:dyDescent="0.25">
      <c r="A420" s="22">
        <v>44378</v>
      </c>
      <c r="B420" t="s">
        <v>19</v>
      </c>
      <c r="C420" t="s">
        <v>43</v>
      </c>
      <c r="D420" t="s">
        <v>21</v>
      </c>
      <c r="E420">
        <v>17</v>
      </c>
      <c r="F420" s="5">
        <v>5100</v>
      </c>
      <c r="G420" s="5" t="s">
        <v>22</v>
      </c>
    </row>
    <row r="421" spans="1:7" x14ac:dyDescent="0.25">
      <c r="A421" s="22">
        <v>44378</v>
      </c>
      <c r="B421" t="s">
        <v>26</v>
      </c>
      <c r="C421" t="s">
        <v>48</v>
      </c>
      <c r="D421" t="s">
        <v>28</v>
      </c>
      <c r="E421">
        <v>71</v>
      </c>
      <c r="F421" s="5">
        <v>21300</v>
      </c>
      <c r="G421" s="5" t="s">
        <v>22</v>
      </c>
    </row>
    <row r="422" spans="1:7" x14ac:dyDescent="0.25">
      <c r="A422" s="22">
        <v>44470</v>
      </c>
      <c r="B422" t="s">
        <v>30</v>
      </c>
      <c r="C422" t="s">
        <v>40</v>
      </c>
      <c r="D422" t="s">
        <v>21</v>
      </c>
      <c r="E422">
        <v>36</v>
      </c>
      <c r="F422" s="5">
        <v>25200</v>
      </c>
      <c r="G422" s="5" t="s">
        <v>22</v>
      </c>
    </row>
    <row r="423" spans="1:7" x14ac:dyDescent="0.25">
      <c r="A423" s="22">
        <v>44287</v>
      </c>
      <c r="B423" t="s">
        <v>19</v>
      </c>
      <c r="C423" t="s">
        <v>41</v>
      </c>
      <c r="D423" t="s">
        <v>24</v>
      </c>
      <c r="E423">
        <v>49</v>
      </c>
      <c r="F423" s="5">
        <v>34300</v>
      </c>
      <c r="G423" s="5" t="s">
        <v>22</v>
      </c>
    </row>
    <row r="424" spans="1:7" x14ac:dyDescent="0.25">
      <c r="A424" s="22">
        <v>44197</v>
      </c>
      <c r="B424" t="s">
        <v>30</v>
      </c>
      <c r="C424" t="s">
        <v>48</v>
      </c>
      <c r="D424" t="s">
        <v>21</v>
      </c>
      <c r="E424">
        <v>6</v>
      </c>
      <c r="F424" s="5">
        <v>1800</v>
      </c>
      <c r="G424" s="5" t="s">
        <v>22</v>
      </c>
    </row>
    <row r="425" spans="1:7" x14ac:dyDescent="0.25">
      <c r="A425" s="22">
        <v>44531</v>
      </c>
      <c r="B425" t="s">
        <v>31</v>
      </c>
      <c r="C425" t="s">
        <v>35</v>
      </c>
      <c r="D425" t="s">
        <v>21</v>
      </c>
      <c r="E425">
        <v>30</v>
      </c>
      <c r="F425" s="5">
        <v>15000</v>
      </c>
      <c r="G425" s="5" t="s">
        <v>25</v>
      </c>
    </row>
    <row r="426" spans="1:7" x14ac:dyDescent="0.25">
      <c r="A426" s="22">
        <v>44197</v>
      </c>
      <c r="B426" t="s">
        <v>30</v>
      </c>
      <c r="C426" t="s">
        <v>49</v>
      </c>
      <c r="D426" t="s">
        <v>24</v>
      </c>
      <c r="E426">
        <v>32</v>
      </c>
      <c r="F426" s="5">
        <v>22400</v>
      </c>
      <c r="G426" s="5" t="s">
        <v>22</v>
      </c>
    </row>
    <row r="427" spans="1:7" x14ac:dyDescent="0.25">
      <c r="A427" s="22">
        <v>44256</v>
      </c>
      <c r="B427" t="s">
        <v>30</v>
      </c>
      <c r="C427" t="s">
        <v>33</v>
      </c>
      <c r="D427" t="s">
        <v>21</v>
      </c>
      <c r="E427">
        <v>63</v>
      </c>
      <c r="F427" s="5">
        <v>31500</v>
      </c>
      <c r="G427" s="5" t="s">
        <v>22</v>
      </c>
    </row>
    <row r="428" spans="1:7" x14ac:dyDescent="0.25">
      <c r="A428" s="22">
        <v>44317</v>
      </c>
      <c r="B428" t="s">
        <v>19</v>
      </c>
      <c r="C428" t="s">
        <v>46</v>
      </c>
      <c r="D428" t="s">
        <v>24</v>
      </c>
      <c r="E428">
        <v>59</v>
      </c>
      <c r="F428" s="5">
        <v>41300</v>
      </c>
      <c r="G428" s="5" t="s">
        <v>22</v>
      </c>
    </row>
    <row r="429" spans="1:7" x14ac:dyDescent="0.25">
      <c r="A429" s="22">
        <v>44228</v>
      </c>
      <c r="B429" t="s">
        <v>31</v>
      </c>
      <c r="C429" t="s">
        <v>51</v>
      </c>
      <c r="D429" t="s">
        <v>28</v>
      </c>
      <c r="E429">
        <v>17</v>
      </c>
      <c r="F429" s="5">
        <v>5100</v>
      </c>
      <c r="G429" s="5" t="s">
        <v>22</v>
      </c>
    </row>
    <row r="430" spans="1:7" x14ac:dyDescent="0.25">
      <c r="A430" s="22">
        <v>44531</v>
      </c>
      <c r="B430" t="s">
        <v>19</v>
      </c>
      <c r="C430" t="s">
        <v>49</v>
      </c>
      <c r="D430" t="s">
        <v>24</v>
      </c>
      <c r="E430">
        <v>59</v>
      </c>
      <c r="F430" s="5">
        <v>29500</v>
      </c>
      <c r="G430" s="5" t="s">
        <v>22</v>
      </c>
    </row>
    <row r="431" spans="1:7" x14ac:dyDescent="0.25">
      <c r="A431" s="22">
        <v>44501</v>
      </c>
      <c r="B431" t="s">
        <v>19</v>
      </c>
      <c r="C431" t="s">
        <v>23</v>
      </c>
      <c r="D431" t="s">
        <v>24</v>
      </c>
      <c r="E431">
        <v>59</v>
      </c>
      <c r="F431" s="5">
        <v>17700</v>
      </c>
      <c r="G431" s="5" t="s">
        <v>22</v>
      </c>
    </row>
    <row r="432" spans="1:7" x14ac:dyDescent="0.25">
      <c r="A432" s="22">
        <v>44197</v>
      </c>
      <c r="B432" t="s">
        <v>30</v>
      </c>
      <c r="C432" t="s">
        <v>41</v>
      </c>
      <c r="D432" t="s">
        <v>28</v>
      </c>
      <c r="E432">
        <v>86</v>
      </c>
      <c r="F432" s="5">
        <v>43000</v>
      </c>
      <c r="G432" s="5" t="s">
        <v>25</v>
      </c>
    </row>
    <row r="433" spans="1:7" x14ac:dyDescent="0.25">
      <c r="A433" s="22">
        <v>44228</v>
      </c>
      <c r="B433" t="s">
        <v>31</v>
      </c>
      <c r="C433" t="s">
        <v>45</v>
      </c>
      <c r="D433" t="s">
        <v>24</v>
      </c>
      <c r="E433">
        <v>27</v>
      </c>
      <c r="F433" s="5">
        <v>18900</v>
      </c>
      <c r="G433" s="5" t="s">
        <v>22</v>
      </c>
    </row>
    <row r="434" spans="1:7" x14ac:dyDescent="0.25">
      <c r="A434" s="22">
        <v>44256</v>
      </c>
      <c r="B434" t="s">
        <v>31</v>
      </c>
      <c r="C434" t="s">
        <v>47</v>
      </c>
      <c r="D434" t="s">
        <v>21</v>
      </c>
      <c r="E434">
        <v>22</v>
      </c>
      <c r="F434" s="5">
        <v>11000</v>
      </c>
      <c r="G434" s="5" t="s">
        <v>22</v>
      </c>
    </row>
    <row r="435" spans="1:7" x14ac:dyDescent="0.25">
      <c r="A435" s="22">
        <v>44317</v>
      </c>
      <c r="B435" t="s">
        <v>19</v>
      </c>
      <c r="C435" t="s">
        <v>33</v>
      </c>
      <c r="D435" t="s">
        <v>28</v>
      </c>
      <c r="E435">
        <v>79</v>
      </c>
      <c r="F435" s="5">
        <v>23700</v>
      </c>
      <c r="G435" s="5" t="s">
        <v>25</v>
      </c>
    </row>
    <row r="436" spans="1:7" x14ac:dyDescent="0.25">
      <c r="A436" s="22">
        <v>44409</v>
      </c>
      <c r="B436" t="s">
        <v>30</v>
      </c>
      <c r="C436" t="s">
        <v>36</v>
      </c>
      <c r="D436" t="s">
        <v>28</v>
      </c>
      <c r="E436">
        <v>10</v>
      </c>
      <c r="F436" s="5">
        <v>5000</v>
      </c>
      <c r="G436" s="5" t="s">
        <v>22</v>
      </c>
    </row>
    <row r="437" spans="1:7" x14ac:dyDescent="0.25">
      <c r="A437" s="22">
        <v>44531</v>
      </c>
      <c r="B437" t="s">
        <v>30</v>
      </c>
      <c r="C437" t="s">
        <v>27</v>
      </c>
      <c r="D437" t="s">
        <v>24</v>
      </c>
      <c r="E437">
        <v>94</v>
      </c>
      <c r="F437" s="5">
        <v>65800</v>
      </c>
      <c r="G437" s="5" t="s">
        <v>22</v>
      </c>
    </row>
    <row r="438" spans="1:7" x14ac:dyDescent="0.25">
      <c r="A438" s="22">
        <v>44501</v>
      </c>
      <c r="B438" t="s">
        <v>31</v>
      </c>
      <c r="C438" t="s">
        <v>47</v>
      </c>
      <c r="D438" t="s">
        <v>24</v>
      </c>
      <c r="E438">
        <v>63</v>
      </c>
      <c r="F438" s="5">
        <v>44100</v>
      </c>
      <c r="G438" s="5" t="s">
        <v>22</v>
      </c>
    </row>
    <row r="439" spans="1:7" x14ac:dyDescent="0.25">
      <c r="A439" s="22">
        <v>44256</v>
      </c>
      <c r="B439" t="s">
        <v>31</v>
      </c>
      <c r="C439" t="s">
        <v>44</v>
      </c>
      <c r="D439" t="s">
        <v>28</v>
      </c>
      <c r="E439">
        <v>37</v>
      </c>
      <c r="F439" s="5">
        <v>11100</v>
      </c>
      <c r="G439" s="5" t="s">
        <v>22</v>
      </c>
    </row>
    <row r="440" spans="1:7" x14ac:dyDescent="0.25">
      <c r="A440" s="22">
        <v>44501</v>
      </c>
      <c r="B440" t="s">
        <v>31</v>
      </c>
      <c r="C440" t="s">
        <v>32</v>
      </c>
      <c r="D440" t="s">
        <v>28</v>
      </c>
      <c r="E440">
        <v>64</v>
      </c>
      <c r="F440" s="5">
        <v>19200</v>
      </c>
      <c r="G440" s="5" t="s">
        <v>22</v>
      </c>
    </row>
    <row r="441" spans="1:7" x14ac:dyDescent="0.25">
      <c r="A441" s="22">
        <v>44228</v>
      </c>
      <c r="B441" t="s">
        <v>26</v>
      </c>
      <c r="C441" t="s">
        <v>20</v>
      </c>
      <c r="D441" t="s">
        <v>28</v>
      </c>
      <c r="E441">
        <v>51</v>
      </c>
      <c r="F441" s="5">
        <v>35700</v>
      </c>
      <c r="G441" s="5" t="s">
        <v>22</v>
      </c>
    </row>
    <row r="442" spans="1:7" x14ac:dyDescent="0.25">
      <c r="A442" s="22">
        <v>44409</v>
      </c>
      <c r="B442" t="s">
        <v>26</v>
      </c>
      <c r="C442" t="s">
        <v>51</v>
      </c>
      <c r="D442" t="s">
        <v>21</v>
      </c>
      <c r="E442">
        <v>1</v>
      </c>
      <c r="F442" s="5">
        <v>500</v>
      </c>
      <c r="G442" s="5" t="s">
        <v>22</v>
      </c>
    </row>
    <row r="443" spans="1:7" x14ac:dyDescent="0.25">
      <c r="A443" s="22">
        <v>44228</v>
      </c>
      <c r="B443" t="s">
        <v>19</v>
      </c>
      <c r="C443" t="s">
        <v>37</v>
      </c>
      <c r="D443" t="s">
        <v>24</v>
      </c>
      <c r="E443">
        <v>42</v>
      </c>
      <c r="F443" s="5">
        <v>12600</v>
      </c>
      <c r="G443" s="5" t="s">
        <v>22</v>
      </c>
    </row>
    <row r="444" spans="1:7" x14ac:dyDescent="0.25">
      <c r="A444" s="22">
        <v>44378</v>
      </c>
      <c r="B444" t="s">
        <v>26</v>
      </c>
      <c r="C444" t="s">
        <v>45</v>
      </c>
      <c r="D444" t="s">
        <v>24</v>
      </c>
      <c r="E444">
        <v>74</v>
      </c>
      <c r="F444" s="5">
        <v>37000</v>
      </c>
      <c r="G444" s="5" t="s">
        <v>25</v>
      </c>
    </row>
    <row r="445" spans="1:7" x14ac:dyDescent="0.25">
      <c r="A445" s="22">
        <v>44228</v>
      </c>
      <c r="B445" t="s">
        <v>19</v>
      </c>
      <c r="C445" t="s">
        <v>34</v>
      </c>
      <c r="D445" t="s">
        <v>21</v>
      </c>
      <c r="E445">
        <v>32</v>
      </c>
      <c r="F445" s="5">
        <v>9600</v>
      </c>
      <c r="G445" s="5" t="s">
        <v>22</v>
      </c>
    </row>
    <row r="446" spans="1:7" x14ac:dyDescent="0.25">
      <c r="A446" s="22">
        <v>44378</v>
      </c>
      <c r="B446" t="s">
        <v>26</v>
      </c>
      <c r="C446" t="s">
        <v>43</v>
      </c>
      <c r="D446" t="s">
        <v>24</v>
      </c>
      <c r="E446">
        <v>94</v>
      </c>
      <c r="F446" s="5">
        <v>28200</v>
      </c>
      <c r="G446" s="5" t="s">
        <v>22</v>
      </c>
    </row>
    <row r="447" spans="1:7" x14ac:dyDescent="0.25">
      <c r="A447" s="22">
        <v>44256</v>
      </c>
      <c r="B447" t="s">
        <v>26</v>
      </c>
      <c r="C447" t="s">
        <v>52</v>
      </c>
      <c r="D447" t="s">
        <v>24</v>
      </c>
      <c r="E447">
        <v>10</v>
      </c>
      <c r="F447" s="5">
        <v>5000</v>
      </c>
      <c r="G447" s="5" t="s">
        <v>22</v>
      </c>
    </row>
    <row r="448" spans="1:7" x14ac:dyDescent="0.25">
      <c r="A448" s="22">
        <v>44531</v>
      </c>
      <c r="B448" t="s">
        <v>31</v>
      </c>
      <c r="C448" t="s">
        <v>52</v>
      </c>
      <c r="D448" t="s">
        <v>24</v>
      </c>
      <c r="E448">
        <v>15</v>
      </c>
      <c r="F448" s="5">
        <v>4500</v>
      </c>
      <c r="G448" s="5" t="s">
        <v>22</v>
      </c>
    </row>
    <row r="449" spans="1:7" x14ac:dyDescent="0.25">
      <c r="A449" s="22">
        <v>44378</v>
      </c>
      <c r="B449" t="s">
        <v>19</v>
      </c>
      <c r="C449" t="s">
        <v>35</v>
      </c>
      <c r="D449" t="s">
        <v>21</v>
      </c>
      <c r="E449">
        <v>47</v>
      </c>
      <c r="F449" s="5">
        <v>23500</v>
      </c>
      <c r="G449" s="5" t="s">
        <v>22</v>
      </c>
    </row>
    <row r="450" spans="1:7" x14ac:dyDescent="0.25">
      <c r="A450" s="22">
        <v>44317</v>
      </c>
      <c r="B450" t="s">
        <v>31</v>
      </c>
      <c r="C450" t="s">
        <v>34</v>
      </c>
      <c r="D450" t="s">
        <v>21</v>
      </c>
      <c r="E450">
        <v>22</v>
      </c>
      <c r="F450" s="5">
        <v>15400</v>
      </c>
      <c r="G450" s="5" t="s">
        <v>22</v>
      </c>
    </row>
    <row r="451" spans="1:7" x14ac:dyDescent="0.25">
      <c r="A451" s="22">
        <v>44287</v>
      </c>
      <c r="B451" t="s">
        <v>31</v>
      </c>
      <c r="C451" t="s">
        <v>52</v>
      </c>
      <c r="D451" t="s">
        <v>21</v>
      </c>
      <c r="E451">
        <v>96</v>
      </c>
      <c r="F451" s="5">
        <v>28800</v>
      </c>
      <c r="G451" s="5" t="s">
        <v>25</v>
      </c>
    </row>
    <row r="452" spans="1:7" x14ac:dyDescent="0.25">
      <c r="A452" s="22">
        <v>44378</v>
      </c>
      <c r="B452" t="s">
        <v>31</v>
      </c>
      <c r="C452" t="s">
        <v>43</v>
      </c>
      <c r="D452" t="s">
        <v>24</v>
      </c>
      <c r="E452">
        <v>20</v>
      </c>
      <c r="F452" s="5">
        <v>14000</v>
      </c>
      <c r="G452" s="5" t="s">
        <v>25</v>
      </c>
    </row>
    <row r="453" spans="1:7" x14ac:dyDescent="0.25">
      <c r="A453" s="22">
        <v>44409</v>
      </c>
      <c r="B453" t="s">
        <v>31</v>
      </c>
      <c r="C453" t="s">
        <v>43</v>
      </c>
      <c r="D453" t="s">
        <v>28</v>
      </c>
      <c r="E453">
        <v>74</v>
      </c>
      <c r="F453" s="5">
        <v>51800</v>
      </c>
      <c r="G453" s="5" t="s">
        <v>22</v>
      </c>
    </row>
    <row r="454" spans="1:7" x14ac:dyDescent="0.25">
      <c r="A454" s="22">
        <v>44287</v>
      </c>
      <c r="B454" t="s">
        <v>31</v>
      </c>
      <c r="C454" t="s">
        <v>47</v>
      </c>
      <c r="D454" t="s">
        <v>21</v>
      </c>
      <c r="E454">
        <v>71</v>
      </c>
      <c r="F454" s="5">
        <v>21300</v>
      </c>
      <c r="G454" s="5" t="s">
        <v>22</v>
      </c>
    </row>
    <row r="455" spans="1:7" x14ac:dyDescent="0.25">
      <c r="A455" s="22">
        <v>44409</v>
      </c>
      <c r="B455" t="s">
        <v>19</v>
      </c>
      <c r="C455" t="s">
        <v>45</v>
      </c>
      <c r="D455" t="s">
        <v>21</v>
      </c>
      <c r="E455">
        <v>18</v>
      </c>
      <c r="F455" s="5">
        <v>12600</v>
      </c>
      <c r="G455" s="5" t="s">
        <v>22</v>
      </c>
    </row>
    <row r="456" spans="1:7" x14ac:dyDescent="0.25">
      <c r="A456" s="22">
        <v>44256</v>
      </c>
      <c r="B456" t="s">
        <v>31</v>
      </c>
      <c r="C456" t="s">
        <v>27</v>
      </c>
      <c r="D456" t="s">
        <v>28</v>
      </c>
      <c r="E456">
        <v>19</v>
      </c>
      <c r="F456" s="5">
        <v>9500</v>
      </c>
      <c r="G456" s="5" t="s">
        <v>22</v>
      </c>
    </row>
    <row r="457" spans="1:7" x14ac:dyDescent="0.25">
      <c r="A457" s="22">
        <v>44256</v>
      </c>
      <c r="B457" t="s">
        <v>31</v>
      </c>
      <c r="C457" t="s">
        <v>27</v>
      </c>
      <c r="D457" t="s">
        <v>28</v>
      </c>
      <c r="E457">
        <v>63</v>
      </c>
      <c r="F457" s="5">
        <v>18900</v>
      </c>
      <c r="G457" s="5" t="s">
        <v>25</v>
      </c>
    </row>
    <row r="458" spans="1:7" x14ac:dyDescent="0.25">
      <c r="A458" s="22">
        <v>44378</v>
      </c>
      <c r="B458" t="s">
        <v>19</v>
      </c>
      <c r="C458" t="s">
        <v>34</v>
      </c>
      <c r="D458" t="s">
        <v>21</v>
      </c>
      <c r="E458">
        <v>80</v>
      </c>
      <c r="F458" s="5">
        <v>40000</v>
      </c>
      <c r="G458" s="5" t="s">
        <v>22</v>
      </c>
    </row>
    <row r="459" spans="1:7" x14ac:dyDescent="0.25">
      <c r="A459" s="22">
        <v>44440</v>
      </c>
      <c r="B459" t="s">
        <v>31</v>
      </c>
      <c r="C459" t="s">
        <v>41</v>
      </c>
      <c r="D459" t="s">
        <v>24</v>
      </c>
      <c r="E459">
        <v>98</v>
      </c>
      <c r="F459" s="5">
        <v>29400</v>
      </c>
      <c r="G459" s="5" t="s">
        <v>22</v>
      </c>
    </row>
    <row r="460" spans="1:7" x14ac:dyDescent="0.25">
      <c r="A460" s="22">
        <v>44287</v>
      </c>
      <c r="B460" t="s">
        <v>31</v>
      </c>
      <c r="C460" t="s">
        <v>49</v>
      </c>
      <c r="D460" t="s">
        <v>24</v>
      </c>
      <c r="E460">
        <v>2</v>
      </c>
      <c r="F460" s="5">
        <v>1000</v>
      </c>
      <c r="G460" s="5" t="s">
        <v>22</v>
      </c>
    </row>
    <row r="461" spans="1:7" x14ac:dyDescent="0.25">
      <c r="A461" s="22">
        <v>44317</v>
      </c>
      <c r="B461" t="s">
        <v>26</v>
      </c>
      <c r="C461" t="s">
        <v>44</v>
      </c>
      <c r="D461" t="s">
        <v>28</v>
      </c>
      <c r="E461">
        <v>56</v>
      </c>
      <c r="F461" s="5">
        <v>28000</v>
      </c>
      <c r="G461" s="5" t="s">
        <v>22</v>
      </c>
    </row>
    <row r="462" spans="1:7" x14ac:dyDescent="0.25">
      <c r="A462" s="22">
        <v>44378</v>
      </c>
      <c r="B462" t="s">
        <v>26</v>
      </c>
      <c r="C462" t="s">
        <v>32</v>
      </c>
      <c r="D462" t="s">
        <v>21</v>
      </c>
      <c r="E462">
        <v>41</v>
      </c>
      <c r="F462" s="5">
        <v>12300</v>
      </c>
      <c r="G462" s="5" t="s">
        <v>22</v>
      </c>
    </row>
    <row r="463" spans="1:7" x14ac:dyDescent="0.25">
      <c r="A463" s="22">
        <v>44501</v>
      </c>
      <c r="B463" t="s">
        <v>26</v>
      </c>
      <c r="C463" t="s">
        <v>42</v>
      </c>
      <c r="D463" t="s">
        <v>24</v>
      </c>
      <c r="E463">
        <v>43</v>
      </c>
      <c r="F463" s="5">
        <v>21500</v>
      </c>
      <c r="G463" s="5" t="s">
        <v>22</v>
      </c>
    </row>
    <row r="464" spans="1:7" x14ac:dyDescent="0.25">
      <c r="A464" s="22">
        <v>44470</v>
      </c>
      <c r="B464" t="s">
        <v>31</v>
      </c>
      <c r="C464" t="s">
        <v>36</v>
      </c>
      <c r="D464" t="s">
        <v>24</v>
      </c>
      <c r="E464">
        <v>14</v>
      </c>
      <c r="F464" s="5">
        <v>9800</v>
      </c>
      <c r="G464" s="5" t="s">
        <v>22</v>
      </c>
    </row>
    <row r="465" spans="1:7" x14ac:dyDescent="0.25">
      <c r="A465" s="22">
        <v>44440</v>
      </c>
      <c r="B465" t="s">
        <v>30</v>
      </c>
      <c r="C465" t="s">
        <v>41</v>
      </c>
      <c r="D465" t="s">
        <v>21</v>
      </c>
      <c r="E465">
        <v>27</v>
      </c>
      <c r="F465" s="5">
        <v>13500</v>
      </c>
      <c r="G465" s="5" t="s">
        <v>22</v>
      </c>
    </row>
    <row r="466" spans="1:7" x14ac:dyDescent="0.25">
      <c r="A466" s="22">
        <v>44287</v>
      </c>
      <c r="B466" t="s">
        <v>26</v>
      </c>
      <c r="C466" t="s">
        <v>33</v>
      </c>
      <c r="D466" t="s">
        <v>24</v>
      </c>
      <c r="E466">
        <v>63</v>
      </c>
      <c r="F466" s="5">
        <v>44100</v>
      </c>
      <c r="G466" s="5" t="s">
        <v>22</v>
      </c>
    </row>
    <row r="467" spans="1:7" x14ac:dyDescent="0.25">
      <c r="A467" s="22">
        <v>44470</v>
      </c>
      <c r="B467" t="s">
        <v>26</v>
      </c>
      <c r="C467" t="s">
        <v>44</v>
      </c>
      <c r="D467" t="s">
        <v>24</v>
      </c>
      <c r="E467">
        <v>13</v>
      </c>
      <c r="F467" s="5">
        <v>6500</v>
      </c>
      <c r="G467" s="5" t="s">
        <v>22</v>
      </c>
    </row>
    <row r="468" spans="1:7" x14ac:dyDescent="0.25">
      <c r="A468" s="22">
        <v>44256</v>
      </c>
      <c r="B468" t="s">
        <v>26</v>
      </c>
      <c r="C468" t="s">
        <v>50</v>
      </c>
      <c r="D468" t="s">
        <v>28</v>
      </c>
      <c r="E468">
        <v>45</v>
      </c>
      <c r="F468" s="5">
        <v>22500</v>
      </c>
      <c r="G468" s="5" t="s">
        <v>25</v>
      </c>
    </row>
    <row r="469" spans="1:7" x14ac:dyDescent="0.25">
      <c r="A469" s="22">
        <v>44228</v>
      </c>
      <c r="B469" t="s">
        <v>31</v>
      </c>
      <c r="C469" t="s">
        <v>34</v>
      </c>
      <c r="D469" t="s">
        <v>24</v>
      </c>
      <c r="E469">
        <v>17</v>
      </c>
      <c r="F469" s="5">
        <v>11900</v>
      </c>
      <c r="G469" s="5" t="s">
        <v>22</v>
      </c>
    </row>
    <row r="470" spans="1:7" x14ac:dyDescent="0.25">
      <c r="A470" s="22">
        <v>44348</v>
      </c>
      <c r="B470" t="s">
        <v>19</v>
      </c>
      <c r="C470" t="s">
        <v>20</v>
      </c>
      <c r="D470" t="s">
        <v>28</v>
      </c>
      <c r="E470">
        <v>60</v>
      </c>
      <c r="F470" s="5">
        <v>42000</v>
      </c>
      <c r="G470" s="5" t="s">
        <v>25</v>
      </c>
    </row>
    <row r="471" spans="1:7" x14ac:dyDescent="0.25">
      <c r="A471" s="22">
        <v>44531</v>
      </c>
      <c r="B471" t="s">
        <v>26</v>
      </c>
      <c r="C471" t="s">
        <v>34</v>
      </c>
      <c r="D471" t="s">
        <v>24</v>
      </c>
      <c r="E471">
        <v>21</v>
      </c>
      <c r="F471" s="5">
        <v>6300</v>
      </c>
      <c r="G471" s="5" t="s">
        <v>22</v>
      </c>
    </row>
    <row r="472" spans="1:7" x14ac:dyDescent="0.25">
      <c r="A472" s="22">
        <v>44501</v>
      </c>
      <c r="B472" t="s">
        <v>30</v>
      </c>
      <c r="C472" t="s">
        <v>43</v>
      </c>
      <c r="D472" t="s">
        <v>28</v>
      </c>
      <c r="E472">
        <v>84</v>
      </c>
      <c r="F472" s="5">
        <v>58800</v>
      </c>
      <c r="G472" s="5" t="s">
        <v>25</v>
      </c>
    </row>
    <row r="473" spans="1:7" x14ac:dyDescent="0.25">
      <c r="A473" s="22">
        <v>44317</v>
      </c>
      <c r="B473" t="s">
        <v>30</v>
      </c>
      <c r="C473" t="s">
        <v>44</v>
      </c>
      <c r="D473" t="s">
        <v>21</v>
      </c>
      <c r="E473">
        <v>89</v>
      </c>
      <c r="F473" s="5">
        <v>26700</v>
      </c>
      <c r="G473" s="5" t="s">
        <v>22</v>
      </c>
    </row>
    <row r="474" spans="1:7" x14ac:dyDescent="0.25">
      <c r="A474" s="22">
        <v>44348</v>
      </c>
      <c r="B474" t="s">
        <v>19</v>
      </c>
      <c r="C474" t="s">
        <v>23</v>
      </c>
      <c r="D474" t="s">
        <v>24</v>
      </c>
      <c r="E474">
        <v>1</v>
      </c>
      <c r="F474" s="5">
        <v>300</v>
      </c>
      <c r="G474" s="5" t="s">
        <v>22</v>
      </c>
    </row>
    <row r="475" spans="1:7" x14ac:dyDescent="0.25">
      <c r="A475" s="22">
        <v>44197</v>
      </c>
      <c r="B475" t="s">
        <v>30</v>
      </c>
      <c r="C475" t="s">
        <v>23</v>
      </c>
      <c r="D475" t="s">
        <v>28</v>
      </c>
      <c r="E475">
        <v>61</v>
      </c>
      <c r="F475" s="5">
        <v>42700</v>
      </c>
      <c r="G475" s="5" t="s">
        <v>22</v>
      </c>
    </row>
    <row r="476" spans="1:7" x14ac:dyDescent="0.25">
      <c r="A476" s="22">
        <v>44531</v>
      </c>
      <c r="B476" t="s">
        <v>26</v>
      </c>
      <c r="C476" t="s">
        <v>38</v>
      </c>
      <c r="D476" t="s">
        <v>24</v>
      </c>
      <c r="E476">
        <v>86</v>
      </c>
      <c r="F476" s="5">
        <v>43000</v>
      </c>
      <c r="G476" s="5" t="s">
        <v>22</v>
      </c>
    </row>
    <row r="477" spans="1:7" x14ac:dyDescent="0.25">
      <c r="A477" s="22">
        <v>44197</v>
      </c>
      <c r="B477" t="s">
        <v>30</v>
      </c>
      <c r="C477" t="s">
        <v>47</v>
      </c>
      <c r="D477" t="s">
        <v>21</v>
      </c>
      <c r="E477">
        <v>30</v>
      </c>
      <c r="F477" s="5">
        <v>21000</v>
      </c>
      <c r="G477" s="5" t="s">
        <v>22</v>
      </c>
    </row>
    <row r="478" spans="1:7" x14ac:dyDescent="0.25">
      <c r="A478" s="22">
        <v>44256</v>
      </c>
      <c r="B478" t="s">
        <v>30</v>
      </c>
      <c r="C478" t="s">
        <v>43</v>
      </c>
      <c r="D478" t="s">
        <v>28</v>
      </c>
      <c r="E478">
        <v>5</v>
      </c>
      <c r="F478" s="5">
        <v>2500</v>
      </c>
      <c r="G478" s="5" t="s">
        <v>25</v>
      </c>
    </row>
    <row r="479" spans="1:7" x14ac:dyDescent="0.25">
      <c r="A479" s="22">
        <v>44256</v>
      </c>
      <c r="B479" t="s">
        <v>26</v>
      </c>
      <c r="C479" t="s">
        <v>44</v>
      </c>
      <c r="D479" t="s">
        <v>21</v>
      </c>
      <c r="E479">
        <v>29</v>
      </c>
      <c r="F479" s="5">
        <v>8700</v>
      </c>
      <c r="G479" s="5" t="s">
        <v>22</v>
      </c>
    </row>
    <row r="480" spans="1:7" x14ac:dyDescent="0.25">
      <c r="A480" s="22">
        <v>44440</v>
      </c>
      <c r="B480" t="s">
        <v>31</v>
      </c>
      <c r="C480" t="s">
        <v>42</v>
      </c>
      <c r="D480" t="s">
        <v>24</v>
      </c>
      <c r="E480">
        <v>15</v>
      </c>
      <c r="F480" s="5">
        <v>10500</v>
      </c>
      <c r="G480" s="5" t="s">
        <v>22</v>
      </c>
    </row>
    <row r="481" spans="1:7" x14ac:dyDescent="0.25">
      <c r="A481" s="22">
        <v>44501</v>
      </c>
      <c r="B481" t="s">
        <v>31</v>
      </c>
      <c r="C481" t="s">
        <v>42</v>
      </c>
      <c r="D481" t="s">
        <v>21</v>
      </c>
      <c r="E481">
        <v>50</v>
      </c>
      <c r="F481" s="5">
        <v>15000</v>
      </c>
      <c r="G481" s="5" t="s">
        <v>25</v>
      </c>
    </row>
    <row r="482" spans="1:7" x14ac:dyDescent="0.25">
      <c r="A482" s="22">
        <v>44470</v>
      </c>
      <c r="B482" t="s">
        <v>26</v>
      </c>
      <c r="C482" t="s">
        <v>35</v>
      </c>
      <c r="D482" t="s">
        <v>24</v>
      </c>
      <c r="E482">
        <v>85</v>
      </c>
      <c r="F482" s="5">
        <v>42500</v>
      </c>
      <c r="G482" s="5" t="s">
        <v>22</v>
      </c>
    </row>
    <row r="483" spans="1:7" x14ac:dyDescent="0.25">
      <c r="A483" s="22">
        <v>44531</v>
      </c>
      <c r="B483" t="s">
        <v>26</v>
      </c>
      <c r="C483" t="s">
        <v>53</v>
      </c>
      <c r="D483" t="s">
        <v>28</v>
      </c>
      <c r="E483">
        <v>31</v>
      </c>
      <c r="F483" s="5">
        <v>9300</v>
      </c>
      <c r="G483" s="5" t="s">
        <v>22</v>
      </c>
    </row>
    <row r="484" spans="1:7" x14ac:dyDescent="0.25">
      <c r="A484" s="22">
        <v>44228</v>
      </c>
      <c r="B484" t="s">
        <v>26</v>
      </c>
      <c r="C484" t="s">
        <v>47</v>
      </c>
      <c r="D484" t="s">
        <v>24</v>
      </c>
      <c r="E484">
        <v>9</v>
      </c>
      <c r="F484" s="5">
        <v>2700</v>
      </c>
      <c r="G484" s="5" t="s">
        <v>22</v>
      </c>
    </row>
    <row r="485" spans="1:7" x14ac:dyDescent="0.25">
      <c r="A485" s="22">
        <v>44256</v>
      </c>
      <c r="B485" t="s">
        <v>31</v>
      </c>
      <c r="C485" t="s">
        <v>42</v>
      </c>
      <c r="D485" t="s">
        <v>21</v>
      </c>
      <c r="E485">
        <v>72</v>
      </c>
      <c r="F485" s="5">
        <v>50400</v>
      </c>
      <c r="G485" s="5" t="s">
        <v>22</v>
      </c>
    </row>
    <row r="486" spans="1:7" x14ac:dyDescent="0.25">
      <c r="A486" s="22">
        <v>44197</v>
      </c>
      <c r="B486" t="s">
        <v>19</v>
      </c>
      <c r="C486" t="s">
        <v>54</v>
      </c>
      <c r="D486" t="s">
        <v>21</v>
      </c>
      <c r="E486">
        <v>74</v>
      </c>
      <c r="F486" s="5">
        <v>37000</v>
      </c>
      <c r="G486" s="5" t="s">
        <v>25</v>
      </c>
    </row>
    <row r="487" spans="1:7" x14ac:dyDescent="0.25">
      <c r="A487" s="22">
        <v>44287</v>
      </c>
      <c r="B487" t="s">
        <v>30</v>
      </c>
      <c r="C487" t="s">
        <v>53</v>
      </c>
      <c r="D487" t="s">
        <v>21</v>
      </c>
      <c r="E487">
        <v>45</v>
      </c>
      <c r="F487" s="5">
        <v>31500</v>
      </c>
      <c r="G487" s="5" t="s">
        <v>25</v>
      </c>
    </row>
    <row r="488" spans="1:7" x14ac:dyDescent="0.25">
      <c r="A488" s="22">
        <v>44348</v>
      </c>
      <c r="B488" t="s">
        <v>30</v>
      </c>
      <c r="C488" t="s">
        <v>45</v>
      </c>
      <c r="D488" t="s">
        <v>24</v>
      </c>
      <c r="E488">
        <v>61</v>
      </c>
      <c r="F488" s="5">
        <v>18300</v>
      </c>
      <c r="G488" s="5" t="s">
        <v>22</v>
      </c>
    </row>
    <row r="489" spans="1:7" x14ac:dyDescent="0.25">
      <c r="A489" s="22">
        <v>44317</v>
      </c>
      <c r="B489" t="s">
        <v>31</v>
      </c>
      <c r="C489" t="s">
        <v>27</v>
      </c>
      <c r="D489" t="s">
        <v>28</v>
      </c>
      <c r="E489">
        <v>61</v>
      </c>
      <c r="F489" s="5">
        <v>18300</v>
      </c>
      <c r="G489" s="5" t="s">
        <v>22</v>
      </c>
    </row>
    <row r="490" spans="1:7" x14ac:dyDescent="0.25">
      <c r="A490" s="22">
        <v>44287</v>
      </c>
      <c r="B490" t="s">
        <v>30</v>
      </c>
      <c r="C490" t="s">
        <v>29</v>
      </c>
      <c r="D490" t="s">
        <v>28</v>
      </c>
      <c r="E490">
        <v>36</v>
      </c>
      <c r="F490" s="5">
        <v>18000</v>
      </c>
      <c r="G490" s="5" t="s">
        <v>22</v>
      </c>
    </row>
    <row r="491" spans="1:7" x14ac:dyDescent="0.25">
      <c r="A491" s="22">
        <v>44197</v>
      </c>
      <c r="B491" t="s">
        <v>31</v>
      </c>
      <c r="C491" t="s">
        <v>38</v>
      </c>
      <c r="D491" t="s">
        <v>24</v>
      </c>
      <c r="E491">
        <v>75</v>
      </c>
      <c r="F491" s="5">
        <v>37500</v>
      </c>
      <c r="G491" s="5" t="s">
        <v>22</v>
      </c>
    </row>
    <row r="492" spans="1:7" x14ac:dyDescent="0.25">
      <c r="A492" s="22">
        <v>44256</v>
      </c>
      <c r="B492" t="s">
        <v>26</v>
      </c>
      <c r="C492" t="s">
        <v>32</v>
      </c>
      <c r="D492" t="s">
        <v>24</v>
      </c>
      <c r="E492">
        <v>64</v>
      </c>
      <c r="F492" s="5">
        <v>44800</v>
      </c>
      <c r="G492" s="5" t="s">
        <v>22</v>
      </c>
    </row>
    <row r="493" spans="1:7" x14ac:dyDescent="0.25">
      <c r="A493" s="22">
        <v>44197</v>
      </c>
      <c r="B493" t="s">
        <v>30</v>
      </c>
      <c r="C493" t="s">
        <v>37</v>
      </c>
      <c r="D493" t="s">
        <v>28</v>
      </c>
      <c r="E493">
        <v>11</v>
      </c>
      <c r="F493" s="5">
        <v>5500</v>
      </c>
      <c r="G493" s="5" t="s">
        <v>22</v>
      </c>
    </row>
    <row r="494" spans="1:7" x14ac:dyDescent="0.25">
      <c r="A494" s="22">
        <v>44348</v>
      </c>
      <c r="B494" t="s">
        <v>26</v>
      </c>
      <c r="C494" t="s">
        <v>38</v>
      </c>
      <c r="D494" t="s">
        <v>21</v>
      </c>
      <c r="E494">
        <v>12</v>
      </c>
      <c r="F494" s="5">
        <v>3600</v>
      </c>
      <c r="G494" s="5" t="s">
        <v>22</v>
      </c>
    </row>
    <row r="495" spans="1:7" x14ac:dyDescent="0.25">
      <c r="A495" s="22">
        <v>44197</v>
      </c>
      <c r="B495" t="s">
        <v>26</v>
      </c>
      <c r="C495" t="s">
        <v>32</v>
      </c>
      <c r="D495" t="s">
        <v>21</v>
      </c>
      <c r="E495">
        <v>73</v>
      </c>
      <c r="F495" s="5">
        <v>51100</v>
      </c>
      <c r="G495" s="5" t="s">
        <v>25</v>
      </c>
    </row>
    <row r="496" spans="1:7" x14ac:dyDescent="0.25">
      <c r="A496" s="22">
        <v>44378</v>
      </c>
      <c r="B496" t="s">
        <v>31</v>
      </c>
      <c r="C496" t="s">
        <v>48</v>
      </c>
      <c r="D496" t="s">
        <v>28</v>
      </c>
      <c r="E496">
        <v>14</v>
      </c>
      <c r="F496" s="5">
        <v>4200</v>
      </c>
      <c r="G496" s="5" t="s">
        <v>25</v>
      </c>
    </row>
    <row r="497" spans="1:7" x14ac:dyDescent="0.25">
      <c r="A497" s="22">
        <v>44378</v>
      </c>
      <c r="B497" t="s">
        <v>30</v>
      </c>
      <c r="C497" t="s">
        <v>53</v>
      </c>
      <c r="D497" t="s">
        <v>21</v>
      </c>
      <c r="E497">
        <v>68</v>
      </c>
      <c r="F497" s="5">
        <v>34000</v>
      </c>
      <c r="G497" s="5" t="s">
        <v>22</v>
      </c>
    </row>
    <row r="498" spans="1:7" x14ac:dyDescent="0.25">
      <c r="A498" s="22">
        <v>44409</v>
      </c>
      <c r="B498" t="s">
        <v>30</v>
      </c>
      <c r="C498" t="s">
        <v>36</v>
      </c>
      <c r="D498" t="s">
        <v>28</v>
      </c>
      <c r="E498">
        <v>69</v>
      </c>
      <c r="F498" s="5">
        <v>48300</v>
      </c>
      <c r="G498" s="5" t="s">
        <v>22</v>
      </c>
    </row>
    <row r="499" spans="1:7" x14ac:dyDescent="0.25">
      <c r="A499" s="22">
        <v>44531</v>
      </c>
      <c r="B499" t="s">
        <v>30</v>
      </c>
      <c r="C499" t="s">
        <v>38</v>
      </c>
      <c r="D499" t="s">
        <v>21</v>
      </c>
      <c r="E499">
        <v>53</v>
      </c>
      <c r="F499" s="5">
        <v>15900</v>
      </c>
      <c r="G499" s="5" t="s">
        <v>25</v>
      </c>
    </row>
    <row r="500" spans="1:7" x14ac:dyDescent="0.25">
      <c r="A500" s="22">
        <v>44501</v>
      </c>
      <c r="B500" t="s">
        <v>19</v>
      </c>
      <c r="C500" t="s">
        <v>32</v>
      </c>
      <c r="D500" t="s">
        <v>21</v>
      </c>
      <c r="E500">
        <v>82</v>
      </c>
      <c r="F500" s="5">
        <v>57400</v>
      </c>
      <c r="G500" s="5" t="s">
        <v>25</v>
      </c>
    </row>
    <row r="501" spans="1:7" x14ac:dyDescent="0.25">
      <c r="A501" s="22">
        <v>44409</v>
      </c>
      <c r="B501" t="s">
        <v>30</v>
      </c>
      <c r="C501" t="s">
        <v>27</v>
      </c>
      <c r="D501" t="s">
        <v>21</v>
      </c>
      <c r="E501">
        <v>78</v>
      </c>
      <c r="F501" s="5">
        <v>39000</v>
      </c>
      <c r="G501" s="5" t="s">
        <v>22</v>
      </c>
    </row>
    <row r="502" spans="1:7" x14ac:dyDescent="0.25">
      <c r="A502" s="22">
        <v>44501</v>
      </c>
      <c r="B502" t="s">
        <v>31</v>
      </c>
      <c r="C502" t="s">
        <v>23</v>
      </c>
      <c r="D502" t="s">
        <v>24</v>
      </c>
      <c r="E502">
        <v>98</v>
      </c>
      <c r="F502" s="5">
        <v>29400</v>
      </c>
      <c r="G502" s="5" t="s">
        <v>22</v>
      </c>
    </row>
    <row r="503" spans="1:7" x14ac:dyDescent="0.25">
      <c r="A503" s="22">
        <v>44378</v>
      </c>
      <c r="B503" t="s">
        <v>26</v>
      </c>
      <c r="C503" t="s">
        <v>47</v>
      </c>
      <c r="D503" t="s">
        <v>21</v>
      </c>
      <c r="E503">
        <v>62</v>
      </c>
      <c r="F503" s="5">
        <v>43400</v>
      </c>
      <c r="G503" s="5" t="s">
        <v>22</v>
      </c>
    </row>
    <row r="504" spans="1:7" x14ac:dyDescent="0.25">
      <c r="A504" s="22">
        <v>44348</v>
      </c>
      <c r="B504" t="s">
        <v>30</v>
      </c>
      <c r="C504" t="s">
        <v>51</v>
      </c>
      <c r="D504" t="s">
        <v>24</v>
      </c>
      <c r="E504">
        <v>31</v>
      </c>
      <c r="F504" s="5">
        <v>21700</v>
      </c>
      <c r="G504" s="5" t="s">
        <v>22</v>
      </c>
    </row>
    <row r="505" spans="1:7" x14ac:dyDescent="0.25">
      <c r="A505" s="22">
        <v>44378</v>
      </c>
      <c r="B505" t="s">
        <v>30</v>
      </c>
      <c r="C505" t="s">
        <v>46</v>
      </c>
      <c r="D505" t="s">
        <v>24</v>
      </c>
      <c r="E505">
        <v>60</v>
      </c>
      <c r="F505" s="5">
        <v>30000</v>
      </c>
      <c r="G505" s="5" t="s">
        <v>22</v>
      </c>
    </row>
    <row r="506" spans="1:7" x14ac:dyDescent="0.25">
      <c r="A506" s="22">
        <v>44378</v>
      </c>
      <c r="B506" t="s">
        <v>30</v>
      </c>
      <c r="C506" t="s">
        <v>52</v>
      </c>
      <c r="D506" t="s">
        <v>28</v>
      </c>
      <c r="E506">
        <v>85</v>
      </c>
      <c r="F506" s="5">
        <v>59500</v>
      </c>
      <c r="G506" s="5" t="s">
        <v>22</v>
      </c>
    </row>
    <row r="507" spans="1:7" x14ac:dyDescent="0.25">
      <c r="A507" s="22">
        <v>44317</v>
      </c>
      <c r="B507" t="s">
        <v>30</v>
      </c>
      <c r="C507" t="s">
        <v>23</v>
      </c>
      <c r="D507" t="s">
        <v>28</v>
      </c>
      <c r="E507">
        <v>43</v>
      </c>
      <c r="F507" s="5">
        <v>21500</v>
      </c>
      <c r="G507" s="5" t="s">
        <v>22</v>
      </c>
    </row>
    <row r="508" spans="1:7" x14ac:dyDescent="0.25">
      <c r="A508" s="22">
        <v>44501</v>
      </c>
      <c r="B508" t="s">
        <v>26</v>
      </c>
      <c r="C508" t="s">
        <v>54</v>
      </c>
      <c r="D508" t="s">
        <v>21</v>
      </c>
      <c r="E508">
        <v>31</v>
      </c>
      <c r="F508" s="5">
        <v>21700</v>
      </c>
      <c r="G508" s="5" t="s">
        <v>25</v>
      </c>
    </row>
    <row r="509" spans="1:7" x14ac:dyDescent="0.25">
      <c r="A509" s="22">
        <v>44409</v>
      </c>
      <c r="B509" t="s">
        <v>19</v>
      </c>
      <c r="C509" t="s">
        <v>42</v>
      </c>
      <c r="D509" t="s">
        <v>24</v>
      </c>
      <c r="E509">
        <v>29</v>
      </c>
      <c r="F509" s="5">
        <v>8700</v>
      </c>
      <c r="G509" s="5" t="s">
        <v>22</v>
      </c>
    </row>
    <row r="510" spans="1:7" x14ac:dyDescent="0.25">
      <c r="A510" s="22">
        <v>44440</v>
      </c>
      <c r="B510" t="s">
        <v>30</v>
      </c>
      <c r="C510" t="s">
        <v>37</v>
      </c>
      <c r="D510" t="s">
        <v>21</v>
      </c>
      <c r="E510">
        <v>74</v>
      </c>
      <c r="F510" s="5">
        <v>51800</v>
      </c>
      <c r="G510" s="5" t="s">
        <v>22</v>
      </c>
    </row>
    <row r="511" spans="1:7" x14ac:dyDescent="0.25">
      <c r="A511" s="22">
        <v>44197</v>
      </c>
      <c r="B511" t="s">
        <v>30</v>
      </c>
      <c r="C511" t="s">
        <v>50</v>
      </c>
      <c r="D511" t="s">
        <v>28</v>
      </c>
      <c r="E511">
        <v>81</v>
      </c>
      <c r="F511" s="5">
        <v>40500</v>
      </c>
      <c r="G511" s="5" t="s">
        <v>22</v>
      </c>
    </row>
    <row r="512" spans="1:7" x14ac:dyDescent="0.25">
      <c r="A512" s="22">
        <v>44501</v>
      </c>
      <c r="B512" t="s">
        <v>31</v>
      </c>
      <c r="C512" t="s">
        <v>49</v>
      </c>
      <c r="D512" t="s">
        <v>24</v>
      </c>
      <c r="E512">
        <v>26</v>
      </c>
      <c r="F512" s="5">
        <v>13000</v>
      </c>
      <c r="G512" s="5" t="s">
        <v>22</v>
      </c>
    </row>
    <row r="513" spans="1:7" x14ac:dyDescent="0.25">
      <c r="A513" s="22">
        <v>44348</v>
      </c>
      <c r="B513" t="s">
        <v>31</v>
      </c>
      <c r="C513" t="s">
        <v>23</v>
      </c>
      <c r="D513" t="s">
        <v>24</v>
      </c>
      <c r="E513">
        <v>34</v>
      </c>
      <c r="F513" s="5">
        <v>17000</v>
      </c>
      <c r="G513" s="5" t="s">
        <v>25</v>
      </c>
    </row>
    <row r="514" spans="1:7" x14ac:dyDescent="0.25">
      <c r="A514" s="22">
        <v>44256</v>
      </c>
      <c r="B514" t="s">
        <v>19</v>
      </c>
      <c r="C514" t="s">
        <v>54</v>
      </c>
      <c r="D514" t="s">
        <v>28</v>
      </c>
      <c r="E514">
        <v>30</v>
      </c>
      <c r="F514" s="5">
        <v>9000</v>
      </c>
      <c r="G514" s="5" t="s">
        <v>22</v>
      </c>
    </row>
    <row r="515" spans="1:7" x14ac:dyDescent="0.25">
      <c r="A515" s="22">
        <v>44287</v>
      </c>
      <c r="B515" t="s">
        <v>26</v>
      </c>
      <c r="C515" t="s">
        <v>27</v>
      </c>
      <c r="D515" t="s">
        <v>28</v>
      </c>
      <c r="E515">
        <v>73</v>
      </c>
      <c r="F515" s="5">
        <v>51100</v>
      </c>
      <c r="G515" s="5" t="s">
        <v>22</v>
      </c>
    </row>
    <row r="516" spans="1:7" x14ac:dyDescent="0.25">
      <c r="A516" s="22">
        <v>44531</v>
      </c>
      <c r="B516" t="s">
        <v>26</v>
      </c>
      <c r="C516" t="s">
        <v>41</v>
      </c>
      <c r="D516" t="s">
        <v>21</v>
      </c>
      <c r="E516">
        <v>78</v>
      </c>
      <c r="F516" s="5">
        <v>39000</v>
      </c>
      <c r="G516" s="5" t="s">
        <v>25</v>
      </c>
    </row>
    <row r="517" spans="1:7" x14ac:dyDescent="0.25">
      <c r="A517" s="22">
        <v>44470</v>
      </c>
      <c r="B517" t="s">
        <v>26</v>
      </c>
      <c r="C517" t="s">
        <v>38</v>
      </c>
      <c r="D517" t="s">
        <v>28</v>
      </c>
      <c r="E517">
        <v>68</v>
      </c>
      <c r="F517" s="5">
        <v>34000</v>
      </c>
      <c r="G517" s="5" t="s">
        <v>22</v>
      </c>
    </row>
    <row r="518" spans="1:7" x14ac:dyDescent="0.25">
      <c r="A518" s="22">
        <v>44348</v>
      </c>
      <c r="B518" t="s">
        <v>19</v>
      </c>
      <c r="C518" t="s">
        <v>33</v>
      </c>
      <c r="D518" t="s">
        <v>24</v>
      </c>
      <c r="E518">
        <v>47</v>
      </c>
      <c r="F518" s="5">
        <v>32900</v>
      </c>
      <c r="G518" s="5" t="s">
        <v>22</v>
      </c>
    </row>
    <row r="519" spans="1:7" x14ac:dyDescent="0.25">
      <c r="A519" s="22">
        <v>44531</v>
      </c>
      <c r="B519" t="s">
        <v>26</v>
      </c>
      <c r="C519" t="s">
        <v>35</v>
      </c>
      <c r="D519" t="s">
        <v>21</v>
      </c>
      <c r="E519">
        <v>19</v>
      </c>
      <c r="F519" s="5">
        <v>13300</v>
      </c>
      <c r="G519" s="5" t="s">
        <v>22</v>
      </c>
    </row>
    <row r="520" spans="1:7" x14ac:dyDescent="0.25">
      <c r="A520" s="22">
        <v>44440</v>
      </c>
      <c r="B520" t="s">
        <v>30</v>
      </c>
      <c r="C520" t="s">
        <v>40</v>
      </c>
      <c r="D520" t="s">
        <v>24</v>
      </c>
      <c r="E520">
        <v>30</v>
      </c>
      <c r="F520" s="5">
        <v>9000</v>
      </c>
      <c r="G520" s="5" t="s">
        <v>22</v>
      </c>
    </row>
    <row r="521" spans="1:7" x14ac:dyDescent="0.25">
      <c r="A521" s="22">
        <v>44287</v>
      </c>
      <c r="B521" t="s">
        <v>31</v>
      </c>
      <c r="C521" t="s">
        <v>47</v>
      </c>
      <c r="D521" t="s">
        <v>24</v>
      </c>
      <c r="E521">
        <v>91</v>
      </c>
      <c r="F521" s="5">
        <v>45500</v>
      </c>
      <c r="G521" s="5" t="s">
        <v>22</v>
      </c>
    </row>
    <row r="522" spans="1:7" x14ac:dyDescent="0.25">
      <c r="A522" s="22">
        <v>44197</v>
      </c>
      <c r="B522" t="s">
        <v>26</v>
      </c>
      <c r="C522" t="s">
        <v>40</v>
      </c>
      <c r="D522" t="s">
        <v>24</v>
      </c>
      <c r="E522">
        <v>54</v>
      </c>
      <c r="F522" s="5">
        <v>27000</v>
      </c>
      <c r="G522" s="5" t="s">
        <v>22</v>
      </c>
    </row>
    <row r="523" spans="1:7" x14ac:dyDescent="0.25">
      <c r="A523" s="22">
        <v>44317</v>
      </c>
      <c r="B523" t="s">
        <v>30</v>
      </c>
      <c r="C523" t="s">
        <v>29</v>
      </c>
      <c r="D523" t="s">
        <v>24</v>
      </c>
      <c r="E523">
        <v>21</v>
      </c>
      <c r="F523" s="5">
        <v>10500</v>
      </c>
      <c r="G523" s="5" t="s">
        <v>22</v>
      </c>
    </row>
    <row r="524" spans="1:7" x14ac:dyDescent="0.25">
      <c r="A524" s="22">
        <v>44228</v>
      </c>
      <c r="B524" t="s">
        <v>30</v>
      </c>
      <c r="C524" t="s">
        <v>48</v>
      </c>
      <c r="D524" t="s">
        <v>24</v>
      </c>
      <c r="E524">
        <v>25</v>
      </c>
      <c r="F524" s="5">
        <v>17500</v>
      </c>
      <c r="G524" s="5" t="s">
        <v>25</v>
      </c>
    </row>
    <row r="525" spans="1:7" x14ac:dyDescent="0.25">
      <c r="A525" s="22">
        <v>44440</v>
      </c>
      <c r="B525" t="s">
        <v>30</v>
      </c>
      <c r="C525" t="s">
        <v>47</v>
      </c>
      <c r="D525" t="s">
        <v>28</v>
      </c>
      <c r="E525">
        <v>20</v>
      </c>
      <c r="F525" s="5">
        <v>14000</v>
      </c>
      <c r="G525" s="5" t="s">
        <v>25</v>
      </c>
    </row>
    <row r="526" spans="1:7" x14ac:dyDescent="0.25">
      <c r="A526" s="22">
        <v>44348</v>
      </c>
      <c r="B526" t="s">
        <v>19</v>
      </c>
      <c r="C526" t="s">
        <v>37</v>
      </c>
      <c r="D526" t="s">
        <v>21</v>
      </c>
      <c r="E526">
        <v>7</v>
      </c>
      <c r="F526" s="5">
        <v>3500</v>
      </c>
      <c r="G526" s="5" t="s">
        <v>22</v>
      </c>
    </row>
    <row r="527" spans="1:7" x14ac:dyDescent="0.25">
      <c r="A527" s="22">
        <v>44409</v>
      </c>
      <c r="B527" t="s">
        <v>30</v>
      </c>
      <c r="C527" t="s">
        <v>40</v>
      </c>
      <c r="D527" t="s">
        <v>28</v>
      </c>
      <c r="E527">
        <v>10</v>
      </c>
      <c r="F527" s="5">
        <v>7000</v>
      </c>
      <c r="G527" s="5" t="s">
        <v>22</v>
      </c>
    </row>
    <row r="528" spans="1:7" x14ac:dyDescent="0.25">
      <c r="A528" s="22">
        <v>44501</v>
      </c>
      <c r="B528" t="s">
        <v>30</v>
      </c>
      <c r="C528" t="s">
        <v>33</v>
      </c>
      <c r="D528" t="s">
        <v>24</v>
      </c>
      <c r="E528">
        <v>30</v>
      </c>
      <c r="F528" s="5">
        <v>9000</v>
      </c>
      <c r="G528" s="5" t="s">
        <v>25</v>
      </c>
    </row>
    <row r="529" spans="1:7" x14ac:dyDescent="0.25">
      <c r="A529" s="22">
        <v>44409</v>
      </c>
      <c r="B529" t="s">
        <v>31</v>
      </c>
      <c r="C529" t="s">
        <v>32</v>
      </c>
      <c r="D529" t="s">
        <v>21</v>
      </c>
      <c r="E529">
        <v>8</v>
      </c>
      <c r="F529" s="5">
        <v>4000</v>
      </c>
      <c r="G529" s="5" t="s">
        <v>22</v>
      </c>
    </row>
    <row r="530" spans="1:7" x14ac:dyDescent="0.25">
      <c r="A530" s="22">
        <v>44531</v>
      </c>
      <c r="B530" t="s">
        <v>30</v>
      </c>
      <c r="C530" t="s">
        <v>40</v>
      </c>
      <c r="D530" t="s">
        <v>21</v>
      </c>
      <c r="E530">
        <v>88</v>
      </c>
      <c r="F530" s="5">
        <v>26400</v>
      </c>
      <c r="G530" s="5" t="s">
        <v>22</v>
      </c>
    </row>
    <row r="531" spans="1:7" x14ac:dyDescent="0.25">
      <c r="A531" s="22">
        <v>44470</v>
      </c>
      <c r="B531" t="s">
        <v>31</v>
      </c>
      <c r="C531" t="s">
        <v>47</v>
      </c>
      <c r="D531" t="s">
        <v>28</v>
      </c>
      <c r="E531">
        <v>56</v>
      </c>
      <c r="F531" s="5">
        <v>28000</v>
      </c>
      <c r="G531" s="5" t="s">
        <v>22</v>
      </c>
    </row>
    <row r="532" spans="1:7" x14ac:dyDescent="0.25">
      <c r="A532" s="22">
        <v>44440</v>
      </c>
      <c r="B532" t="s">
        <v>19</v>
      </c>
      <c r="C532" t="s">
        <v>27</v>
      </c>
      <c r="D532" t="s">
        <v>28</v>
      </c>
      <c r="E532">
        <v>43</v>
      </c>
      <c r="F532" s="5">
        <v>12900</v>
      </c>
      <c r="G532" s="5" t="s">
        <v>22</v>
      </c>
    </row>
    <row r="533" spans="1:7" x14ac:dyDescent="0.25">
      <c r="A533" s="22">
        <v>44378</v>
      </c>
      <c r="B533" t="s">
        <v>26</v>
      </c>
      <c r="C533" t="s">
        <v>20</v>
      </c>
      <c r="D533" t="s">
        <v>21</v>
      </c>
      <c r="E533">
        <v>64</v>
      </c>
      <c r="F533" s="5">
        <v>19200</v>
      </c>
      <c r="G533" s="5" t="s">
        <v>22</v>
      </c>
    </row>
    <row r="534" spans="1:7" x14ac:dyDescent="0.25">
      <c r="A534" s="22">
        <v>44501</v>
      </c>
      <c r="B534" t="s">
        <v>26</v>
      </c>
      <c r="C534" t="s">
        <v>54</v>
      </c>
      <c r="D534" t="s">
        <v>28</v>
      </c>
      <c r="E534">
        <v>66</v>
      </c>
      <c r="F534" s="5">
        <v>19800</v>
      </c>
      <c r="G534" s="5" t="s">
        <v>25</v>
      </c>
    </row>
    <row r="535" spans="1:7" x14ac:dyDescent="0.25">
      <c r="A535" s="22">
        <v>44228</v>
      </c>
      <c r="B535" t="s">
        <v>19</v>
      </c>
      <c r="C535" t="s">
        <v>37</v>
      </c>
      <c r="D535" t="s">
        <v>28</v>
      </c>
      <c r="E535">
        <v>69</v>
      </c>
      <c r="F535" s="5">
        <v>48300</v>
      </c>
      <c r="G535" s="5" t="s">
        <v>25</v>
      </c>
    </row>
    <row r="536" spans="1:7" x14ac:dyDescent="0.25">
      <c r="A536" s="22">
        <v>44228</v>
      </c>
      <c r="B536" t="s">
        <v>19</v>
      </c>
      <c r="C536" t="s">
        <v>52</v>
      </c>
      <c r="D536" t="s">
        <v>24</v>
      </c>
      <c r="E536">
        <v>76</v>
      </c>
      <c r="F536" s="5">
        <v>38000</v>
      </c>
      <c r="G536" s="5" t="s">
        <v>25</v>
      </c>
    </row>
    <row r="537" spans="1:7" x14ac:dyDescent="0.25">
      <c r="A537" s="22">
        <v>44531</v>
      </c>
      <c r="B537" t="s">
        <v>26</v>
      </c>
      <c r="C537" t="s">
        <v>27</v>
      </c>
      <c r="D537" t="s">
        <v>21</v>
      </c>
      <c r="E537">
        <v>50</v>
      </c>
      <c r="F537" s="5">
        <v>35000</v>
      </c>
      <c r="G537" s="5" t="s">
        <v>22</v>
      </c>
    </row>
    <row r="538" spans="1:7" x14ac:dyDescent="0.25">
      <c r="A538" s="22">
        <v>44317</v>
      </c>
      <c r="B538" t="s">
        <v>31</v>
      </c>
      <c r="C538" t="s">
        <v>48</v>
      </c>
      <c r="D538" t="s">
        <v>24</v>
      </c>
      <c r="E538">
        <v>45</v>
      </c>
      <c r="F538" s="5">
        <v>13500</v>
      </c>
      <c r="G538" s="5" t="s">
        <v>22</v>
      </c>
    </row>
    <row r="539" spans="1:7" x14ac:dyDescent="0.25">
      <c r="A539" s="22">
        <v>44228</v>
      </c>
      <c r="B539" t="s">
        <v>31</v>
      </c>
      <c r="C539" t="s">
        <v>54</v>
      </c>
      <c r="D539" t="s">
        <v>28</v>
      </c>
      <c r="E539">
        <v>23</v>
      </c>
      <c r="F539" s="5">
        <v>11500</v>
      </c>
      <c r="G539" s="5" t="s">
        <v>22</v>
      </c>
    </row>
    <row r="540" spans="1:7" x14ac:dyDescent="0.25">
      <c r="A540" s="22">
        <v>44501</v>
      </c>
      <c r="B540" t="s">
        <v>30</v>
      </c>
      <c r="C540" t="s">
        <v>35</v>
      </c>
      <c r="D540" t="s">
        <v>28</v>
      </c>
      <c r="E540">
        <v>64</v>
      </c>
      <c r="F540" s="5">
        <v>44800</v>
      </c>
      <c r="G540" s="5" t="s">
        <v>25</v>
      </c>
    </row>
    <row r="541" spans="1:7" x14ac:dyDescent="0.25">
      <c r="A541" s="22">
        <v>44348</v>
      </c>
      <c r="B541" t="s">
        <v>26</v>
      </c>
      <c r="C541" t="s">
        <v>46</v>
      </c>
      <c r="D541" t="s">
        <v>24</v>
      </c>
      <c r="E541">
        <v>66</v>
      </c>
      <c r="F541" s="5">
        <v>33000</v>
      </c>
      <c r="G541" s="5" t="s">
        <v>22</v>
      </c>
    </row>
    <row r="542" spans="1:7" x14ac:dyDescent="0.25">
      <c r="A542" s="22">
        <v>44228</v>
      </c>
      <c r="B542" t="s">
        <v>19</v>
      </c>
      <c r="C542" t="s">
        <v>53</v>
      </c>
      <c r="D542" t="s">
        <v>21</v>
      </c>
      <c r="E542">
        <v>2</v>
      </c>
      <c r="F542" s="5">
        <v>1400</v>
      </c>
      <c r="G542" s="5" t="s">
        <v>22</v>
      </c>
    </row>
    <row r="543" spans="1:7" x14ac:dyDescent="0.25">
      <c r="A543" s="22">
        <v>44348</v>
      </c>
      <c r="B543" t="s">
        <v>30</v>
      </c>
      <c r="C543" t="s">
        <v>44</v>
      </c>
      <c r="D543" t="s">
        <v>24</v>
      </c>
      <c r="E543">
        <v>54</v>
      </c>
      <c r="F543" s="5">
        <v>37800</v>
      </c>
      <c r="G543" s="5" t="s">
        <v>22</v>
      </c>
    </row>
    <row r="544" spans="1:7" x14ac:dyDescent="0.25">
      <c r="A544" s="22">
        <v>44378</v>
      </c>
      <c r="B544" t="s">
        <v>31</v>
      </c>
      <c r="C544" t="s">
        <v>48</v>
      </c>
      <c r="D544" t="s">
        <v>21</v>
      </c>
      <c r="E544">
        <v>64</v>
      </c>
      <c r="F544" s="5">
        <v>32000</v>
      </c>
      <c r="G544" s="5" t="s">
        <v>22</v>
      </c>
    </row>
    <row r="545" spans="1:7" x14ac:dyDescent="0.25">
      <c r="A545" s="22">
        <v>44228</v>
      </c>
      <c r="B545" t="s">
        <v>30</v>
      </c>
      <c r="C545" t="s">
        <v>34</v>
      </c>
      <c r="D545" t="s">
        <v>28</v>
      </c>
      <c r="E545">
        <v>53</v>
      </c>
      <c r="F545" s="5">
        <v>37100</v>
      </c>
      <c r="G545" s="5" t="s">
        <v>22</v>
      </c>
    </row>
    <row r="546" spans="1:7" x14ac:dyDescent="0.25">
      <c r="A546" s="22">
        <v>44197</v>
      </c>
      <c r="B546" t="s">
        <v>31</v>
      </c>
      <c r="C546" t="s">
        <v>27</v>
      </c>
      <c r="D546" t="s">
        <v>28</v>
      </c>
      <c r="E546">
        <v>25</v>
      </c>
      <c r="F546" s="5">
        <v>17500</v>
      </c>
      <c r="G546" s="5" t="s">
        <v>25</v>
      </c>
    </row>
    <row r="547" spans="1:7" x14ac:dyDescent="0.25">
      <c r="A547" s="22">
        <v>44501</v>
      </c>
      <c r="B547" t="s">
        <v>19</v>
      </c>
      <c r="C547" t="s">
        <v>23</v>
      </c>
      <c r="D547" t="s">
        <v>28</v>
      </c>
      <c r="E547">
        <v>8</v>
      </c>
      <c r="F547" s="5">
        <v>2400</v>
      </c>
      <c r="G547" s="5" t="s">
        <v>22</v>
      </c>
    </row>
    <row r="548" spans="1:7" x14ac:dyDescent="0.25">
      <c r="A548" s="22">
        <v>44501</v>
      </c>
      <c r="B548" t="s">
        <v>31</v>
      </c>
      <c r="C548" t="s">
        <v>48</v>
      </c>
      <c r="D548" t="s">
        <v>21</v>
      </c>
      <c r="E548">
        <v>71</v>
      </c>
      <c r="F548" s="5">
        <v>35500</v>
      </c>
      <c r="G548" s="5" t="s">
        <v>22</v>
      </c>
    </row>
    <row r="549" spans="1:7" x14ac:dyDescent="0.25">
      <c r="A549" s="22">
        <v>44378</v>
      </c>
      <c r="B549" t="s">
        <v>26</v>
      </c>
      <c r="C549" t="s">
        <v>49</v>
      </c>
      <c r="D549" t="s">
        <v>24</v>
      </c>
      <c r="E549">
        <v>34</v>
      </c>
      <c r="F549" s="5">
        <v>10200</v>
      </c>
      <c r="G549" s="5" t="s">
        <v>22</v>
      </c>
    </row>
    <row r="550" spans="1:7" x14ac:dyDescent="0.25">
      <c r="A550" s="22">
        <v>44440</v>
      </c>
      <c r="B550" t="s">
        <v>26</v>
      </c>
      <c r="C550" t="s">
        <v>54</v>
      </c>
      <c r="D550" t="s">
        <v>24</v>
      </c>
      <c r="E550">
        <v>86</v>
      </c>
      <c r="F550" s="5">
        <v>43000</v>
      </c>
      <c r="G550" s="5" t="s">
        <v>22</v>
      </c>
    </row>
    <row r="551" spans="1:7" x14ac:dyDescent="0.25">
      <c r="A551" s="22">
        <v>44378</v>
      </c>
      <c r="B551" t="s">
        <v>19</v>
      </c>
      <c r="C551" t="s">
        <v>27</v>
      </c>
      <c r="D551" t="s">
        <v>28</v>
      </c>
      <c r="E551">
        <v>32</v>
      </c>
      <c r="F551" s="5">
        <v>22400</v>
      </c>
      <c r="G551" s="5" t="s">
        <v>22</v>
      </c>
    </row>
    <row r="552" spans="1:7" x14ac:dyDescent="0.25">
      <c r="A552" s="22">
        <v>44378</v>
      </c>
      <c r="B552" t="s">
        <v>19</v>
      </c>
      <c r="C552" t="s">
        <v>39</v>
      </c>
      <c r="D552" t="s">
        <v>21</v>
      </c>
      <c r="E552">
        <v>64</v>
      </c>
      <c r="F552" s="5">
        <v>19200</v>
      </c>
      <c r="G552" s="5" t="s">
        <v>22</v>
      </c>
    </row>
    <row r="553" spans="1:7" x14ac:dyDescent="0.25">
      <c r="A553" s="22">
        <v>44531</v>
      </c>
      <c r="B553" t="s">
        <v>19</v>
      </c>
      <c r="C553" t="s">
        <v>33</v>
      </c>
      <c r="D553" t="s">
        <v>28</v>
      </c>
      <c r="E553">
        <v>70</v>
      </c>
      <c r="F553" s="5">
        <v>21000</v>
      </c>
      <c r="G553" s="5" t="s">
        <v>22</v>
      </c>
    </row>
    <row r="554" spans="1:7" x14ac:dyDescent="0.25">
      <c r="A554" s="22">
        <v>44531</v>
      </c>
      <c r="B554" t="s">
        <v>26</v>
      </c>
      <c r="C554" t="s">
        <v>50</v>
      </c>
      <c r="D554" t="s">
        <v>21</v>
      </c>
      <c r="E554">
        <v>6</v>
      </c>
      <c r="F554" s="5">
        <v>1800</v>
      </c>
      <c r="G554" s="5" t="s">
        <v>22</v>
      </c>
    </row>
    <row r="555" spans="1:7" x14ac:dyDescent="0.25">
      <c r="A555" s="22">
        <v>44348</v>
      </c>
      <c r="B555" t="s">
        <v>26</v>
      </c>
      <c r="C555" t="s">
        <v>20</v>
      </c>
      <c r="D555" t="s">
        <v>21</v>
      </c>
      <c r="E555">
        <v>30</v>
      </c>
      <c r="F555" s="5">
        <v>15000</v>
      </c>
      <c r="G555" s="5" t="s">
        <v>22</v>
      </c>
    </row>
    <row r="556" spans="1:7" x14ac:dyDescent="0.25">
      <c r="A556" s="22">
        <v>44317</v>
      </c>
      <c r="B556" t="s">
        <v>30</v>
      </c>
      <c r="C556" t="s">
        <v>47</v>
      </c>
      <c r="D556" t="s">
        <v>28</v>
      </c>
      <c r="E556">
        <v>29</v>
      </c>
      <c r="F556" s="5">
        <v>8700</v>
      </c>
      <c r="G556" s="5" t="s">
        <v>22</v>
      </c>
    </row>
    <row r="557" spans="1:7" x14ac:dyDescent="0.25">
      <c r="A557" s="22">
        <v>44378</v>
      </c>
      <c r="B557" t="s">
        <v>30</v>
      </c>
      <c r="C557" t="s">
        <v>48</v>
      </c>
      <c r="D557" t="s">
        <v>24</v>
      </c>
      <c r="E557">
        <v>9</v>
      </c>
      <c r="F557" s="5">
        <v>4500</v>
      </c>
      <c r="G557" s="5" t="s">
        <v>22</v>
      </c>
    </row>
    <row r="558" spans="1:7" x14ac:dyDescent="0.25">
      <c r="A558" s="22">
        <v>44531</v>
      </c>
      <c r="B558" t="s">
        <v>19</v>
      </c>
      <c r="C558" t="s">
        <v>36</v>
      </c>
      <c r="D558" t="s">
        <v>21</v>
      </c>
      <c r="E558">
        <v>36</v>
      </c>
      <c r="F558" s="5">
        <v>25200</v>
      </c>
      <c r="G558" s="5" t="s">
        <v>22</v>
      </c>
    </row>
  </sheetData>
  <pageMargins left="0.511811024" right="0.511811024" top="0.78740157499999996" bottom="0.78740157499999996" header="0.31496062000000002" footer="0.3149606200000000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Atalhos</vt:lpstr>
      <vt:lpstr>Funções matemáticas</vt:lpstr>
      <vt:lpstr>SOMASE E MÉDIASE</vt:lpstr>
      <vt:lpstr>PROCV</vt:lpstr>
      <vt:lpstr>Formatação condicional</vt:lpstr>
      <vt:lpstr>Gráficos</vt:lpstr>
      <vt:lpstr>Tabela Dinâmica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Eduardo Moreni Lopes</cp:lastModifiedBy>
  <dcterms:created xsi:type="dcterms:W3CDTF">2022-03-24T16:56:55Z</dcterms:created>
  <dcterms:modified xsi:type="dcterms:W3CDTF">2023-01-08T20:59:34Z</dcterms:modified>
</cp:coreProperties>
</file>