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ndmo\Downloads\Version_20240903-20240903T153216Z-001\Version_20240903\"/>
    </mc:Choice>
  </mc:AlternateContent>
  <xr:revisionPtr revIDLastSave="0" documentId="13_ncr:1_{A31ACD5E-E423-4945-9A07-8CD40619B37A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Proyeccion Pib regional" sheetId="2" r:id="rId1"/>
    <sheet name="Econometria" sheetId="6" r:id="rId2"/>
    <sheet name="aux_PIB_regional" sheetId="10" r:id="rId3"/>
    <sheet name="Escenarios PIB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6" i="10" l="1"/>
  <c r="AM56" i="10"/>
  <c r="X56" i="10" l="1"/>
  <c r="AA40" i="10" l="1"/>
  <c r="X23" i="10"/>
  <c r="X6" i="10"/>
  <c r="D27" i="10"/>
  <c r="E27" i="10" s="1"/>
  <c r="C24" i="10"/>
  <c r="D24" i="10" s="1"/>
  <c r="C25" i="10"/>
  <c r="D26" i="10" s="1"/>
  <c r="C26" i="10"/>
  <c r="C43" i="10" s="1"/>
  <c r="C27" i="10"/>
  <c r="C28" i="10"/>
  <c r="D28" i="10" s="1"/>
  <c r="C29" i="10"/>
  <c r="D29" i="10" s="1"/>
  <c r="E29" i="10" s="1"/>
  <c r="F29" i="10" s="1"/>
  <c r="C30" i="10"/>
  <c r="C31" i="10"/>
  <c r="D31" i="10" s="1"/>
  <c r="C32" i="10"/>
  <c r="C33" i="10"/>
  <c r="D33" i="10" s="1"/>
  <c r="E33" i="10" s="1"/>
  <c r="C34" i="10"/>
  <c r="C35" i="10"/>
  <c r="C23" i="10"/>
  <c r="D23" i="10" s="1"/>
  <c r="D25" i="10" l="1"/>
  <c r="E25" i="10" s="1"/>
  <c r="C52" i="10"/>
  <c r="C44" i="10"/>
  <c r="C51" i="10"/>
  <c r="C49" i="10"/>
  <c r="C48" i="10"/>
  <c r="C47" i="10"/>
  <c r="C42" i="10"/>
  <c r="D30" i="10"/>
  <c r="D32" i="10"/>
  <c r="E32" i="10" s="1"/>
  <c r="C40" i="10"/>
  <c r="C45" i="10"/>
  <c r="C41" i="10"/>
  <c r="C50" i="10"/>
  <c r="D35" i="10"/>
  <c r="E35" i="10" s="1"/>
  <c r="F35" i="10" s="1"/>
  <c r="C36" i="10"/>
  <c r="C46" i="10"/>
  <c r="D34" i="10"/>
  <c r="Y6" i="10"/>
  <c r="Z6" i="10" s="1"/>
  <c r="G29" i="10"/>
  <c r="F27" i="10"/>
  <c r="F32" i="10"/>
  <c r="D41" i="10"/>
  <c r="E24" i="10"/>
  <c r="E31" i="10"/>
  <c r="E26" i="10"/>
  <c r="E23" i="10"/>
  <c r="E34" i="10"/>
  <c r="E30" i="10"/>
  <c r="E28" i="10"/>
  <c r="F33" i="10"/>
  <c r="F26" i="10"/>
  <c r="F25" i="10"/>
  <c r="D52" i="10" l="1"/>
  <c r="D50" i="10"/>
  <c r="D46" i="10"/>
  <c r="D45" i="10"/>
  <c r="D51" i="10"/>
  <c r="D48" i="10"/>
  <c r="D49" i="10"/>
  <c r="D44" i="10"/>
  <c r="D40" i="10"/>
  <c r="D36" i="10"/>
  <c r="D42" i="10"/>
  <c r="D47" i="10"/>
  <c r="D43" i="10"/>
  <c r="AA6" i="10"/>
  <c r="E44" i="10"/>
  <c r="E36" i="10"/>
  <c r="E50" i="10"/>
  <c r="E42" i="10"/>
  <c r="E45" i="10"/>
  <c r="F28" i="10"/>
  <c r="F31" i="10"/>
  <c r="E48" i="10"/>
  <c r="E49" i="10"/>
  <c r="G32" i="10"/>
  <c r="F34" i="10"/>
  <c r="E51" i="10"/>
  <c r="G33" i="10"/>
  <c r="E47" i="10"/>
  <c r="F30" i="10"/>
  <c r="G27" i="10"/>
  <c r="G35" i="10"/>
  <c r="F23" i="10"/>
  <c r="E40" i="10"/>
  <c r="F24" i="10"/>
  <c r="E41" i="10"/>
  <c r="E52" i="10"/>
  <c r="E46" i="10"/>
  <c r="E43" i="10"/>
  <c r="H29" i="10"/>
  <c r="G25" i="10"/>
  <c r="G26" i="10"/>
  <c r="AB6" i="10" l="1"/>
  <c r="F36" i="10"/>
  <c r="F42" i="10"/>
  <c r="H27" i="10"/>
  <c r="G24" i="10"/>
  <c r="G43" i="10" s="1"/>
  <c r="F41" i="10"/>
  <c r="G30" i="10"/>
  <c r="F47" i="10"/>
  <c r="H32" i="10"/>
  <c r="G23" i="10"/>
  <c r="F40" i="10"/>
  <c r="F46" i="10"/>
  <c r="F50" i="10"/>
  <c r="G34" i="10"/>
  <c r="F51" i="10"/>
  <c r="F52" i="10"/>
  <c r="F43" i="10"/>
  <c r="G31" i="10"/>
  <c r="F48" i="10"/>
  <c r="F44" i="10"/>
  <c r="F49" i="10"/>
  <c r="H33" i="10"/>
  <c r="I29" i="10"/>
  <c r="H35" i="10"/>
  <c r="F45" i="10"/>
  <c r="G28" i="10"/>
  <c r="H25" i="10"/>
  <c r="H26" i="10"/>
  <c r="G49" i="10" l="1"/>
  <c r="AC6" i="10"/>
  <c r="G50" i="10"/>
  <c r="G42" i="10"/>
  <c r="G44" i="10"/>
  <c r="G36" i="10"/>
  <c r="H28" i="10"/>
  <c r="G45" i="10"/>
  <c r="H34" i="10"/>
  <c r="G51" i="10"/>
  <c r="G47" i="10"/>
  <c r="H30" i="10"/>
  <c r="I33" i="10"/>
  <c r="G52" i="10"/>
  <c r="I35" i="10"/>
  <c r="H31" i="10"/>
  <c r="G48" i="10"/>
  <c r="I32" i="10"/>
  <c r="G41" i="10"/>
  <c r="H24" i="10"/>
  <c r="J29" i="10"/>
  <c r="H23" i="10"/>
  <c r="G40" i="10"/>
  <c r="G46" i="10"/>
  <c r="I27" i="10"/>
  <c r="I25" i="10"/>
  <c r="I26" i="10"/>
  <c r="AD6" i="10" l="1"/>
  <c r="H49" i="10"/>
  <c r="H36" i="10"/>
  <c r="J32" i="10"/>
  <c r="H50" i="10"/>
  <c r="J33" i="10"/>
  <c r="I31" i="10"/>
  <c r="H48" i="10"/>
  <c r="J27" i="10"/>
  <c r="I23" i="10"/>
  <c r="H40" i="10"/>
  <c r="H46" i="10"/>
  <c r="K29" i="10"/>
  <c r="H52" i="10"/>
  <c r="I28" i="10"/>
  <c r="H45" i="10"/>
  <c r="H43" i="10"/>
  <c r="I30" i="10"/>
  <c r="H47" i="10"/>
  <c r="I24" i="10"/>
  <c r="H41" i="10"/>
  <c r="J35" i="10"/>
  <c r="I34" i="10"/>
  <c r="H51" i="10"/>
  <c r="H44" i="10"/>
  <c r="H42" i="10"/>
  <c r="J25" i="10"/>
  <c r="J26" i="10"/>
  <c r="AE6" i="10" l="1"/>
  <c r="I52" i="10"/>
  <c r="I36" i="10"/>
  <c r="K27" i="10"/>
  <c r="I42" i="10"/>
  <c r="J31" i="10"/>
  <c r="I48" i="10"/>
  <c r="I43" i="10"/>
  <c r="I50" i="10"/>
  <c r="J30" i="10"/>
  <c r="I47" i="10"/>
  <c r="K33" i="10"/>
  <c r="L29" i="10"/>
  <c r="I51" i="10"/>
  <c r="J34" i="10"/>
  <c r="J23" i="10"/>
  <c r="I40" i="10"/>
  <c r="I46" i="10"/>
  <c r="I49" i="10"/>
  <c r="J24" i="10"/>
  <c r="I41" i="10"/>
  <c r="K35" i="10"/>
  <c r="J28" i="10"/>
  <c r="I45" i="10"/>
  <c r="I44" i="10"/>
  <c r="K32" i="10"/>
  <c r="K25" i="10"/>
  <c r="K26" i="10"/>
  <c r="AF6" i="10" l="1"/>
  <c r="J36" i="10"/>
  <c r="J43" i="10"/>
  <c r="K24" i="10"/>
  <c r="J41" i="10"/>
  <c r="L32" i="10"/>
  <c r="M29" i="10"/>
  <c r="K34" i="10"/>
  <c r="J51" i="10"/>
  <c r="J49" i="10"/>
  <c r="J50" i="10"/>
  <c r="K31" i="10"/>
  <c r="J48" i="10"/>
  <c r="L35" i="10"/>
  <c r="L33" i="10"/>
  <c r="K28" i="10"/>
  <c r="J45" i="10"/>
  <c r="J40" i="10"/>
  <c r="K23" i="10"/>
  <c r="J46" i="10"/>
  <c r="J44" i="10"/>
  <c r="J52" i="10"/>
  <c r="J42" i="10"/>
  <c r="K30" i="10"/>
  <c r="J47" i="10"/>
  <c r="L27" i="10"/>
  <c r="L26" i="10"/>
  <c r="L25" i="10"/>
  <c r="AG6" i="10" l="1"/>
  <c r="K42" i="10"/>
  <c r="K44" i="10"/>
  <c r="K36" i="10"/>
  <c r="K50" i="10"/>
  <c r="K52" i="10"/>
  <c r="M35" i="10"/>
  <c r="N29" i="10"/>
  <c r="M27" i="10"/>
  <c r="L23" i="10"/>
  <c r="K40" i="10"/>
  <c r="K46" i="10"/>
  <c r="K49" i="10"/>
  <c r="L31" i="10"/>
  <c r="K48" i="10"/>
  <c r="M32" i="10"/>
  <c r="L30" i="10"/>
  <c r="K47" i="10"/>
  <c r="K43" i="10"/>
  <c r="L28" i="10"/>
  <c r="K45" i="10"/>
  <c r="L34" i="10"/>
  <c r="K51" i="10"/>
  <c r="M33" i="10"/>
  <c r="L24" i="10"/>
  <c r="K41" i="10"/>
  <c r="M26" i="10"/>
  <c r="M25" i="10"/>
  <c r="AH6" i="10" l="1"/>
  <c r="L52" i="10"/>
  <c r="L36" i="10"/>
  <c r="N27" i="10"/>
  <c r="M28" i="10"/>
  <c r="L45" i="10"/>
  <c r="M31" i="10"/>
  <c r="L48" i="10"/>
  <c r="O29" i="10"/>
  <c r="L42" i="10"/>
  <c r="M34" i="10"/>
  <c r="L51" i="10"/>
  <c r="M24" i="10"/>
  <c r="L41" i="10"/>
  <c r="N35" i="10"/>
  <c r="N32" i="10"/>
  <c r="N33" i="10"/>
  <c r="L50" i="10"/>
  <c r="M30" i="10"/>
  <c r="L47" i="10"/>
  <c r="M23" i="10"/>
  <c r="L40" i="10"/>
  <c r="L46" i="10"/>
  <c r="L43" i="10"/>
  <c r="L49" i="10"/>
  <c r="L44" i="10"/>
  <c r="N26" i="10"/>
  <c r="N25" i="10"/>
  <c r="AI6" i="10" l="1"/>
  <c r="M42" i="10"/>
  <c r="M36" i="10"/>
  <c r="M49" i="10"/>
  <c r="M44" i="10"/>
  <c r="O32" i="10"/>
  <c r="N30" i="10"/>
  <c r="M47" i="10"/>
  <c r="O35" i="10"/>
  <c r="N31" i="10"/>
  <c r="M48" i="10"/>
  <c r="N23" i="10"/>
  <c r="M40" i="10"/>
  <c r="M46" i="10"/>
  <c r="P29" i="10"/>
  <c r="M50" i="10"/>
  <c r="N24" i="10"/>
  <c r="M41" i="10"/>
  <c r="M52" i="10"/>
  <c r="O33" i="10"/>
  <c r="N28" i="10"/>
  <c r="M45" i="10"/>
  <c r="M43" i="10"/>
  <c r="N34" i="10"/>
  <c r="M51" i="10"/>
  <c r="O27" i="10"/>
  <c r="O25" i="10"/>
  <c r="O26" i="10"/>
  <c r="AJ6" i="10" l="1"/>
  <c r="N49" i="10"/>
  <c r="N42" i="10"/>
  <c r="N36" i="10"/>
  <c r="O30" i="10"/>
  <c r="N47" i="10"/>
  <c r="Q29" i="10"/>
  <c r="O28" i="10"/>
  <c r="N45" i="10"/>
  <c r="P33" i="10"/>
  <c r="P27" i="10"/>
  <c r="N44" i="10"/>
  <c r="P32" i="10"/>
  <c r="N41" i="10"/>
  <c r="O24" i="10"/>
  <c r="O31" i="10"/>
  <c r="N48" i="10"/>
  <c r="P35" i="10"/>
  <c r="N50" i="10"/>
  <c r="N43" i="10"/>
  <c r="O23" i="10"/>
  <c r="N40" i="10"/>
  <c r="N46" i="10"/>
  <c r="O34" i="10"/>
  <c r="N51" i="10"/>
  <c r="N52" i="10"/>
  <c r="P25" i="10"/>
  <c r="P26" i="10"/>
  <c r="AK6" i="10" l="1"/>
  <c r="O36" i="10"/>
  <c r="O50" i="10"/>
  <c r="O41" i="10"/>
  <c r="P24" i="10"/>
  <c r="P30" i="10"/>
  <c r="O47" i="10"/>
  <c r="P23" i="10"/>
  <c r="O40" i="10"/>
  <c r="O46" i="10"/>
  <c r="Q33" i="10"/>
  <c r="O49" i="10"/>
  <c r="P28" i="10"/>
  <c r="O45" i="10"/>
  <c r="O52" i="10"/>
  <c r="Q35" i="10"/>
  <c r="O44" i="10"/>
  <c r="R29" i="10"/>
  <c r="Q32" i="10"/>
  <c r="P34" i="10"/>
  <c r="O51" i="10"/>
  <c r="Q27" i="10"/>
  <c r="O43" i="10"/>
  <c r="P31" i="10"/>
  <c r="O48" i="10"/>
  <c r="O42" i="10"/>
  <c r="Q25" i="10"/>
  <c r="Q26" i="10"/>
  <c r="P36" i="10" l="1"/>
  <c r="AL6" i="10"/>
  <c r="P49" i="10"/>
  <c r="P50" i="10"/>
  <c r="P42" i="10"/>
  <c r="P52" i="10"/>
  <c r="R27" i="10"/>
  <c r="R33" i="10"/>
  <c r="Q34" i="10"/>
  <c r="P51" i="10"/>
  <c r="R32" i="10"/>
  <c r="Q23" i="10"/>
  <c r="P40" i="10"/>
  <c r="P46" i="10"/>
  <c r="R35" i="10"/>
  <c r="Q30" i="10"/>
  <c r="P47" i="10"/>
  <c r="Q31" i="10"/>
  <c r="P48" i="10"/>
  <c r="Q28" i="10"/>
  <c r="P45" i="10"/>
  <c r="P44" i="10"/>
  <c r="S29" i="10"/>
  <c r="P43" i="10"/>
  <c r="Q24" i="10"/>
  <c r="P41" i="10"/>
  <c r="R25" i="10"/>
  <c r="R26" i="10"/>
  <c r="AM6" i="10" l="1"/>
  <c r="Q50" i="10"/>
  <c r="Q36" i="10"/>
  <c r="S35" i="10"/>
  <c r="R34" i="10"/>
  <c r="Q51" i="10"/>
  <c r="R28" i="10"/>
  <c r="Q45" i="10"/>
  <c r="Q42" i="10"/>
  <c r="R30" i="10"/>
  <c r="Q47" i="10"/>
  <c r="R23" i="10"/>
  <c r="Q40" i="10"/>
  <c r="Q46" i="10"/>
  <c r="Q43" i="10"/>
  <c r="T29" i="10"/>
  <c r="R24" i="10"/>
  <c r="Q41" i="10"/>
  <c r="R31" i="10"/>
  <c r="Q48" i="10"/>
  <c r="Q49" i="10"/>
  <c r="Q44" i="10"/>
  <c r="Q52" i="10"/>
  <c r="S33" i="10"/>
  <c r="S32" i="10"/>
  <c r="S27" i="10"/>
  <c r="S25" i="10"/>
  <c r="S26" i="10"/>
  <c r="R44" i="10" l="1"/>
  <c r="AN6" i="10"/>
  <c r="R43" i="10"/>
  <c r="R49" i="10"/>
  <c r="R36" i="10"/>
  <c r="S28" i="10"/>
  <c r="R45" i="10"/>
  <c r="T27" i="10"/>
  <c r="R42" i="10"/>
  <c r="S31" i="10"/>
  <c r="R48" i="10"/>
  <c r="S23" i="10"/>
  <c r="R40" i="10"/>
  <c r="R46" i="10"/>
  <c r="U29" i="10"/>
  <c r="T32" i="10"/>
  <c r="S34" i="10"/>
  <c r="R51" i="10"/>
  <c r="R50" i="10"/>
  <c r="S24" i="10"/>
  <c r="R41" i="10"/>
  <c r="R52" i="10"/>
  <c r="T33" i="10"/>
  <c r="S30" i="10"/>
  <c r="S50" i="10" s="1"/>
  <c r="R47" i="10"/>
  <c r="T35" i="10"/>
  <c r="T26" i="10"/>
  <c r="T25" i="10"/>
  <c r="AO6" i="10" l="1"/>
  <c r="S49" i="10"/>
  <c r="S44" i="10"/>
  <c r="S36" i="10"/>
  <c r="U33" i="10"/>
  <c r="V29" i="10"/>
  <c r="T31" i="10"/>
  <c r="S48" i="10"/>
  <c r="S52" i="10"/>
  <c r="T24" i="10"/>
  <c r="S41" i="10"/>
  <c r="U27" i="10"/>
  <c r="U35" i="10"/>
  <c r="U32" i="10"/>
  <c r="T23" i="10"/>
  <c r="S40" i="10"/>
  <c r="S46" i="10"/>
  <c r="T28" i="10"/>
  <c r="S45" i="10"/>
  <c r="T30" i="10"/>
  <c r="S47" i="10"/>
  <c r="T34" i="10"/>
  <c r="S51" i="10"/>
  <c r="S42" i="10"/>
  <c r="S43" i="10"/>
  <c r="U26" i="10"/>
  <c r="U25" i="10"/>
  <c r="AP6" i="10" l="1"/>
  <c r="T50" i="10"/>
  <c r="T36" i="10"/>
  <c r="T52" i="10"/>
  <c r="V32" i="10"/>
  <c r="V35" i="10"/>
  <c r="U28" i="10"/>
  <c r="T45" i="10"/>
  <c r="T44" i="10"/>
  <c r="W29" i="10"/>
  <c r="V27" i="10"/>
  <c r="T43" i="10"/>
  <c r="U31" i="10"/>
  <c r="T48" i="10"/>
  <c r="U23" i="10"/>
  <c r="T40" i="10"/>
  <c r="T46" i="10"/>
  <c r="U24" i="10"/>
  <c r="T41" i="10"/>
  <c r="V33" i="10"/>
  <c r="U30" i="10"/>
  <c r="T47" i="10"/>
  <c r="U34" i="10"/>
  <c r="T51" i="10"/>
  <c r="T49" i="10"/>
  <c r="T42" i="10"/>
  <c r="V26" i="10"/>
  <c r="V25" i="10"/>
  <c r="AQ6" i="10" l="1"/>
  <c r="U49" i="10"/>
  <c r="U36" i="10"/>
  <c r="X29" i="10"/>
  <c r="W33" i="10"/>
  <c r="V31" i="10"/>
  <c r="U48" i="10"/>
  <c r="V24" i="10"/>
  <c r="U41" i="10"/>
  <c r="U44" i="10"/>
  <c r="U52" i="10"/>
  <c r="V30" i="10"/>
  <c r="U47" i="10"/>
  <c r="U50" i="10"/>
  <c r="W27" i="10"/>
  <c r="W35" i="10"/>
  <c r="U42" i="10"/>
  <c r="V34" i="10"/>
  <c r="U51" i="10"/>
  <c r="U43" i="10"/>
  <c r="V28" i="10"/>
  <c r="U45" i="10"/>
  <c r="V23" i="10"/>
  <c r="U40" i="10"/>
  <c r="U46" i="10"/>
  <c r="W32" i="10"/>
  <c r="W25" i="10"/>
  <c r="W26" i="10"/>
  <c r="AR6" i="10" l="1"/>
  <c r="V36" i="10"/>
  <c r="V42" i="10"/>
  <c r="W28" i="10"/>
  <c r="V45" i="10"/>
  <c r="V44" i="10"/>
  <c r="W24" i="10"/>
  <c r="V41" i="10"/>
  <c r="X32" i="10"/>
  <c r="V50" i="10"/>
  <c r="X27" i="10"/>
  <c r="W34" i="10"/>
  <c r="V51" i="10"/>
  <c r="W30" i="10"/>
  <c r="V47" i="10"/>
  <c r="X33" i="10"/>
  <c r="V43" i="10"/>
  <c r="W31" i="10"/>
  <c r="V48" i="10"/>
  <c r="W23" i="10"/>
  <c r="V40" i="10"/>
  <c r="V46" i="10"/>
  <c r="V52" i="10"/>
  <c r="V49" i="10"/>
  <c r="X35" i="10"/>
  <c r="Y29" i="10"/>
  <c r="X25" i="10"/>
  <c r="X26" i="10"/>
  <c r="W50" i="10" l="1"/>
  <c r="W49" i="10"/>
  <c r="AS6" i="10"/>
  <c r="W52" i="10"/>
  <c r="W36" i="10"/>
  <c r="W43" i="10"/>
  <c r="W40" i="10"/>
  <c r="W46" i="10"/>
  <c r="X30" i="10"/>
  <c r="W47" i="10"/>
  <c r="Y33" i="10"/>
  <c r="Z29" i="10"/>
  <c r="X24" i="10"/>
  <c r="W41" i="10"/>
  <c r="Y32" i="10"/>
  <c r="X34" i="10"/>
  <c r="W51" i="10"/>
  <c r="Y35" i="10"/>
  <c r="W44" i="10"/>
  <c r="X31" i="10"/>
  <c r="W48" i="10"/>
  <c r="W42" i="10"/>
  <c r="Y27" i="10"/>
  <c r="X28" i="10"/>
  <c r="W45" i="10"/>
  <c r="Y25" i="10"/>
  <c r="Y26" i="10"/>
  <c r="AT6" i="10" l="1"/>
  <c r="X44" i="10"/>
  <c r="X60" i="10" s="1"/>
  <c r="X36" i="10"/>
  <c r="X43" i="10"/>
  <c r="X59" i="10" s="1"/>
  <c r="Z33" i="10"/>
  <c r="Z32" i="10"/>
  <c r="Z27" i="10"/>
  <c r="Y34" i="10"/>
  <c r="X51" i="10"/>
  <c r="X67" i="10" s="1"/>
  <c r="X49" i="10"/>
  <c r="X65" i="10" s="1"/>
  <c r="X42" i="10"/>
  <c r="X58" i="10" s="1"/>
  <c r="Y30" i="10"/>
  <c r="X47" i="10"/>
  <c r="X63" i="10" s="1"/>
  <c r="AA29" i="10"/>
  <c r="X50" i="10"/>
  <c r="X66" i="10" s="1"/>
  <c r="Y31" i="10"/>
  <c r="X48" i="10"/>
  <c r="X64" i="10" s="1"/>
  <c r="Y28" i="10"/>
  <c r="X45" i="10"/>
  <c r="X61" i="10" s="1"/>
  <c r="X52" i="10"/>
  <c r="X68" i="10" s="1"/>
  <c r="Y24" i="10"/>
  <c r="X41" i="10"/>
  <c r="X57" i="10" s="1"/>
  <c r="Z35" i="10"/>
  <c r="Y23" i="10"/>
  <c r="X40" i="10"/>
  <c r="X46" i="10"/>
  <c r="X62" i="10" s="1"/>
  <c r="Z25" i="10"/>
  <c r="Z26" i="10"/>
  <c r="AU6" i="10" l="1"/>
  <c r="Y36" i="10"/>
  <c r="Z24" i="10"/>
  <c r="Y41" i="10"/>
  <c r="Y57" i="10" s="1"/>
  <c r="Z34" i="10"/>
  <c r="Y51" i="10"/>
  <c r="Y67" i="10" s="1"/>
  <c r="AB29" i="10"/>
  <c r="Y44" i="10"/>
  <c r="Y60" i="10" s="1"/>
  <c r="Z28" i="10"/>
  <c r="Y45" i="10"/>
  <c r="Y61" i="10" s="1"/>
  <c r="Z23" i="10"/>
  <c r="Y40" i="10"/>
  <c r="Y56" i="10" s="1"/>
  <c r="Y46" i="10"/>
  <c r="Y62" i="10" s="1"/>
  <c r="AA32" i="10"/>
  <c r="AA27" i="10"/>
  <c r="Z30" i="10"/>
  <c r="Y47" i="10"/>
  <c r="Y63" i="10" s="1"/>
  <c r="Y52" i="10"/>
  <c r="Y68" i="10" s="1"/>
  <c r="Z31" i="10"/>
  <c r="Y48" i="10"/>
  <c r="Y64" i="10" s="1"/>
  <c r="Y42" i="10"/>
  <c r="Y58" i="10" s="1"/>
  <c r="Y50" i="10"/>
  <c r="Y66" i="10" s="1"/>
  <c r="Y49" i="10"/>
  <c r="Y65" i="10" s="1"/>
  <c r="AA35" i="10"/>
  <c r="Y43" i="10"/>
  <c r="Y59" i="10" s="1"/>
  <c r="AA33" i="10"/>
  <c r="AA25" i="10"/>
  <c r="AA26" i="10"/>
  <c r="AV6" i="10" l="1"/>
  <c r="Z43" i="10"/>
  <c r="Z59" i="10" s="1"/>
  <c r="Z49" i="10"/>
  <c r="Z65" i="10" s="1"/>
  <c r="Z50" i="10"/>
  <c r="Z66" i="10" s="1"/>
  <c r="Z52" i="10"/>
  <c r="Z68" i="10" s="1"/>
  <c r="Z36" i="10"/>
  <c r="AB33" i="10"/>
  <c r="AA31" i="10"/>
  <c r="Z48" i="10"/>
  <c r="Z64" i="10" s="1"/>
  <c r="Z42" i="10"/>
  <c r="Z58" i="10" s="1"/>
  <c r="AB32" i="10"/>
  <c r="AC29" i="10"/>
  <c r="AA34" i="10"/>
  <c r="Z51" i="10"/>
  <c r="Z67" i="10" s="1"/>
  <c r="AB35" i="10"/>
  <c r="AA30" i="10"/>
  <c r="Z47" i="10"/>
  <c r="Z63" i="10" s="1"/>
  <c r="AA23" i="10"/>
  <c r="Z40" i="10"/>
  <c r="Z56" i="10" s="1"/>
  <c r="Z46" i="10"/>
  <c r="Z62" i="10" s="1"/>
  <c r="Z44" i="10"/>
  <c r="Z60" i="10" s="1"/>
  <c r="AA28" i="10"/>
  <c r="Z45" i="10"/>
  <c r="Z61" i="10" s="1"/>
  <c r="AA24" i="10"/>
  <c r="Z41" i="10"/>
  <c r="Z57" i="10" s="1"/>
  <c r="AB27" i="10"/>
  <c r="AB26" i="10"/>
  <c r="AB25" i="10"/>
  <c r="AW6" i="10" l="1"/>
  <c r="AA43" i="10"/>
  <c r="AA59" i="10" s="1"/>
  <c r="AA36" i="10"/>
  <c r="AB23" i="10"/>
  <c r="AA56" i="10"/>
  <c r="AA46" i="10"/>
  <c r="AA62" i="10" s="1"/>
  <c r="AD29" i="10"/>
  <c r="AA42" i="10"/>
  <c r="AA58" i="10" s="1"/>
  <c r="AA49" i="10"/>
  <c r="AA65" i="10" s="1"/>
  <c r="AC32" i="10"/>
  <c r="AB28" i="10"/>
  <c r="AA45" i="10"/>
  <c r="AA61" i="10" s="1"/>
  <c r="AC35" i="10"/>
  <c r="AB30" i="10"/>
  <c r="AA47" i="10"/>
  <c r="AA63" i="10" s="1"/>
  <c r="AA52" i="10"/>
  <c r="AA68" i="10" s="1"/>
  <c r="AB31" i="10"/>
  <c r="AA48" i="10"/>
  <c r="AA64" i="10" s="1"/>
  <c r="AB24" i="10"/>
  <c r="AA41" i="10"/>
  <c r="AA57" i="10" s="1"/>
  <c r="AA44" i="10"/>
  <c r="AA60" i="10" s="1"/>
  <c r="AB34" i="10"/>
  <c r="AA51" i="10"/>
  <c r="AA67" i="10" s="1"/>
  <c r="AA50" i="10"/>
  <c r="AA66" i="10" s="1"/>
  <c r="AC27" i="10"/>
  <c r="AC33" i="10"/>
  <c r="AC26" i="10"/>
  <c r="AC25" i="10"/>
  <c r="AX6" i="10" l="1"/>
  <c r="AB52" i="10"/>
  <c r="AB68" i="10" s="1"/>
  <c r="AB36" i="10"/>
  <c r="AC30" i="10"/>
  <c r="AB47" i="10"/>
  <c r="AB63" i="10" s="1"/>
  <c r="AD33" i="10"/>
  <c r="AE29" i="10"/>
  <c r="AD32" i="10"/>
  <c r="AC34" i="10"/>
  <c r="AB51" i="10"/>
  <c r="AB67" i="10" s="1"/>
  <c r="AB50" i="10"/>
  <c r="AB66" i="10" s="1"/>
  <c r="AC24" i="10"/>
  <c r="AB41" i="10"/>
  <c r="AB57" i="10" s="1"/>
  <c r="AB44" i="10"/>
  <c r="AB60" i="10" s="1"/>
  <c r="AD27" i="10"/>
  <c r="AC28" i="10"/>
  <c r="AB45" i="10"/>
  <c r="AB61" i="10" s="1"/>
  <c r="AB43" i="10"/>
  <c r="AB59" i="10" s="1"/>
  <c r="AB42" i="10"/>
  <c r="AB58" i="10" s="1"/>
  <c r="AD35" i="10"/>
  <c r="AC31" i="10"/>
  <c r="AB48" i="10"/>
  <c r="AB64" i="10" s="1"/>
  <c r="AB49" i="10"/>
  <c r="AB65" i="10" s="1"/>
  <c r="AC23" i="10"/>
  <c r="AB40" i="10"/>
  <c r="AB56" i="10" s="1"/>
  <c r="AB46" i="10"/>
  <c r="AB62" i="10" s="1"/>
  <c r="AD26" i="10"/>
  <c r="AD25" i="10"/>
  <c r="AY6" i="10" l="1"/>
  <c r="AC42" i="10"/>
  <c r="AC58" i="10" s="1"/>
  <c r="AC52" i="10"/>
  <c r="AC68" i="10" s="1"/>
  <c r="AC43" i="10"/>
  <c r="AC59" i="10" s="1"/>
  <c r="AC36" i="10"/>
  <c r="AF29" i="10"/>
  <c r="AE27" i="10"/>
  <c r="AD23" i="10"/>
  <c r="AC40" i="10"/>
  <c r="AC56" i="10" s="1"/>
  <c r="AC46" i="10"/>
  <c r="AC62" i="10" s="1"/>
  <c r="AC50" i="10"/>
  <c r="AC66" i="10" s="1"/>
  <c r="AE33" i="10"/>
  <c r="AE35" i="10"/>
  <c r="AD28" i="10"/>
  <c r="AC45" i="10"/>
  <c r="AC61" i="10" s="1"/>
  <c r="AD34" i="10"/>
  <c r="AC51" i="10"/>
  <c r="AC67" i="10" s="1"/>
  <c r="AE32" i="10"/>
  <c r="AD24" i="10"/>
  <c r="AC41" i="10"/>
  <c r="AC57" i="10" s="1"/>
  <c r="AD31" i="10"/>
  <c r="AC48" i="10"/>
  <c r="AC64" i="10" s="1"/>
  <c r="AC44" i="10"/>
  <c r="AC60" i="10" s="1"/>
  <c r="AC49" i="10"/>
  <c r="AC65" i="10" s="1"/>
  <c r="AD30" i="10"/>
  <c r="AC47" i="10"/>
  <c r="AC63" i="10" s="1"/>
  <c r="AE25" i="10"/>
  <c r="AE26" i="10"/>
  <c r="AZ6" i="10" l="1"/>
  <c r="AD44" i="10"/>
  <c r="AD60" i="10" s="1"/>
  <c r="AD36" i="10"/>
  <c r="AE28" i="10"/>
  <c r="AD45" i="10"/>
  <c r="AD61" i="10" s="1"/>
  <c r="AF35" i="10"/>
  <c r="AE34" i="10"/>
  <c r="AD51" i="10"/>
  <c r="AD67" i="10" s="1"/>
  <c r="AE23" i="10"/>
  <c r="AD40" i="10"/>
  <c r="AD46" i="10"/>
  <c r="AD62" i="10" s="1"/>
  <c r="AE30" i="10"/>
  <c r="AD47" i="10"/>
  <c r="AD63" i="10" s="1"/>
  <c r="AF32" i="10"/>
  <c r="AD50" i="10"/>
  <c r="AD66" i="10" s="1"/>
  <c r="AF27" i="10"/>
  <c r="AE31" i="10"/>
  <c r="AD48" i="10"/>
  <c r="AD64" i="10" s="1"/>
  <c r="AE24" i="10"/>
  <c r="AD41" i="10"/>
  <c r="AD57" i="10" s="1"/>
  <c r="AD42" i="10"/>
  <c r="AD58" i="10" s="1"/>
  <c r="AF33" i="10"/>
  <c r="AD52" i="10"/>
  <c r="AD68" i="10" s="1"/>
  <c r="AD49" i="10"/>
  <c r="AD65" i="10" s="1"/>
  <c r="AD43" i="10"/>
  <c r="AD59" i="10" s="1"/>
  <c r="AG29" i="10"/>
  <c r="AF25" i="10"/>
  <c r="AF26" i="10"/>
  <c r="BA6" i="10" l="1"/>
  <c r="AE43" i="10"/>
  <c r="AE59" i="10" s="1"/>
  <c r="AE44" i="10"/>
  <c r="AE60" i="10" s="1"/>
  <c r="AE36" i="10"/>
  <c r="AF23" i="10"/>
  <c r="AE40" i="10"/>
  <c r="AE56" i="10" s="1"/>
  <c r="AE46" i="10"/>
  <c r="AE62" i="10" s="1"/>
  <c r="AG33" i="10"/>
  <c r="AG32" i="10"/>
  <c r="AE52" i="10"/>
  <c r="AE68" i="10" s="1"/>
  <c r="AH29" i="10"/>
  <c r="AE49" i="10"/>
  <c r="AE65" i="10" s="1"/>
  <c r="AF24" i="10"/>
  <c r="AE41" i="10"/>
  <c r="AE57" i="10" s="1"/>
  <c r="AG35" i="10"/>
  <c r="AG27" i="10"/>
  <c r="AF34" i="10"/>
  <c r="AE51" i="10"/>
  <c r="AE67" i="10" s="1"/>
  <c r="AF30" i="10"/>
  <c r="AE47" i="10"/>
  <c r="AE63" i="10" s="1"/>
  <c r="AE50" i="10"/>
  <c r="AE66" i="10" s="1"/>
  <c r="AE42" i="10"/>
  <c r="AE58" i="10" s="1"/>
  <c r="AF31" i="10"/>
  <c r="AE48" i="10"/>
  <c r="AE64" i="10" s="1"/>
  <c r="AF28" i="10"/>
  <c r="AE45" i="10"/>
  <c r="AE61" i="10" s="1"/>
  <c r="AG25" i="10"/>
  <c r="AG26" i="10"/>
  <c r="BB6" i="10" l="1"/>
  <c r="AF36" i="10"/>
  <c r="AF49" i="10"/>
  <c r="AF65" i="10" s="1"/>
  <c r="AF50" i="10"/>
  <c r="AF66" i="10" s="1"/>
  <c r="AH32" i="10"/>
  <c r="AG30" i="10"/>
  <c r="AF47" i="10"/>
  <c r="AF63" i="10" s="1"/>
  <c r="AG34" i="10"/>
  <c r="AF51" i="10"/>
  <c r="AF67" i="10" s="1"/>
  <c r="AH33" i="10"/>
  <c r="AG24" i="10"/>
  <c r="AF41" i="10"/>
  <c r="AF57" i="10" s="1"/>
  <c r="AF44" i="10"/>
  <c r="AF60" i="10" s="1"/>
  <c r="AI29" i="10"/>
  <c r="AG28" i="10"/>
  <c r="AF45" i="10"/>
  <c r="AF61" i="10" s="1"/>
  <c r="AG31" i="10"/>
  <c r="AF48" i="10"/>
  <c r="AF64" i="10" s="1"/>
  <c r="AH27" i="10"/>
  <c r="AF42" i="10"/>
  <c r="AF58" i="10" s="1"/>
  <c r="AH35" i="10"/>
  <c r="AF43" i="10"/>
  <c r="AF59" i="10" s="1"/>
  <c r="AF52" i="10"/>
  <c r="AF68" i="10" s="1"/>
  <c r="AG23" i="10"/>
  <c r="AF40" i="10"/>
  <c r="AF56" i="10" s="1"/>
  <c r="AF46" i="10"/>
  <c r="AF62" i="10" s="1"/>
  <c r="AH25" i="10"/>
  <c r="AH26" i="10"/>
  <c r="BC6" i="10" l="1"/>
  <c r="AG49" i="10"/>
  <c r="AG65" i="10" s="1"/>
  <c r="AG36" i="10"/>
  <c r="AH28" i="10"/>
  <c r="AG45" i="10"/>
  <c r="AG61" i="10" s="1"/>
  <c r="AH34" i="10"/>
  <c r="AG51" i="10"/>
  <c r="AG67" i="10" s="1"/>
  <c r="AH30" i="10"/>
  <c r="AG47" i="10"/>
  <c r="AG63" i="10" s="1"/>
  <c r="AI35" i="10"/>
  <c r="AG44" i="10"/>
  <c r="AG60" i="10" s="1"/>
  <c r="AI33" i="10"/>
  <c r="AG42" i="10"/>
  <c r="AG58" i="10" s="1"/>
  <c r="AH24" i="10"/>
  <c r="AG41" i="10"/>
  <c r="AG57" i="10" s="1"/>
  <c r="AI32" i="10"/>
  <c r="AG52" i="10"/>
  <c r="AG68" i="10" s="1"/>
  <c r="AJ29" i="10"/>
  <c r="AI27" i="10"/>
  <c r="AH23" i="10"/>
  <c r="AG40" i="10"/>
  <c r="AG56" i="10" s="1"/>
  <c r="AG46" i="10"/>
  <c r="AG62" i="10" s="1"/>
  <c r="AH31" i="10"/>
  <c r="AG48" i="10"/>
  <c r="AG64" i="10" s="1"/>
  <c r="AG50" i="10"/>
  <c r="AG66" i="10" s="1"/>
  <c r="AG43" i="10"/>
  <c r="AG59" i="10" s="1"/>
  <c r="AI25" i="10"/>
  <c r="AI26" i="10"/>
  <c r="BD6" i="10" l="1"/>
  <c r="AH43" i="10"/>
  <c r="AH59" i="10" s="1"/>
  <c r="AH36" i="10"/>
  <c r="AH52" i="10"/>
  <c r="AH68" i="10" s="1"/>
  <c r="AH44" i="10"/>
  <c r="AH60" i="10" s="1"/>
  <c r="AJ32" i="10"/>
  <c r="AJ35" i="10"/>
  <c r="AJ27" i="10"/>
  <c r="AI30" i="10"/>
  <c r="AH47" i="10"/>
  <c r="AH63" i="10" s="1"/>
  <c r="AK29" i="10"/>
  <c r="AH49" i="10"/>
  <c r="AH65" i="10" s="1"/>
  <c r="AI24" i="10"/>
  <c r="AH41" i="10"/>
  <c r="AH57" i="10" s="1"/>
  <c r="AI31" i="10"/>
  <c r="AH48" i="10"/>
  <c r="AH64" i="10" s="1"/>
  <c r="AH42" i="10"/>
  <c r="AH58" i="10" s="1"/>
  <c r="AH50" i="10"/>
  <c r="AH66" i="10" s="1"/>
  <c r="AI34" i="10"/>
  <c r="AH51" i="10"/>
  <c r="AH67" i="10" s="1"/>
  <c r="AJ33" i="10"/>
  <c r="AI23" i="10"/>
  <c r="AH40" i="10"/>
  <c r="AH56" i="10" s="1"/>
  <c r="AH46" i="10"/>
  <c r="AH62" i="10" s="1"/>
  <c r="AI28" i="10"/>
  <c r="AH45" i="10"/>
  <c r="AH61" i="10" s="1"/>
  <c r="AJ26" i="10"/>
  <c r="AJ25" i="10"/>
  <c r="BE6" i="10" l="1"/>
  <c r="AI42" i="10"/>
  <c r="AI58" i="10" s="1"/>
  <c r="AI36" i="10"/>
  <c r="AI49" i="10"/>
  <c r="AI65" i="10" s="1"/>
  <c r="AI52" i="10"/>
  <c r="AI68" i="10" s="1"/>
  <c r="AK35" i="10"/>
  <c r="AJ34" i="10"/>
  <c r="AI51" i="10"/>
  <c r="AI67" i="10" s="1"/>
  <c r="AJ24" i="10"/>
  <c r="AI41" i="10"/>
  <c r="AI57" i="10" s="1"/>
  <c r="AK32" i="10"/>
  <c r="AL29" i="10"/>
  <c r="AJ30" i="10"/>
  <c r="AI47" i="10"/>
  <c r="AI63" i="10" s="1"/>
  <c r="AJ23" i="10"/>
  <c r="AI40" i="10"/>
  <c r="AI56" i="10" s="1"/>
  <c r="AI46" i="10"/>
  <c r="AI62" i="10" s="1"/>
  <c r="AJ31" i="10"/>
  <c r="AI48" i="10"/>
  <c r="AI64" i="10" s="1"/>
  <c r="AI44" i="10"/>
  <c r="AI60" i="10" s="1"/>
  <c r="AK33" i="10"/>
  <c r="AJ28" i="10"/>
  <c r="AI45" i="10"/>
  <c r="AI61" i="10" s="1"/>
  <c r="AI50" i="10"/>
  <c r="AI66" i="10" s="1"/>
  <c r="AK27" i="10"/>
  <c r="AI43" i="10"/>
  <c r="AI59" i="10" s="1"/>
  <c r="AK26" i="10"/>
  <c r="AK25" i="10"/>
  <c r="BF6" i="10" l="1"/>
  <c r="AJ52" i="10"/>
  <c r="AJ68" i="10" s="1"/>
  <c r="AJ36" i="10"/>
  <c r="AJ50" i="10"/>
  <c r="AJ66" i="10" s="1"/>
  <c r="AJ42" i="10"/>
  <c r="AJ58" i="10" s="1"/>
  <c r="AK24" i="10"/>
  <c r="AJ41" i="10"/>
  <c r="AJ57" i="10" s="1"/>
  <c r="AL33" i="10"/>
  <c r="AL32" i="10"/>
  <c r="AK28" i="10"/>
  <c r="AJ45" i="10"/>
  <c r="AJ61" i="10" s="1"/>
  <c r="AK30" i="10"/>
  <c r="AJ47" i="10"/>
  <c r="AJ63" i="10" s="1"/>
  <c r="AL27" i="10"/>
  <c r="AK31" i="10"/>
  <c r="AJ48" i="10"/>
  <c r="AJ64" i="10" s="1"/>
  <c r="AM29" i="10"/>
  <c r="AL35" i="10"/>
  <c r="AK23" i="10"/>
  <c r="AJ40" i="10"/>
  <c r="AJ56" i="10" s="1"/>
  <c r="AJ46" i="10"/>
  <c r="AJ62" i="10" s="1"/>
  <c r="AK34" i="10"/>
  <c r="AJ51" i="10"/>
  <c r="AJ67" i="10" s="1"/>
  <c r="AJ44" i="10"/>
  <c r="AJ60" i="10" s="1"/>
  <c r="AJ49" i="10"/>
  <c r="AJ65" i="10" s="1"/>
  <c r="AJ43" i="10"/>
  <c r="AJ59" i="10" s="1"/>
  <c r="AL26" i="10"/>
  <c r="AL25" i="10"/>
  <c r="BG6" i="10" l="1"/>
  <c r="AK36" i="10"/>
  <c r="AK50" i="10"/>
  <c r="AK66" i="10" s="1"/>
  <c r="AM32" i="10"/>
  <c r="AK44" i="10"/>
  <c r="AK60" i="10" s="1"/>
  <c r="AL23" i="10"/>
  <c r="AK40" i="10"/>
  <c r="AK56" i="10" s="1"/>
  <c r="AK46" i="10"/>
  <c r="AK62" i="10" s="1"/>
  <c r="AM27" i="10"/>
  <c r="AM33" i="10"/>
  <c r="AK52" i="10"/>
  <c r="AK68" i="10" s="1"/>
  <c r="AK43" i="10"/>
  <c r="AK59" i="10" s="1"/>
  <c r="AL30" i="10"/>
  <c r="AK47" i="10"/>
  <c r="AK63" i="10" s="1"/>
  <c r="AN29" i="10"/>
  <c r="AL28" i="10"/>
  <c r="AK45" i="10"/>
  <c r="AK61" i="10" s="1"/>
  <c r="AL31" i="10"/>
  <c r="AK48" i="10"/>
  <c r="AK64" i="10" s="1"/>
  <c r="AK42" i="10"/>
  <c r="AK58" i="10" s="1"/>
  <c r="AM35" i="10"/>
  <c r="AL24" i="10"/>
  <c r="AK41" i="10"/>
  <c r="AK57" i="10" s="1"/>
  <c r="AL34" i="10"/>
  <c r="AK51" i="10"/>
  <c r="AK67" i="10" s="1"/>
  <c r="AK49" i="10"/>
  <c r="AK65" i="10" s="1"/>
  <c r="AM25" i="10"/>
  <c r="AM26" i="10"/>
  <c r="BH6" i="10" l="1"/>
  <c r="AL44" i="10"/>
  <c r="AL60" i="10" s="1"/>
  <c r="AL43" i="10"/>
  <c r="AL59" i="10" s="1"/>
  <c r="AL36" i="10"/>
  <c r="AO29" i="10"/>
  <c r="AN35" i="10"/>
  <c r="AN27" i="10"/>
  <c r="AM30" i="10"/>
  <c r="AL47" i="10"/>
  <c r="AL63" i="10" s="1"/>
  <c r="AM34" i="10"/>
  <c r="AL51" i="10"/>
  <c r="AL67" i="10" s="1"/>
  <c r="AM31" i="10"/>
  <c r="AL48" i="10"/>
  <c r="AL64" i="10" s="1"/>
  <c r="AM23" i="10"/>
  <c r="AL40" i="10"/>
  <c r="AL56" i="10" s="1"/>
  <c r="AL46" i="10"/>
  <c r="AL62" i="10" s="1"/>
  <c r="AM24" i="10"/>
  <c r="AL41" i="10"/>
  <c r="AL57" i="10" s="1"/>
  <c r="AM28" i="10"/>
  <c r="AL45" i="10"/>
  <c r="AL61" i="10" s="1"/>
  <c r="AL50" i="10"/>
  <c r="AL66" i="10" s="1"/>
  <c r="AL49" i="10"/>
  <c r="AL65" i="10" s="1"/>
  <c r="AL42" i="10"/>
  <c r="AL58" i="10" s="1"/>
  <c r="AL52" i="10"/>
  <c r="AL68" i="10" s="1"/>
  <c r="AN33" i="10"/>
  <c r="AN32" i="10"/>
  <c r="AN25" i="10"/>
  <c r="AN26" i="10"/>
  <c r="BI6" i="10" l="1"/>
  <c r="AM43" i="10"/>
  <c r="AM59" i="10" s="1"/>
  <c r="AM50" i="10"/>
  <c r="AM66" i="10" s="1"/>
  <c r="AM36" i="10"/>
  <c r="AM44" i="10"/>
  <c r="AM60" i="10" s="1"/>
  <c r="AO27" i="10"/>
  <c r="AO32" i="10"/>
  <c r="AM52" i="10"/>
  <c r="AM68" i="10" s="1"/>
  <c r="AN30" i="10"/>
  <c r="AM47" i="10"/>
  <c r="AM63" i="10" s="1"/>
  <c r="AM49" i="10"/>
  <c r="AM65" i="10" s="1"/>
  <c r="AN28" i="10"/>
  <c r="AM45" i="10"/>
  <c r="AM61" i="10" s="1"/>
  <c r="AN31" i="10"/>
  <c r="AM48" i="10"/>
  <c r="AM64" i="10" s="1"/>
  <c r="AO35" i="10"/>
  <c r="AM42" i="10"/>
  <c r="AM58" i="10" s="1"/>
  <c r="AN23" i="10"/>
  <c r="AM40" i="10"/>
  <c r="AM46" i="10"/>
  <c r="AM62" i="10" s="1"/>
  <c r="AO33" i="10"/>
  <c r="AN24" i="10"/>
  <c r="AM41" i="10"/>
  <c r="AM57" i="10" s="1"/>
  <c r="AN34" i="10"/>
  <c r="AM51" i="10"/>
  <c r="AM67" i="10" s="1"/>
  <c r="AP29" i="10"/>
  <c r="AO25" i="10"/>
  <c r="AO26" i="10"/>
  <c r="BJ6" i="10" l="1"/>
  <c r="AN36" i="10"/>
  <c r="AN43" i="10"/>
  <c r="AN59" i="10" s="1"/>
  <c r="AO24" i="10"/>
  <c r="AN41" i="10"/>
  <c r="AN57" i="10" s="1"/>
  <c r="AN42" i="10"/>
  <c r="AN58" i="10" s="1"/>
  <c r="AP35" i="10"/>
  <c r="AN50" i="10"/>
  <c r="AN66" i="10" s="1"/>
  <c r="AN49" i="10"/>
  <c r="AN65" i="10" s="1"/>
  <c r="AO30" i="10"/>
  <c r="AN47" i="10"/>
  <c r="AN63" i="10" s="1"/>
  <c r="AP33" i="10"/>
  <c r="AP32" i="10"/>
  <c r="AQ29" i="10"/>
  <c r="AN44" i="10"/>
  <c r="AN60" i="10" s="1"/>
  <c r="AO28" i="10"/>
  <c r="AN45" i="10"/>
  <c r="AN61" i="10" s="1"/>
  <c r="AP27" i="10"/>
  <c r="AN52" i="10"/>
  <c r="AN68" i="10" s="1"/>
  <c r="AO31" i="10"/>
  <c r="AN48" i="10"/>
  <c r="AN64" i="10" s="1"/>
  <c r="AO34" i="10"/>
  <c r="AN51" i="10"/>
  <c r="AN67" i="10" s="1"/>
  <c r="AO23" i="10"/>
  <c r="AN40" i="10"/>
  <c r="AN56" i="10" s="1"/>
  <c r="AN46" i="10"/>
  <c r="AN62" i="10" s="1"/>
  <c r="AP25" i="10"/>
  <c r="AP26" i="10"/>
  <c r="BK6" i="10" l="1"/>
  <c r="AO42" i="10"/>
  <c r="AO58" i="10" s="1"/>
  <c r="AO43" i="10"/>
  <c r="AO59" i="10" s="1"/>
  <c r="AO36" i="10"/>
  <c r="AP31" i="10"/>
  <c r="AO48" i="10"/>
  <c r="AO64" i="10" s="1"/>
  <c r="AR29" i="10"/>
  <c r="AQ32" i="10"/>
  <c r="AQ35" i="10"/>
  <c r="AP28" i="10"/>
  <c r="AO45" i="10"/>
  <c r="AO61" i="10" s="1"/>
  <c r="AP24" i="10"/>
  <c r="AO41" i="10"/>
  <c r="AO57" i="10" s="1"/>
  <c r="AO49" i="10"/>
  <c r="AO65" i="10" s="1"/>
  <c r="AO44" i="10"/>
  <c r="AO60" i="10" s="1"/>
  <c r="AO52" i="10"/>
  <c r="AO68" i="10" s="1"/>
  <c r="AQ27" i="10"/>
  <c r="AO50" i="10"/>
  <c r="AO66" i="10" s="1"/>
  <c r="AP23" i="10"/>
  <c r="AO40" i="10"/>
  <c r="AO56" i="10" s="1"/>
  <c r="AO46" i="10"/>
  <c r="AO62" i="10" s="1"/>
  <c r="AQ33" i="10"/>
  <c r="AP34" i="10"/>
  <c r="AO51" i="10"/>
  <c r="AO67" i="10" s="1"/>
  <c r="AP30" i="10"/>
  <c r="AO47" i="10"/>
  <c r="AO63" i="10" s="1"/>
  <c r="AQ25" i="10"/>
  <c r="AQ26" i="10"/>
  <c r="BL6" i="10" l="1"/>
  <c r="AP50" i="10"/>
  <c r="AP66" i="10" s="1"/>
  <c r="AP49" i="10"/>
  <c r="AP65" i="10" s="1"/>
  <c r="AP42" i="10"/>
  <c r="AP58" i="10" s="1"/>
  <c r="AP43" i="10"/>
  <c r="AP59" i="10" s="1"/>
  <c r="AP36" i="10"/>
  <c r="AR33" i="10"/>
  <c r="AR35" i="10"/>
  <c r="AR32" i="10"/>
  <c r="AQ24" i="10"/>
  <c r="AP41" i="10"/>
  <c r="AP57" i="10" s="1"/>
  <c r="AP44" i="10"/>
  <c r="AP60" i="10" s="1"/>
  <c r="AQ23" i="10"/>
  <c r="AP40" i="10"/>
  <c r="AP56" i="10" s="1"/>
  <c r="AP46" i="10"/>
  <c r="AP62" i="10" s="1"/>
  <c r="AQ30" i="10"/>
  <c r="AP47" i="10"/>
  <c r="AP63" i="10" s="1"/>
  <c r="AS29" i="10"/>
  <c r="AQ34" i="10"/>
  <c r="AP51" i="10"/>
  <c r="AP67" i="10" s="1"/>
  <c r="AR27" i="10"/>
  <c r="AQ28" i="10"/>
  <c r="AP45" i="10"/>
  <c r="AP61" i="10" s="1"/>
  <c r="AP52" i="10"/>
  <c r="AP68" i="10" s="1"/>
  <c r="AQ31" i="10"/>
  <c r="AP48" i="10"/>
  <c r="AP64" i="10" s="1"/>
  <c r="AR26" i="10"/>
  <c r="AR25" i="10"/>
  <c r="BM6" i="10" l="1"/>
  <c r="AQ43" i="10"/>
  <c r="AQ59" i="10" s="1"/>
  <c r="AQ36" i="10"/>
  <c r="AS33" i="10"/>
  <c r="AR24" i="10"/>
  <c r="AQ41" i="10"/>
  <c r="AQ57" i="10" s="1"/>
  <c r="AR30" i="10"/>
  <c r="AQ47" i="10"/>
  <c r="AQ63" i="10" s="1"/>
  <c r="AT29" i="10"/>
  <c r="AR28" i="10"/>
  <c r="AQ45" i="10"/>
  <c r="AQ61" i="10" s="1"/>
  <c r="AS32" i="10"/>
  <c r="AR23" i="10"/>
  <c r="AQ40" i="10"/>
  <c r="AQ56" i="10" s="1"/>
  <c r="AQ46" i="10"/>
  <c r="AQ62" i="10" s="1"/>
  <c r="AS35" i="10"/>
  <c r="AQ49" i="10"/>
  <c r="AQ65" i="10" s="1"/>
  <c r="AQ44" i="10"/>
  <c r="AQ60" i="10" s="1"/>
  <c r="AQ42" i="10"/>
  <c r="AQ58" i="10" s="1"/>
  <c r="AS27" i="10"/>
  <c r="AQ52" i="10"/>
  <c r="AQ68" i="10" s="1"/>
  <c r="AR31" i="10"/>
  <c r="AQ48" i="10"/>
  <c r="AQ64" i="10" s="1"/>
  <c r="AR34" i="10"/>
  <c r="AQ51" i="10"/>
  <c r="AQ67" i="10" s="1"/>
  <c r="AQ50" i="10"/>
  <c r="AQ66" i="10" s="1"/>
  <c r="AS26" i="10"/>
  <c r="AS25" i="10"/>
  <c r="AR49" i="10" l="1"/>
  <c r="AR65" i="10" s="1"/>
  <c r="AR36" i="10"/>
  <c r="AS28" i="10"/>
  <c r="AR45" i="10"/>
  <c r="AR61" i="10" s="1"/>
  <c r="AR44" i="10"/>
  <c r="AR60" i="10" s="1"/>
  <c r="AR43" i="10"/>
  <c r="AR59" i="10" s="1"/>
  <c r="AS30" i="10"/>
  <c r="AR47" i="10"/>
  <c r="AR63" i="10" s="1"/>
  <c r="AT33" i="10"/>
  <c r="AU29" i="10"/>
  <c r="AT32" i="10"/>
  <c r="AS24" i="10"/>
  <c r="AR41" i="10"/>
  <c r="AR57" i="10" s="1"/>
  <c r="AT35" i="10"/>
  <c r="AT27" i="10"/>
  <c r="AS23" i="10"/>
  <c r="AR40" i="10"/>
  <c r="AR56" i="10" s="1"/>
  <c r="AR46" i="10"/>
  <c r="AR62" i="10" s="1"/>
  <c r="AS34" i="10"/>
  <c r="AR51" i="10"/>
  <c r="AR67" i="10" s="1"/>
  <c r="AR42" i="10"/>
  <c r="AR58" i="10" s="1"/>
  <c r="AS31" i="10"/>
  <c r="AR48" i="10"/>
  <c r="AR64" i="10" s="1"/>
  <c r="AR52" i="10"/>
  <c r="AR68" i="10" s="1"/>
  <c r="AR50" i="10"/>
  <c r="AR66" i="10" s="1"/>
  <c r="AT26" i="10"/>
  <c r="AT25" i="10"/>
  <c r="AS36" i="10" l="1"/>
  <c r="AU33" i="10"/>
  <c r="AU35" i="10"/>
  <c r="AT28" i="10"/>
  <c r="AS45" i="10"/>
  <c r="AS61" i="10" s="1"/>
  <c r="AT34" i="10"/>
  <c r="AS51" i="10"/>
  <c r="AS67" i="10" s="1"/>
  <c r="AT24" i="10"/>
  <c r="AS41" i="10"/>
  <c r="AS57" i="10" s="1"/>
  <c r="AT23" i="10"/>
  <c r="AS40" i="10"/>
  <c r="AS56" i="10" s="1"/>
  <c r="AS46" i="10"/>
  <c r="AS62" i="10" s="1"/>
  <c r="AU27" i="10"/>
  <c r="AS42" i="10"/>
  <c r="AS58" i="10" s="1"/>
  <c r="AT30" i="10"/>
  <c r="AS47" i="10"/>
  <c r="AS63" i="10" s="1"/>
  <c r="AS49" i="10"/>
  <c r="AS65" i="10" s="1"/>
  <c r="AU32" i="10"/>
  <c r="AS43" i="10"/>
  <c r="AS59" i="10" s="1"/>
  <c r="AS44" i="10"/>
  <c r="AS60" i="10" s="1"/>
  <c r="AT31" i="10"/>
  <c r="AS48" i="10"/>
  <c r="AS64" i="10" s="1"/>
  <c r="AV29" i="10"/>
  <c r="AS52" i="10"/>
  <c r="AS68" i="10" s="1"/>
  <c r="AS50" i="10"/>
  <c r="AS66" i="10" s="1"/>
  <c r="AU25" i="10"/>
  <c r="AU26" i="10"/>
  <c r="AT44" i="10" l="1"/>
  <c r="AT60" i="10" s="1"/>
  <c r="AT50" i="10"/>
  <c r="AT66" i="10" s="1"/>
  <c r="AT36" i="10"/>
  <c r="AU34" i="10"/>
  <c r="AT51" i="10"/>
  <c r="AT67" i="10" s="1"/>
  <c r="AU30" i="10"/>
  <c r="AT47" i="10"/>
  <c r="AT63" i="10" s="1"/>
  <c r="AV35" i="10"/>
  <c r="AV27" i="10"/>
  <c r="AV32" i="10"/>
  <c r="AW29" i="10"/>
  <c r="AT52" i="10"/>
  <c r="AT68" i="10" s="1"/>
  <c r="AU24" i="10"/>
  <c r="AT41" i="10"/>
  <c r="AT57" i="10" s="1"/>
  <c r="AT49" i="10"/>
  <c r="AT65" i="10" s="1"/>
  <c r="AU28" i="10"/>
  <c r="AT45" i="10"/>
  <c r="AT61" i="10" s="1"/>
  <c r="AU23" i="10"/>
  <c r="AT40" i="10"/>
  <c r="AT56" i="10" s="1"/>
  <c r="AT46" i="10"/>
  <c r="AT62" i="10" s="1"/>
  <c r="AU31" i="10"/>
  <c r="AT48" i="10"/>
  <c r="AT64" i="10" s="1"/>
  <c r="AT42" i="10"/>
  <c r="AT58" i="10" s="1"/>
  <c r="AT43" i="10"/>
  <c r="AT59" i="10" s="1"/>
  <c r="AV33" i="10"/>
  <c r="AV25" i="10"/>
  <c r="AV26" i="10"/>
  <c r="AU52" i="10" l="1"/>
  <c r="AU68" i="10" s="1"/>
  <c r="AU36" i="10"/>
  <c r="AV31" i="10"/>
  <c r="AU48" i="10"/>
  <c r="AU64" i="10" s="1"/>
  <c r="AV24" i="10"/>
  <c r="AU41" i="10"/>
  <c r="AU57" i="10" s="1"/>
  <c r="AU42" i="10"/>
  <c r="AU58" i="10" s="1"/>
  <c r="AU50" i="10"/>
  <c r="AU66" i="10" s="1"/>
  <c r="AW33" i="10"/>
  <c r="AV23" i="10"/>
  <c r="AU40" i="10"/>
  <c r="AU56" i="10" s="1"/>
  <c r="AU46" i="10"/>
  <c r="AU62" i="10" s="1"/>
  <c r="AX29" i="10"/>
  <c r="AW27" i="10"/>
  <c r="AW35" i="10"/>
  <c r="AU49" i="10"/>
  <c r="AU65" i="10" s="1"/>
  <c r="AV30" i="10"/>
  <c r="AU47" i="10"/>
  <c r="AU63" i="10" s="1"/>
  <c r="AU43" i="10"/>
  <c r="AU59" i="10" s="1"/>
  <c r="AV28" i="10"/>
  <c r="AU45" i="10"/>
  <c r="AU61" i="10" s="1"/>
  <c r="AW32" i="10"/>
  <c r="AU44" i="10"/>
  <c r="AU60" i="10" s="1"/>
  <c r="AV34" i="10"/>
  <c r="AU51" i="10"/>
  <c r="AU67" i="10" s="1"/>
  <c r="AW25" i="10"/>
  <c r="AW26" i="10"/>
  <c r="AV42" i="10" l="1"/>
  <c r="AV58" i="10" s="1"/>
  <c r="AV36" i="10"/>
  <c r="AW28" i="10"/>
  <c r="AV45" i="10"/>
  <c r="AV61" i="10" s="1"/>
  <c r="AX27" i="10"/>
  <c r="AW34" i="10"/>
  <c r="AV51" i="10"/>
  <c r="AV67" i="10" s="1"/>
  <c r="AW30" i="10"/>
  <c r="AV47" i="10"/>
  <c r="AV63" i="10" s="1"/>
  <c r="AW24" i="10"/>
  <c r="AV41" i="10"/>
  <c r="AV57" i="10" s="1"/>
  <c r="AV49" i="10"/>
  <c r="AV65" i="10" s="1"/>
  <c r="AV52" i="10"/>
  <c r="AV68" i="10" s="1"/>
  <c r="AW23" i="10"/>
  <c r="AV40" i="10"/>
  <c r="AV56" i="10" s="1"/>
  <c r="AV46" i="10"/>
  <c r="AV62" i="10" s="1"/>
  <c r="AY29" i="10"/>
  <c r="AX32" i="10"/>
  <c r="AX35" i="10"/>
  <c r="AV50" i="10"/>
  <c r="AV66" i="10" s="1"/>
  <c r="AW31" i="10"/>
  <c r="AV48" i="10"/>
  <c r="AV64" i="10" s="1"/>
  <c r="AV44" i="10"/>
  <c r="AV60" i="10" s="1"/>
  <c r="AX33" i="10"/>
  <c r="AV43" i="10"/>
  <c r="AV59" i="10" s="1"/>
  <c r="AX25" i="10"/>
  <c r="AX26" i="10"/>
  <c r="AW36" i="10" l="1"/>
  <c r="AX23" i="10"/>
  <c r="AW40" i="10"/>
  <c r="AW56" i="10" s="1"/>
  <c r="AW46" i="10"/>
  <c r="AW62" i="10" s="1"/>
  <c r="AX30" i="10"/>
  <c r="AW47" i="10"/>
  <c r="AW63" i="10" s="1"/>
  <c r="AX34" i="10"/>
  <c r="AW51" i="10"/>
  <c r="AW67" i="10" s="1"/>
  <c r="AW50" i="10"/>
  <c r="AW66" i="10" s="1"/>
  <c r="AW49" i="10"/>
  <c r="AW65" i="10" s="1"/>
  <c r="AW44" i="10"/>
  <c r="AW60" i="10" s="1"/>
  <c r="AW52" i="10"/>
  <c r="AW68" i="10" s="1"/>
  <c r="AY33" i="10"/>
  <c r="AY32" i="10"/>
  <c r="AW42" i="10"/>
  <c r="AW58" i="10" s="1"/>
  <c r="AY27" i="10"/>
  <c r="AZ29" i="10"/>
  <c r="AX24" i="10"/>
  <c r="AW41" i="10"/>
  <c r="AW57" i="10" s="1"/>
  <c r="AX28" i="10"/>
  <c r="AW45" i="10"/>
  <c r="AW61" i="10" s="1"/>
  <c r="AY35" i="10"/>
  <c r="AX31" i="10"/>
  <c r="AW48" i="10"/>
  <c r="AW64" i="10" s="1"/>
  <c r="AW43" i="10"/>
  <c r="AW59" i="10" s="1"/>
  <c r="AY25" i="10"/>
  <c r="AY26" i="10"/>
  <c r="AX43" i="10" l="1"/>
  <c r="AX59" i="10" s="1"/>
  <c r="AX36" i="10"/>
  <c r="AY31" i="10"/>
  <c r="AX48" i="10"/>
  <c r="AX64" i="10" s="1"/>
  <c r="BA29" i="10"/>
  <c r="AY30" i="10"/>
  <c r="AX47" i="10"/>
  <c r="AX63" i="10" s="1"/>
  <c r="AX50" i="10"/>
  <c r="AX66" i="10" s="1"/>
  <c r="AX52" i="10"/>
  <c r="AX68" i="10" s="1"/>
  <c r="AX44" i="10"/>
  <c r="AX60" i="10" s="1"/>
  <c r="AY34" i="10"/>
  <c r="AX51" i="10"/>
  <c r="AX67" i="10" s="1"/>
  <c r="AY24" i="10"/>
  <c r="AX41" i="10"/>
  <c r="AX57" i="10" s="1"/>
  <c r="AZ35" i="10"/>
  <c r="AZ27" i="10"/>
  <c r="AZ32" i="10"/>
  <c r="AX42" i="10"/>
  <c r="AX58" i="10" s="1"/>
  <c r="AZ33" i="10"/>
  <c r="AY28" i="10"/>
  <c r="AX45" i="10"/>
  <c r="AX61" i="10" s="1"/>
  <c r="AX49" i="10"/>
  <c r="AX65" i="10" s="1"/>
  <c r="AY23" i="10"/>
  <c r="AX40" i="10"/>
  <c r="AX56" i="10" s="1"/>
  <c r="AX46" i="10"/>
  <c r="AX62" i="10" s="1"/>
  <c r="AZ26" i="10"/>
  <c r="AZ25" i="10"/>
  <c r="AY36" i="10" l="1"/>
  <c r="AY52" i="10"/>
  <c r="AY68" i="10" s="1"/>
  <c r="AY43" i="10"/>
  <c r="AY59" i="10" s="1"/>
  <c r="AY50" i="10"/>
  <c r="AY66" i="10" s="1"/>
  <c r="BA27" i="10"/>
  <c r="AZ30" i="10"/>
  <c r="AY47" i="10"/>
  <c r="AY63" i="10" s="1"/>
  <c r="BA35" i="10"/>
  <c r="AZ23" i="10"/>
  <c r="AY40" i="10"/>
  <c r="AY56" i="10" s="1"/>
  <c r="AY46" i="10"/>
  <c r="AY62" i="10" s="1"/>
  <c r="AY49" i="10"/>
  <c r="AY65" i="10" s="1"/>
  <c r="AZ24" i="10"/>
  <c r="AY41" i="10"/>
  <c r="AY57" i="10" s="1"/>
  <c r="BA32" i="10"/>
  <c r="BB29" i="10"/>
  <c r="BA33" i="10"/>
  <c r="AY42" i="10"/>
  <c r="AY58" i="10" s="1"/>
  <c r="AZ34" i="10"/>
  <c r="AY51" i="10"/>
  <c r="AY67" i="10" s="1"/>
  <c r="AZ28" i="10"/>
  <c r="AY45" i="10"/>
  <c r="AY61" i="10" s="1"/>
  <c r="AY44" i="10"/>
  <c r="AY60" i="10" s="1"/>
  <c r="AZ31" i="10"/>
  <c r="AY48" i="10"/>
  <c r="AY64" i="10" s="1"/>
  <c r="BA26" i="10"/>
  <c r="BA25" i="10"/>
  <c r="AZ50" i="10" l="1"/>
  <c r="AZ66" i="10" s="1"/>
  <c r="AZ36" i="10"/>
  <c r="BA34" i="10"/>
  <c r="AZ51" i="10"/>
  <c r="AZ67" i="10" s="1"/>
  <c r="AZ43" i="10"/>
  <c r="AZ59" i="10" s="1"/>
  <c r="AZ52" i="10"/>
  <c r="AZ68" i="10" s="1"/>
  <c r="AZ42" i="10"/>
  <c r="AZ58" i="10" s="1"/>
  <c r="BB35" i="10"/>
  <c r="BA28" i="10"/>
  <c r="AZ45" i="10"/>
  <c r="AZ61" i="10" s="1"/>
  <c r="AZ49" i="10"/>
  <c r="AZ65" i="10" s="1"/>
  <c r="BA31" i="10"/>
  <c r="AZ48" i="10"/>
  <c r="AZ64" i="10" s="1"/>
  <c r="BB33" i="10"/>
  <c r="BA24" i="10"/>
  <c r="AZ41" i="10"/>
  <c r="AZ57" i="10" s="1"/>
  <c r="BA30" i="10"/>
  <c r="AZ47" i="10"/>
  <c r="AZ63" i="10" s="1"/>
  <c r="BA23" i="10"/>
  <c r="AZ40" i="10"/>
  <c r="AZ56" i="10" s="1"/>
  <c r="AZ46" i="10"/>
  <c r="AZ62" i="10" s="1"/>
  <c r="AZ44" i="10"/>
  <c r="AZ60" i="10" s="1"/>
  <c r="BB32" i="10"/>
  <c r="BC29" i="10"/>
  <c r="BD29" i="10" s="1"/>
  <c r="BB27" i="10"/>
  <c r="BB26" i="10"/>
  <c r="BB25" i="10"/>
  <c r="BE29" i="10" l="1"/>
  <c r="BA43" i="10"/>
  <c r="BA59" i="10" s="1"/>
  <c r="BA44" i="10"/>
  <c r="BA60" i="10" s="1"/>
  <c r="BA50" i="10"/>
  <c r="BA66" i="10" s="1"/>
  <c r="BA36" i="10"/>
  <c r="BC35" i="10"/>
  <c r="BD35" i="10" s="1"/>
  <c r="BC27" i="10"/>
  <c r="BD27" i="10" s="1"/>
  <c r="BB23" i="10"/>
  <c r="BA40" i="10"/>
  <c r="BA56" i="10" s="1"/>
  <c r="BA46" i="10"/>
  <c r="BA62" i="10" s="1"/>
  <c r="BB31" i="10"/>
  <c r="BA48" i="10"/>
  <c r="BA64" i="10" s="1"/>
  <c r="BC33" i="10"/>
  <c r="BD33" i="10" s="1"/>
  <c r="BB30" i="10"/>
  <c r="BA47" i="10"/>
  <c r="BA63" i="10" s="1"/>
  <c r="BA49" i="10"/>
  <c r="BA65" i="10" s="1"/>
  <c r="BB28" i="10"/>
  <c r="BA45" i="10"/>
  <c r="BA61" i="10" s="1"/>
  <c r="BB34" i="10"/>
  <c r="BA51" i="10"/>
  <c r="BA67" i="10" s="1"/>
  <c r="BC32" i="10"/>
  <c r="BD32" i="10" s="1"/>
  <c r="BB24" i="10"/>
  <c r="BA41" i="10"/>
  <c r="BA57" i="10" s="1"/>
  <c r="BA52" i="10"/>
  <c r="BA68" i="10" s="1"/>
  <c r="BA42" i="10"/>
  <c r="BA58" i="10" s="1"/>
  <c r="BC26" i="10"/>
  <c r="BC25" i="10"/>
  <c r="BE27" i="10" l="1"/>
  <c r="BE35" i="10"/>
  <c r="BE32" i="10"/>
  <c r="BE33" i="10"/>
  <c r="BD25" i="10"/>
  <c r="BD26" i="10"/>
  <c r="BF29" i="10"/>
  <c r="BB49" i="10"/>
  <c r="BB65" i="10" s="1"/>
  <c r="BB36" i="10"/>
  <c r="BC24" i="10"/>
  <c r="BD24" i="10" s="1"/>
  <c r="BB41" i="10"/>
  <c r="BB57" i="10" s="1"/>
  <c r="BC23" i="10"/>
  <c r="BD23" i="10" s="1"/>
  <c r="BB40" i="10"/>
  <c r="BB56" i="10" s="1"/>
  <c r="BB46" i="10"/>
  <c r="BB62" i="10" s="1"/>
  <c r="BB44" i="10"/>
  <c r="BB60" i="10" s="1"/>
  <c r="BB50" i="10"/>
  <c r="BB66" i="10" s="1"/>
  <c r="BC34" i="10"/>
  <c r="BD34" i="10" s="1"/>
  <c r="BB51" i="10"/>
  <c r="BB67" i="10" s="1"/>
  <c r="BB43" i="10"/>
  <c r="BB59" i="10" s="1"/>
  <c r="BB52" i="10"/>
  <c r="BB68" i="10" s="1"/>
  <c r="BC28" i="10"/>
  <c r="BD28" i="10" s="1"/>
  <c r="BB45" i="10"/>
  <c r="BB61" i="10" s="1"/>
  <c r="BC31" i="10"/>
  <c r="BD31" i="10" s="1"/>
  <c r="BB48" i="10"/>
  <c r="BB64" i="10" s="1"/>
  <c r="BC30" i="10"/>
  <c r="BD30" i="10" s="1"/>
  <c r="BB47" i="10"/>
  <c r="BB63" i="10" s="1"/>
  <c r="BB42" i="10"/>
  <c r="BB58" i="10" s="1"/>
  <c r="BD52" i="10" l="1"/>
  <c r="BD68" i="10" s="1"/>
  <c r="BD49" i="10"/>
  <c r="BD65" i="10" s="1"/>
  <c r="BF33" i="10"/>
  <c r="BD50" i="10"/>
  <c r="BD66" i="10" s="1"/>
  <c r="BE30" i="10"/>
  <c r="BD47" i="10"/>
  <c r="BD63" i="10" s="1"/>
  <c r="BD36" i="10"/>
  <c r="BD51" i="10"/>
  <c r="BD67" i="10" s="1"/>
  <c r="BE34" i="10"/>
  <c r="BF32" i="10"/>
  <c r="BD48" i="10"/>
  <c r="BD64" i="10" s="1"/>
  <c r="BE31" i="10"/>
  <c r="BF35" i="10"/>
  <c r="BE24" i="10"/>
  <c r="BD41" i="10"/>
  <c r="BD57" i="10" s="1"/>
  <c r="BG29" i="10"/>
  <c r="BE28" i="10"/>
  <c r="BD45" i="10"/>
  <c r="BD61" i="10" s="1"/>
  <c r="BD43" i="10"/>
  <c r="BD59" i="10" s="1"/>
  <c r="BF27" i="10"/>
  <c r="BD40" i="10"/>
  <c r="BD56" i="10" s="1"/>
  <c r="BE23" i="10"/>
  <c r="BD46" i="10"/>
  <c r="BD62" i="10" s="1"/>
  <c r="BD42" i="10"/>
  <c r="BD58" i="10" s="1"/>
  <c r="BE26" i="10"/>
  <c r="BE25" i="10"/>
  <c r="BD44" i="10"/>
  <c r="BD60" i="10" s="1"/>
  <c r="BC42" i="10"/>
  <c r="BC58" i="10" s="1"/>
  <c r="BC43" i="10"/>
  <c r="BC59" i="10" s="1"/>
  <c r="BC36" i="10"/>
  <c r="BC47" i="10"/>
  <c r="BC63" i="10" s="1"/>
  <c r="BC50" i="10"/>
  <c r="BC66" i="10" s="1"/>
  <c r="BC52" i="10"/>
  <c r="BC68" i="10" s="1"/>
  <c r="BC51" i="10"/>
  <c r="BC67" i="10" s="1"/>
  <c r="BC48" i="10"/>
  <c r="BC64" i="10" s="1"/>
  <c r="BC40" i="10"/>
  <c r="BC56" i="10" s="1"/>
  <c r="BC46" i="10"/>
  <c r="BC62" i="10" s="1"/>
  <c r="BC49" i="10"/>
  <c r="BC65" i="10" s="1"/>
  <c r="BC45" i="10"/>
  <c r="BC61" i="10" s="1"/>
  <c r="BC44" i="10"/>
  <c r="BC60" i="10" s="1"/>
  <c r="BC41" i="10"/>
  <c r="BC57" i="10" s="1"/>
  <c r="BE50" i="10" l="1"/>
  <c r="BE66" i="10" s="1"/>
  <c r="BE52" i="10"/>
  <c r="BE68" i="10" s="1"/>
  <c r="BF34" i="10"/>
  <c r="BE51" i="10"/>
  <c r="BE67" i="10" s="1"/>
  <c r="BG27" i="10"/>
  <c r="BF26" i="10"/>
  <c r="BE42" i="10"/>
  <c r="BE58" i="10" s="1"/>
  <c r="BF25" i="10"/>
  <c r="BG35" i="10"/>
  <c r="BE43" i="10"/>
  <c r="BE59" i="10" s="1"/>
  <c r="BF31" i="10"/>
  <c r="BE48" i="10"/>
  <c r="BE64" i="10" s="1"/>
  <c r="BF30" i="10"/>
  <c r="BE47" i="10"/>
  <c r="BE63" i="10" s="1"/>
  <c r="BF24" i="10"/>
  <c r="BE41" i="10"/>
  <c r="BE57" i="10" s="1"/>
  <c r="BF28" i="10"/>
  <c r="BE45" i="10"/>
  <c r="BE61" i="10" s="1"/>
  <c r="BE44" i="10"/>
  <c r="BE60" i="10" s="1"/>
  <c r="BE49" i="10"/>
  <c r="BE65" i="10" s="1"/>
  <c r="BF23" i="10"/>
  <c r="BE40" i="10"/>
  <c r="BE56" i="10" s="1"/>
  <c r="BE36" i="10"/>
  <c r="BE46" i="10"/>
  <c r="BE62" i="10" s="1"/>
  <c r="BH29" i="10"/>
  <c r="BG32" i="10"/>
  <c r="BG33" i="10"/>
  <c r="BF50" i="10" l="1"/>
  <c r="BF66" i="10" s="1"/>
  <c r="BG24" i="10"/>
  <c r="BF41" i="10"/>
  <c r="BF57" i="10" s="1"/>
  <c r="BF42" i="10"/>
  <c r="BF58" i="10" s="1"/>
  <c r="BG26" i="10"/>
  <c r="BG25" i="10"/>
  <c r="BH35" i="10"/>
  <c r="BH33" i="10"/>
  <c r="BF40" i="10"/>
  <c r="BF56" i="10" s="1"/>
  <c r="BF36" i="10"/>
  <c r="BG23" i="10"/>
  <c r="BF46" i="10"/>
  <c r="BF62" i="10" s="1"/>
  <c r="BF49" i="10"/>
  <c r="BF65" i="10" s="1"/>
  <c r="BF44" i="10"/>
  <c r="BF60" i="10" s="1"/>
  <c r="BG30" i="10"/>
  <c r="BF47" i="10"/>
  <c r="BF63" i="10" s="1"/>
  <c r="BH32" i="10"/>
  <c r="BG31" i="10"/>
  <c r="BF48" i="10"/>
  <c r="BF64" i="10" s="1"/>
  <c r="BH27" i="10"/>
  <c r="BF43" i="10"/>
  <c r="BF59" i="10" s="1"/>
  <c r="BI29" i="10"/>
  <c r="BG28" i="10"/>
  <c r="BF45" i="10"/>
  <c r="BF61" i="10" s="1"/>
  <c r="BF52" i="10"/>
  <c r="BF68" i="10" s="1"/>
  <c r="BG34" i="10"/>
  <c r="BF51" i="10"/>
  <c r="BF67" i="10" s="1"/>
  <c r="BH34" i="10" l="1"/>
  <c r="BG51" i="10"/>
  <c r="BG67" i="10" s="1"/>
  <c r="BG42" i="10"/>
  <c r="BG58" i="10" s="1"/>
  <c r="BH25" i="10"/>
  <c r="BH26" i="10"/>
  <c r="BH30" i="10"/>
  <c r="BG47" i="10"/>
  <c r="BG63" i="10" s="1"/>
  <c r="BG44" i="10"/>
  <c r="BG60" i="10" s="1"/>
  <c r="BH31" i="10"/>
  <c r="BG48" i="10"/>
  <c r="BG64" i="10" s="1"/>
  <c r="BG40" i="10"/>
  <c r="BG56" i="10" s="1"/>
  <c r="BG36" i="10"/>
  <c r="BH23" i="10"/>
  <c r="BG46" i="10"/>
  <c r="BG62" i="10" s="1"/>
  <c r="BG43" i="10"/>
  <c r="BG59" i="10" s="1"/>
  <c r="BH28" i="10"/>
  <c r="BG45" i="10"/>
  <c r="BG61" i="10" s="1"/>
  <c r="BG49" i="10"/>
  <c r="BG65" i="10" s="1"/>
  <c r="BI33" i="10"/>
  <c r="BG52" i="10"/>
  <c r="BG68" i="10" s="1"/>
  <c r="BI27" i="10"/>
  <c r="BI32" i="10"/>
  <c r="BI35" i="10"/>
  <c r="BJ29" i="10"/>
  <c r="BG50" i="10"/>
  <c r="BG66" i="10" s="1"/>
  <c r="BH24" i="10"/>
  <c r="BG41" i="10"/>
  <c r="BG57" i="10" s="1"/>
  <c r="BH52" i="10" l="1"/>
  <c r="BH68" i="10" s="1"/>
  <c r="BI24" i="10"/>
  <c r="BH41" i="10"/>
  <c r="BH57" i="10" s="1"/>
  <c r="BH44" i="10"/>
  <c r="BH60" i="10" s="1"/>
  <c r="BJ27" i="10"/>
  <c r="BI30" i="10"/>
  <c r="BH47" i="10"/>
  <c r="BH63" i="10" s="1"/>
  <c r="BK29" i="10"/>
  <c r="BH50" i="10"/>
  <c r="BH66" i="10" s="1"/>
  <c r="BH42" i="10"/>
  <c r="BH58" i="10" s="1"/>
  <c r="BI25" i="10"/>
  <c r="BI26" i="10"/>
  <c r="BI28" i="10"/>
  <c r="BH45" i="10"/>
  <c r="BH61" i="10" s="1"/>
  <c r="BH43" i="10"/>
  <c r="BH59" i="10" s="1"/>
  <c r="BJ33" i="10"/>
  <c r="BH40" i="10"/>
  <c r="BH56" i="10" s="1"/>
  <c r="BH36" i="10"/>
  <c r="BI23" i="10"/>
  <c r="BH46" i="10"/>
  <c r="BH62" i="10" s="1"/>
  <c r="BJ35" i="10"/>
  <c r="BJ32" i="10"/>
  <c r="BH49" i="10"/>
  <c r="BH65" i="10" s="1"/>
  <c r="BI31" i="10"/>
  <c r="BH48" i="10"/>
  <c r="BH64" i="10" s="1"/>
  <c r="BI34" i="10"/>
  <c r="BH51" i="10"/>
  <c r="BH67" i="10" s="1"/>
  <c r="BI52" i="10" l="1"/>
  <c r="BI68" i="10" s="1"/>
  <c r="BL29" i="10"/>
  <c r="BI40" i="10"/>
  <c r="BI56" i="10" s="1"/>
  <c r="BI36" i="10"/>
  <c r="BJ23" i="10"/>
  <c r="BI46" i="10"/>
  <c r="BI62" i="10" s="1"/>
  <c r="BI43" i="10"/>
  <c r="BI59" i="10" s="1"/>
  <c r="BI44" i="10"/>
  <c r="BI60" i="10" s="1"/>
  <c r="BJ34" i="10"/>
  <c r="BI51" i="10"/>
  <c r="BI67" i="10" s="1"/>
  <c r="BJ31" i="10"/>
  <c r="BI48" i="10"/>
  <c r="BI64" i="10" s="1"/>
  <c r="BI42" i="10"/>
  <c r="BI58" i="10" s="1"/>
  <c r="BJ25" i="10"/>
  <c r="BJ26" i="10"/>
  <c r="BK27" i="10"/>
  <c r="BJ30" i="10"/>
  <c r="BI47" i="10"/>
  <c r="BI63" i="10" s="1"/>
  <c r="BI49" i="10"/>
  <c r="BI65" i="10" s="1"/>
  <c r="BI50" i="10"/>
  <c r="BI66" i="10" s="1"/>
  <c r="BK35" i="10"/>
  <c r="BJ28" i="10"/>
  <c r="BI45" i="10"/>
  <c r="BI61" i="10" s="1"/>
  <c r="BK32" i="10"/>
  <c r="BK33" i="10"/>
  <c r="BJ24" i="10"/>
  <c r="BI41" i="10"/>
  <c r="BI57" i="10" s="1"/>
  <c r="BK24" i="10" l="1"/>
  <c r="BJ41" i="10"/>
  <c r="BJ57" i="10" s="1"/>
  <c r="BL35" i="10"/>
  <c r="BJ42" i="10"/>
  <c r="BJ58" i="10" s="1"/>
  <c r="BK26" i="10"/>
  <c r="BK25" i="10"/>
  <c r="BK28" i="10"/>
  <c r="BJ45" i="10"/>
  <c r="BJ61" i="10" s="1"/>
  <c r="BJ50" i="10"/>
  <c r="BJ66" i="10" s="1"/>
  <c r="BJ40" i="10"/>
  <c r="BJ56" i="10" s="1"/>
  <c r="BJ36" i="10"/>
  <c r="BK23" i="10"/>
  <c r="BJ46" i="10"/>
  <c r="BJ62" i="10" s="1"/>
  <c r="BL33" i="10"/>
  <c r="BL27" i="10"/>
  <c r="BJ49" i="10"/>
  <c r="BJ65" i="10" s="1"/>
  <c r="BK31" i="10"/>
  <c r="BJ48" i="10"/>
  <c r="BJ64" i="10" s="1"/>
  <c r="BJ43" i="10"/>
  <c r="BJ59" i="10" s="1"/>
  <c r="BL32" i="10"/>
  <c r="BK30" i="10"/>
  <c r="BJ47" i="10"/>
  <c r="BJ63" i="10" s="1"/>
  <c r="BJ52" i="10"/>
  <c r="BJ68" i="10" s="1"/>
  <c r="BJ44" i="10"/>
  <c r="BJ60" i="10" s="1"/>
  <c r="BK34" i="10"/>
  <c r="BJ51" i="10"/>
  <c r="BJ67" i="10" s="1"/>
  <c r="BM29" i="10"/>
  <c r="BK49" i="10" l="1"/>
  <c r="BK65" i="10" s="1"/>
  <c r="BL28" i="10"/>
  <c r="BK45" i="10"/>
  <c r="BK61" i="10" s="1"/>
  <c r="BK42" i="10"/>
  <c r="BK58" i="10" s="1"/>
  <c r="BL25" i="10"/>
  <c r="BL26" i="10"/>
  <c r="BK43" i="10"/>
  <c r="BK59" i="10" s="1"/>
  <c r="BL34" i="10"/>
  <c r="BK51" i="10"/>
  <c r="BK67" i="10" s="1"/>
  <c r="BK40" i="10"/>
  <c r="BK56" i="10" s="1"/>
  <c r="BK36" i="10"/>
  <c r="BL23" i="10"/>
  <c r="BK46" i="10"/>
  <c r="BK62" i="10" s="1"/>
  <c r="BL31" i="10"/>
  <c r="BK48" i="10"/>
  <c r="BK64" i="10" s="1"/>
  <c r="BK52" i="10"/>
  <c r="BK68" i="10" s="1"/>
  <c r="BK50" i="10"/>
  <c r="BK66" i="10" s="1"/>
  <c r="BM35" i="10"/>
  <c r="BM33" i="10"/>
  <c r="BK44" i="10"/>
  <c r="BK60" i="10" s="1"/>
  <c r="BM32" i="10"/>
  <c r="BL30" i="10"/>
  <c r="BK47" i="10"/>
  <c r="BK63" i="10" s="1"/>
  <c r="BM27" i="10"/>
  <c r="BL24" i="10"/>
  <c r="BK41" i="10"/>
  <c r="BK57" i="10" s="1"/>
  <c r="BL49" i="10" l="1"/>
  <c r="BL65" i="10" s="1"/>
  <c r="BM34" i="10"/>
  <c r="BL51" i="10"/>
  <c r="BL67" i="10" s="1"/>
  <c r="BM31" i="10"/>
  <c r="BL48" i="10"/>
  <c r="BL64" i="10" s="1"/>
  <c r="BM24" i="10"/>
  <c r="BL41" i="10"/>
  <c r="BL57" i="10" s="1"/>
  <c r="BL50" i="10"/>
  <c r="BL66" i="10" s="1"/>
  <c r="BL43" i="10"/>
  <c r="BL59" i="10" s="1"/>
  <c r="BL44" i="10"/>
  <c r="BL60" i="10" s="1"/>
  <c r="BL42" i="10"/>
  <c r="BL58" i="10" s="1"/>
  <c r="BM26" i="10"/>
  <c r="BM25" i="10"/>
  <c r="BL52" i="10"/>
  <c r="BL68" i="10" s="1"/>
  <c r="BL40" i="10"/>
  <c r="BL56" i="10" s="1"/>
  <c r="BL36" i="10"/>
  <c r="BM23" i="10"/>
  <c r="BL46" i="10"/>
  <c r="BL62" i="10" s="1"/>
  <c r="BM30" i="10"/>
  <c r="BL47" i="10"/>
  <c r="BL63" i="10" s="1"/>
  <c r="BM28" i="10"/>
  <c r="BL45" i="10"/>
  <c r="BL61" i="10" s="1"/>
  <c r="BM45" i="10" l="1"/>
  <c r="BM61" i="10" s="1"/>
  <c r="BM47" i="10"/>
  <c r="BM63" i="10" s="1"/>
  <c r="BM49" i="10"/>
  <c r="BM65" i="10" s="1"/>
  <c r="BM52" i="10"/>
  <c r="BM68" i="10" s="1"/>
  <c r="BM36" i="10"/>
  <c r="BM42" i="10"/>
  <c r="BM58" i="10" s="1"/>
  <c r="BM41" i="10"/>
  <c r="BM57" i="10" s="1"/>
  <c r="BM43" i="10"/>
  <c r="BM59" i="10" s="1"/>
  <c r="BM40" i="10"/>
  <c r="BM56" i="10" s="1"/>
  <c r="BM46" i="10"/>
  <c r="BM62" i="10" s="1"/>
  <c r="BM48" i="10"/>
  <c r="BM64" i="10" s="1"/>
  <c r="BM50" i="10"/>
  <c r="BM66" i="10" s="1"/>
  <c r="BM44" i="10"/>
  <c r="BM60" i="10" s="1"/>
  <c r="BM51" i="10"/>
  <c r="BM67" i="10" s="1"/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cabenavi</author>
  </authors>
  <commentList>
    <comment ref="A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cabenavi:</t>
        </r>
        <r>
          <rPr>
            <sz val="9"/>
            <color indexed="81"/>
            <rFont val="Tahoma"/>
            <family val="2"/>
          </rPr>
          <t xml:space="preserve">
PIB informe</t>
        </r>
      </text>
    </comment>
    <comment ref="A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cabenavi:</t>
        </r>
        <r>
          <rPr>
            <sz val="9"/>
            <color indexed="81"/>
            <rFont val="Tahoma"/>
            <family val="2"/>
          </rPr>
          <t xml:space="preserve">
Fuente: https://www.df.cl/banco-mundial-modera-su-panorama-para-el-pib-de-chile-en-2022-y-2023-y
</t>
        </r>
      </text>
    </comment>
    <comment ref="A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cabenavi:</t>
        </r>
        <r>
          <rPr>
            <sz val="9"/>
            <color indexed="81"/>
            <rFont val="Tahoma"/>
            <family val="2"/>
          </rPr>
          <t xml:space="preserve">
Fuente: https://www.df.cl/banco-mundial-modera-su-panorama-para-el-pib-de-chile-en-2022-y-2023-y
</t>
        </r>
      </text>
    </comment>
  </commentList>
</comments>
</file>

<file path=xl/sharedStrings.xml><?xml version="1.0" encoding="utf-8"?>
<sst xmlns="http://schemas.openxmlformats.org/spreadsheetml/2006/main" count="548" uniqueCount="121">
  <si>
    <t>total regiones</t>
  </si>
  <si>
    <t>Año   Region</t>
  </si>
  <si>
    <t>Base PIB regionales reales hasta el 2018 y proyectados desde el 2019 al 2050</t>
  </si>
  <si>
    <t>Dependent Variable: PIBR13</t>
  </si>
  <si>
    <t>Method: Generalized Method of Moments</t>
  </si>
  <si>
    <t>Date: 10/17/19   Time: 08:52</t>
  </si>
  <si>
    <t>Sample (adjusted): 1997 2018</t>
  </si>
  <si>
    <t>Included observations: 22 after adjustments</t>
  </si>
  <si>
    <t>Linear estimation with 1 weight update</t>
  </si>
  <si>
    <t>Estimation weighting matrix: HAC (Bartlett kernel, Newey-West fixed</t>
  </si>
  <si>
    <t>        bandwidth = 3.0000)</t>
  </si>
  <si>
    <t>Standard errors &amp; covariance computed using estimation weighting</t>
  </si>
  <si>
    <t>        matrix</t>
  </si>
  <si>
    <t>Instrument specification: PIBR(-1)  PIBR13(-1)</t>
  </si>
  <si>
    <t>Constant added to instrument list</t>
  </si>
  <si>
    <t>Variable</t>
  </si>
  <si>
    <t>Coefficient</t>
  </si>
  <si>
    <t>Std. Error</t>
  </si>
  <si>
    <t>t-Statistic</t>
  </si>
  <si>
    <t>Prob.  </t>
  </si>
  <si>
    <t>C</t>
  </si>
  <si>
    <t>PIBR</t>
  </si>
  <si>
    <t>PIBR13(-1)</t>
  </si>
  <si>
    <t>R-squared</t>
  </si>
  <si>
    <t>    Mean dependent var</t>
  </si>
  <si>
    <t>Adjusted R-squared</t>
  </si>
  <si>
    <t>    S.D. dependent var</t>
  </si>
  <si>
    <t>S.E. of regression</t>
  </si>
  <si>
    <t>    Sum squared resid</t>
  </si>
  <si>
    <t>Durbin-Watson stat</t>
  </si>
  <si>
    <t>    J-statistic</t>
  </si>
  <si>
    <t>Instrument rank</t>
  </si>
  <si>
    <t>PIB1</t>
  </si>
  <si>
    <t>PIB2</t>
  </si>
  <si>
    <t>PIB3</t>
  </si>
  <si>
    <t>PIB4</t>
  </si>
  <si>
    <t>PIB5</t>
  </si>
  <si>
    <t>PIB6</t>
  </si>
  <si>
    <t>PIB7</t>
  </si>
  <si>
    <t>PIB8</t>
  </si>
  <si>
    <t>PIB9</t>
  </si>
  <si>
    <t>PIB10</t>
  </si>
  <si>
    <t>PIB11</t>
  </si>
  <si>
    <t>PIB12</t>
  </si>
  <si>
    <t>PIB13</t>
  </si>
  <si>
    <t>Año</t>
  </si>
  <si>
    <t>PIBNacional</t>
  </si>
  <si>
    <t>Dependent Variable: PIBR2</t>
  </si>
  <si>
    <t>Date: 10/17/19   Time: 08:45</t>
  </si>
  <si>
    <t>Instrument specification: PIBR(-1) PIBR2(-1)</t>
  </si>
  <si>
    <t>PIBR2(-1)</t>
  </si>
  <si>
    <t>Dependent Variable: PIBR5</t>
  </si>
  <si>
    <t>Method: Robust Least Squares</t>
  </si>
  <si>
    <t>Date: 10/17/19   Time: 08:48</t>
  </si>
  <si>
    <t>Method: M-estimation</t>
  </si>
  <si>
    <t>M settings: weight=Bisquare, tuning=4.685, scale=MAD (median</t>
  </si>
  <si>
    <t>        centered)</t>
  </si>
  <si>
    <t>Huber Type I Standard Errors &amp; Covariance</t>
  </si>
  <si>
    <t>z-Statistic</t>
  </si>
  <si>
    <t>PIBR5(-1)</t>
  </si>
  <si>
    <t>Robust Statistics</t>
  </si>
  <si>
    <t>    Adjusted R-squared</t>
  </si>
  <si>
    <t>Rw-squared</t>
  </si>
  <si>
    <t>    Adjust Rw-squared</t>
  </si>
  <si>
    <t>Akaike info criterion</t>
  </si>
  <si>
    <t>    Schwarz criterion</t>
  </si>
  <si>
    <t>Deviance</t>
  </si>
  <si>
    <t>    Scale</t>
  </si>
  <si>
    <t>Rn-squared statistic</t>
  </si>
  <si>
    <t>    Prob(Rn-squared stat.)</t>
  </si>
  <si>
    <t>Non-robust Statistics</t>
  </si>
  <si>
    <t>Mean dependent var</t>
  </si>
  <si>
    <t>Dependent Variable: PIBR8</t>
  </si>
  <si>
    <t>Date: 10/17/19   Time: 08:50</t>
  </si>
  <si>
    <t>PIBR8(-1)</t>
  </si>
  <si>
    <t>Estimaciones de PIB regional</t>
  </si>
  <si>
    <t>Dependent Variable: PIBR1</t>
  </si>
  <si>
    <t>Method: Least Squares</t>
  </si>
  <si>
    <t>Date: 10/17/19   Time: 08:41</t>
  </si>
  <si>
    <t>PIBR1(-1)</t>
  </si>
  <si>
    <t>    Akaike info criterion</t>
  </si>
  <si>
    <t>Sum squared resid</t>
  </si>
  <si>
    <t>Log likelihood</t>
  </si>
  <si>
    <t>    Hannan-Quinn criter.</t>
  </si>
  <si>
    <t>F-statistic</t>
  </si>
  <si>
    <t>    Durbin-Watson stat</t>
  </si>
  <si>
    <t>Prob(F-statistic)</t>
  </si>
  <si>
    <t>Dependent Variable: PIBR3</t>
  </si>
  <si>
    <t>PIBR3(-1)</t>
  </si>
  <si>
    <t>Dependent Variable: PIBR4</t>
  </si>
  <si>
    <t>PIBR4(-1)</t>
  </si>
  <si>
    <t>Dependent Variable: PIBR6</t>
  </si>
  <si>
    <t>Date: 10/17/19   Time: 08:49</t>
  </si>
  <si>
    <t>PIBR6(-1)</t>
  </si>
  <si>
    <t>Dependent Variable: PIBR7</t>
  </si>
  <si>
    <t>PIBR7(-1)</t>
  </si>
  <si>
    <t>Dependent Variable: PIBR9</t>
  </si>
  <si>
    <t>PIBR9(-1)</t>
  </si>
  <si>
    <t>Dependent Variable: PIBR10</t>
  </si>
  <si>
    <t>Date: 10/17/19   Time: 08:51</t>
  </si>
  <si>
    <t>PIBR10(-1)</t>
  </si>
  <si>
    <t>Dependent Variable: PIBR11</t>
  </si>
  <si>
    <t>PIBR11(-1)</t>
  </si>
  <si>
    <t>Dependent Variable: PIBR12</t>
  </si>
  <si>
    <t>Instrument specification: PIBR(-1)  PIBR12(-1)</t>
  </si>
  <si>
    <t>PIBR12(-1)</t>
  </si>
  <si>
    <t>Participaciones regionales</t>
  </si>
  <si>
    <t>Total</t>
  </si>
  <si>
    <t>Proyecciones PIB</t>
  </si>
  <si>
    <t>Unidad</t>
  </si>
  <si>
    <t>miles millones CLP$</t>
  </si>
  <si>
    <t>%</t>
  </si>
  <si>
    <t>Tasa crecimiento PIB Nacional</t>
  </si>
  <si>
    <t>Escenario</t>
  </si>
  <si>
    <t>Fuente: Estudio Banco Mundial</t>
  </si>
  <si>
    <t>Fuente: Noticia del Diario Financiero</t>
  </si>
  <si>
    <t>Escenario Informe 3</t>
  </si>
  <si>
    <t>Fuente: Banco Central</t>
  </si>
  <si>
    <t>Escenario 1 Banco Mundial y Banco Central</t>
  </si>
  <si>
    <t>Escenario 2 Banco Mundial y Banco Central</t>
  </si>
  <si>
    <t>valores actualizados hasta 2023, con estimación preliminar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</si>
</sst>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_ ;_ * \-#,##0_ ;_ * &quot;-&quot;_ ;_ @_ "/>
    <numFmt numFmtId="165" formatCode="_-* #,##0.00_-;\-* #,##0.00_-;_-* &quot;-&quot;??_-;_-@_-"/>
    <numFmt numFmtId="166" formatCode="_-* #,##0_-;\-* #,##0_-;_-* &quot;-&quot;??_-;_-@_-"/>
    <numFmt numFmtId="167" formatCode="0.0%"/>
    <numFmt numFmtId="168" formatCode="#,##0.0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166" fontId="0" fillId="0" borderId="0" xfId="1" applyNumberFormat="1" applyFont="1"/>
    <xf numFmtId="0" fontId="0" fillId="2" borderId="0" xfId="0" applyFill="1"/>
    <xf numFmtId="166" fontId="0" fillId="0" borderId="0" xfId="0" applyNumberFormat="1"/>
    <xf numFmtId="167" fontId="0" fillId="0" borderId="0" xfId="2" applyNumberFormat="1" applyFont="1"/>
    <xf numFmtId="164" fontId="0" fillId="0" borderId="0" xfId="3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1" fontId="3" fillId="0" borderId="0" xfId="0" applyNumberFormat="1" applyFont="1" applyAlignment="1">
      <alignment horizontal="right" vertical="center" wrapText="1"/>
    </xf>
    <xf numFmtId="3" fontId="0" fillId="0" borderId="0" xfId="0" applyNumberFormat="1"/>
    <xf numFmtId="0" fontId="2" fillId="0" borderId="0" xfId="0" applyFont="1"/>
    <xf numFmtId="10" fontId="0" fillId="0" borderId="0" xfId="0" applyNumberFormat="1"/>
    <xf numFmtId="168" fontId="0" fillId="0" borderId="0" xfId="0" applyNumberFormat="1"/>
    <xf numFmtId="0" fontId="2" fillId="3" borderId="0" xfId="0" applyFont="1" applyFill="1"/>
    <xf numFmtId="167" fontId="0" fillId="0" borderId="0" xfId="0" applyNumberFormat="1"/>
    <xf numFmtId="169" fontId="0" fillId="0" borderId="0" xfId="0" applyNumberFormat="1"/>
    <xf numFmtId="9" fontId="0" fillId="0" borderId="0" xfId="0" applyNumberFormat="1"/>
    <xf numFmtId="167" fontId="4" fillId="0" borderId="0" xfId="0" applyNumberFormat="1" applyFont="1"/>
    <xf numFmtId="167" fontId="0" fillId="4" borderId="0" xfId="0" applyNumberFormat="1" applyFill="1"/>
    <xf numFmtId="0" fontId="3" fillId="0" borderId="0" xfId="0" applyFont="1" applyAlignment="1">
      <alignment vertical="center" wrapText="1"/>
    </xf>
  </cellXfs>
  <cellStyles count="4">
    <cellStyle name="Millares" xfId="1" builtinId="3"/>
    <cellStyle name="Millares [0]" xfId="3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aux_PIB_regional!$X$56:$BM$56</c:f>
              <c:numCache>
                <c:formatCode>#,##0</c:formatCode>
                <c:ptCount val="42"/>
                <c:pt idx="0">
                  <c:v>4628.3365998500321</c:v>
                </c:pt>
                <c:pt idx="1">
                  <c:v>4440.1135454996966</c:v>
                </c:pt>
                <c:pt idx="2">
                  <c:v>4816.7960574196713</c:v>
                </c:pt>
                <c:pt idx="3">
                  <c:v>4867.5362038993608</c:v>
                </c:pt>
                <c:pt idx="4">
                  <c:v>4857.0937796824146</c:v>
                </c:pt>
                <c:pt idx="5">
                  <c:v>4943.1394557304038</c:v>
                </c:pt>
                <c:pt idx="6">
                  <c:v>5018.9788247945253</c:v>
                </c:pt>
                <c:pt idx="7">
                  <c:v>5088.2950883528729</c:v>
                </c:pt>
                <c:pt idx="8">
                  <c:v>5155.2104057710167</c:v>
                </c:pt>
                <c:pt idx="9">
                  <c:v>5225.1186457196236</c:v>
                </c:pt>
                <c:pt idx="10">
                  <c:v>5295.5786850218183</c:v>
                </c:pt>
                <c:pt idx="11">
                  <c:v>5363.9709412744096</c:v>
                </c:pt>
                <c:pt idx="12">
                  <c:v>5430.4173456394565</c:v>
                </c:pt>
                <c:pt idx="13">
                  <c:v>5495.9379465670236</c:v>
                </c:pt>
                <c:pt idx="14">
                  <c:v>5560.3059519965072</c:v>
                </c:pt>
                <c:pt idx="15">
                  <c:v>5623.3535863781944</c:v>
                </c:pt>
                <c:pt idx="16">
                  <c:v>5684.9370460199443</c:v>
                </c:pt>
                <c:pt idx="17">
                  <c:v>5744.9251527369961</c:v>
                </c:pt>
                <c:pt idx="18">
                  <c:v>5803.1944896963187</c:v>
                </c:pt>
                <c:pt idx="19">
                  <c:v>5859.6271037236011</c:v>
                </c:pt>
                <c:pt idx="20">
                  <c:v>5914.1093920588264</c:v>
                </c:pt>
                <c:pt idx="21">
                  <c:v>5966.5315906383066</c:v>
                </c:pt>
                <c:pt idx="22">
                  <c:v>6016.7875910848297</c:v>
                </c:pt>
                <c:pt idx="23">
                  <c:v>6064.7749468694974</c:v>
                </c:pt>
                <c:pt idx="24">
                  <c:v>6110.3949915195853</c:v>
                </c:pt>
                <c:pt idx="25">
                  <c:v>6153.5530234665048</c:v>
                </c:pt>
                <c:pt idx="26">
                  <c:v>6194.1585294571087</c:v>
                </c:pt>
                <c:pt idx="27">
                  <c:v>6232.1254284801753</c:v>
                </c:pt>
                <c:pt idx="28">
                  <c:v>6255.537460757495</c:v>
                </c:pt>
                <c:pt idx="29">
                  <c:v>6280.3073299096732</c:v>
                </c:pt>
                <c:pt idx="30">
                  <c:v>6305.2411328300113</c:v>
                </c:pt>
                <c:pt idx="31">
                  <c:v>6329.9543050351176</c:v>
                </c:pt>
                <c:pt idx="32">
                  <c:v>6354.3491667921717</c:v>
                </c:pt>
                <c:pt idx="33">
                  <c:v>6378.4408763511092</c:v>
                </c:pt>
                <c:pt idx="34">
                  <c:v>6402.2852780525009</c:v>
                </c:pt>
                <c:pt idx="35">
                  <c:v>6425.947612850211</c:v>
                </c:pt>
                <c:pt idx="36">
                  <c:v>6449.4893660697671</c:v>
                </c:pt>
                <c:pt idx="37">
                  <c:v>6472.9634528167689</c:v>
                </c:pt>
                <c:pt idx="38">
                  <c:v>6496.4132250772154</c:v>
                </c:pt>
                <c:pt idx="39">
                  <c:v>6519.8731401865753</c:v>
                </c:pt>
                <c:pt idx="40">
                  <c:v>6543.3700438971127</c:v>
                </c:pt>
                <c:pt idx="41">
                  <c:v>6566.9245698597379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2-419A-8B1A-43A2D96259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aux_PIB_regional!$X$57:$BM$57</c:f>
              <c:numCache>
                <c:formatCode>#,##0</c:formatCode>
                <c:ptCount val="42"/>
                <c:pt idx="0">
                  <c:v>14930.785102970254</c:v>
                </c:pt>
                <c:pt idx="1">
                  <c:v>13991.385993361635</c:v>
                </c:pt>
                <c:pt idx="2">
                  <c:v>15618.480819431919</c:v>
                </c:pt>
                <c:pt idx="3">
                  <c:v>15958.523222342927</c:v>
                </c:pt>
                <c:pt idx="4">
                  <c:v>15893.782861414669</c:v>
                </c:pt>
                <c:pt idx="5">
                  <c:v>16230.976893962885</c:v>
                </c:pt>
                <c:pt idx="6">
                  <c:v>16548.829973525659</c:v>
                </c:pt>
                <c:pt idx="7">
                  <c:v>16837.336087668424</c:v>
                </c:pt>
                <c:pt idx="8">
                  <c:v>17109.624781699782</c:v>
                </c:pt>
                <c:pt idx="9">
                  <c:v>17393.086689572479</c:v>
                </c:pt>
                <c:pt idx="10">
                  <c:v>17679.112456587121</c:v>
                </c:pt>
                <c:pt idx="11">
                  <c:v>17954.510475276329</c:v>
                </c:pt>
                <c:pt idx="12">
                  <c:v>18218.708159186641</c:v>
                </c:pt>
                <c:pt idx="13">
                  <c:v>18476.977459624282</c:v>
                </c:pt>
                <c:pt idx="14">
                  <c:v>18729.178352797084</c:v>
                </c:pt>
                <c:pt idx="15">
                  <c:v>18974.934182047899</c:v>
                </c:pt>
                <c:pt idx="16">
                  <c:v>19213.795710943679</c:v>
                </c:pt>
                <c:pt idx="17">
                  <c:v>19445.301294951198</c:v>
                </c:pt>
                <c:pt idx="18">
                  <c:v>19668.995665643321</c:v>
                </c:pt>
                <c:pt idx="19">
                  <c:v>19884.43536217359</c:v>
                </c:pt>
                <c:pt idx="20">
                  <c:v>20091.190342958456</c:v>
                </c:pt>
                <c:pt idx="21">
                  <c:v>20288.844741601228</c:v>
                </c:pt>
                <c:pt idx="22">
                  <c:v>20476.997589634109</c:v>
                </c:pt>
                <c:pt idx="23">
                  <c:v>20655.263672429221</c:v>
                </c:pt>
                <c:pt idx="24">
                  <c:v>20823.274505229816</c:v>
                </c:pt>
                <c:pt idx="25">
                  <c:v>20980.679381401678</c:v>
                </c:pt>
                <c:pt idx="26">
                  <c:v>21127.146448879885</c:v>
                </c:pt>
                <c:pt idx="27">
                  <c:v>21262.36378164071</c:v>
                </c:pt>
                <c:pt idx="28">
                  <c:v>21326.135772439895</c:v>
                </c:pt>
                <c:pt idx="29">
                  <c:v>21394.868320655616</c:v>
                </c:pt>
                <c:pt idx="30">
                  <c:v>21469.810931591459</c:v>
                </c:pt>
                <c:pt idx="31">
                  <c:v>21549.902897758519</c:v>
                </c:pt>
                <c:pt idx="32">
                  <c:v>21633.781905894244</c:v>
                </c:pt>
                <c:pt idx="33">
                  <c:v>21720.351268082519</c:v>
                </c:pt>
                <c:pt idx="34">
                  <c:v>21808.838788354751</c:v>
                </c:pt>
                <c:pt idx="35">
                  <c:v>21898.729631906514</c:v>
                </c:pt>
                <c:pt idx="36">
                  <c:v>21989.688995801</c:v>
                </c:pt>
                <c:pt idx="37">
                  <c:v>22081.501723265166</c:v>
                </c:pt>
                <c:pt idx="38">
                  <c:v>22174.030369536904</c:v>
                </c:pt>
                <c:pt idx="39">
                  <c:v>22267.187460392266</c:v>
                </c:pt>
                <c:pt idx="40">
                  <c:v>22360.917537077254</c:v>
                </c:pt>
                <c:pt idx="41">
                  <c:v>22455.185647147162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2-419A-8B1A-43A2D96259E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aux_PIB_regional!$X$58:$BM$58</c:f>
              <c:numCache>
                <c:formatCode>#,##0</c:formatCode>
                <c:ptCount val="42"/>
                <c:pt idx="0">
                  <c:v>3653.5646456327681</c:v>
                </c:pt>
                <c:pt idx="1">
                  <c:v>3489.9430813340518</c:v>
                </c:pt>
                <c:pt idx="2">
                  <c:v>3838.8625666687212</c:v>
                </c:pt>
                <c:pt idx="3">
                  <c:v>3926.8956683058882</c:v>
                </c:pt>
                <c:pt idx="4">
                  <c:v>3948.5990625570448</c:v>
                </c:pt>
                <c:pt idx="5">
                  <c:v>4052.7608714895214</c:v>
                </c:pt>
                <c:pt idx="6">
                  <c:v>4150.5755965567923</c:v>
                </c:pt>
                <c:pt idx="7">
                  <c:v>4243.19330492881</c:v>
                </c:pt>
                <c:pt idx="8">
                  <c:v>4333.3550969373064</c:v>
                </c:pt>
                <c:pt idx="9">
                  <c:v>4426.1387968187209</c:v>
                </c:pt>
                <c:pt idx="10">
                  <c:v>4519.5484764068106</c:v>
                </c:pt>
                <c:pt idx="11">
                  <c:v>4610.910600935882</c:v>
                </c:pt>
                <c:pt idx="12">
                  <c:v>4700.0041962434934</c:v>
                </c:pt>
                <c:pt idx="13">
                  <c:v>4787.6757971507395</c:v>
                </c:pt>
                <c:pt idx="14">
                  <c:v>4873.6973235522146</c:v>
                </c:pt>
                <c:pt idx="15">
                  <c:v>4957.8849098627716</c:v>
                </c:pt>
                <c:pt idx="16">
                  <c:v>5040.0712907754087</c:v>
                </c:pt>
                <c:pt idx="17">
                  <c:v>5120.0976430961819</c:v>
                </c:pt>
                <c:pt idx="18">
                  <c:v>5197.8105118919502</c:v>
                </c:pt>
                <c:pt idx="19">
                  <c:v>5273.0606405220706</c:v>
                </c:pt>
                <c:pt idx="20">
                  <c:v>5345.70261910105</c:v>
                </c:pt>
                <c:pt idx="21">
                  <c:v>5415.5949134590519</c:v>
                </c:pt>
                <c:pt idx="22">
                  <c:v>5482.6000813167666</c:v>
                </c:pt>
                <c:pt idx="23">
                  <c:v>5546.5850834242992</c:v>
                </c:pt>
                <c:pt idx="24">
                  <c:v>5607.4216421987348</c:v>
                </c:pt>
                <c:pt idx="25">
                  <c:v>5664.9866216857235</c:v>
                </c:pt>
                <c:pt idx="26">
                  <c:v>5719.1624134791027</c:v>
                </c:pt>
                <c:pt idx="27">
                  <c:v>5769.8373190360908</c:v>
                </c:pt>
                <c:pt idx="28">
                  <c:v>5804.0526616205107</c:v>
                </c:pt>
                <c:pt idx="29">
                  <c:v>5837.7237824387348</c:v>
                </c:pt>
                <c:pt idx="30">
                  <c:v>5870.4996982754574</c:v>
                </c:pt>
                <c:pt idx="31">
                  <c:v>5902.4868408039592</c:v>
                </c:pt>
                <c:pt idx="32">
                  <c:v>5933.8756596894173</c:v>
                </c:pt>
                <c:pt idx="33">
                  <c:v>5964.8480367431348</c:v>
                </c:pt>
                <c:pt idx="34">
                  <c:v>5995.5535955589839</c:v>
                </c:pt>
                <c:pt idx="35">
                  <c:v>6026.1078785534455</c:v>
                </c:pt>
                <c:pt idx="36">
                  <c:v>6056.5971964037617</c:v>
                </c:pt>
                <c:pt idx="37">
                  <c:v>6087.0847675958403</c:v>
                </c:pt>
                <c:pt idx="38">
                  <c:v>6117.6163210544855</c:v>
                </c:pt>
                <c:pt idx="39">
                  <c:v>6148.2246678530755</c:v>
                </c:pt>
                <c:pt idx="40">
                  <c:v>6178.9332354371818</c:v>
                </c:pt>
                <c:pt idx="41">
                  <c:v>6209.7587159752193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2-419A-8B1A-43A2D96259E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aux_PIB_regional!$X$59:$BM$59</c:f>
              <c:numCache>
                <c:formatCode>#,##0</c:formatCode>
                <c:ptCount val="42"/>
                <c:pt idx="0">
                  <c:v>3653.5646456327681</c:v>
                </c:pt>
                <c:pt idx="1">
                  <c:v>3489.9430813340518</c:v>
                </c:pt>
                <c:pt idx="2">
                  <c:v>3838.8625666687212</c:v>
                </c:pt>
                <c:pt idx="3">
                  <c:v>3926.8956683058882</c:v>
                </c:pt>
                <c:pt idx="4">
                  <c:v>3948.5990625570448</c:v>
                </c:pt>
                <c:pt idx="5">
                  <c:v>4052.7608714895214</c:v>
                </c:pt>
                <c:pt idx="6">
                  <c:v>4150.5755965567923</c:v>
                </c:pt>
                <c:pt idx="7">
                  <c:v>4243.19330492881</c:v>
                </c:pt>
                <c:pt idx="8">
                  <c:v>4333.3550969373064</c:v>
                </c:pt>
                <c:pt idx="9">
                  <c:v>4426.1387968187209</c:v>
                </c:pt>
                <c:pt idx="10">
                  <c:v>4519.5484764068106</c:v>
                </c:pt>
                <c:pt idx="11">
                  <c:v>4610.910600935882</c:v>
                </c:pt>
                <c:pt idx="12">
                  <c:v>4700.0041962434934</c:v>
                </c:pt>
                <c:pt idx="13">
                  <c:v>4787.6757971507395</c:v>
                </c:pt>
                <c:pt idx="14">
                  <c:v>4873.6973235522146</c:v>
                </c:pt>
                <c:pt idx="15">
                  <c:v>4957.8849098627716</c:v>
                </c:pt>
                <c:pt idx="16">
                  <c:v>5040.0712907754087</c:v>
                </c:pt>
                <c:pt idx="17">
                  <c:v>5120.0976430961819</c:v>
                </c:pt>
                <c:pt idx="18">
                  <c:v>5197.8105118919502</c:v>
                </c:pt>
                <c:pt idx="19">
                  <c:v>5273.0606405220706</c:v>
                </c:pt>
                <c:pt idx="20">
                  <c:v>5345.70261910105</c:v>
                </c:pt>
                <c:pt idx="21">
                  <c:v>5415.5949134590519</c:v>
                </c:pt>
                <c:pt idx="22">
                  <c:v>5482.6000813167666</c:v>
                </c:pt>
                <c:pt idx="23">
                  <c:v>5546.5850834242992</c:v>
                </c:pt>
                <c:pt idx="24">
                  <c:v>5607.4216421987348</c:v>
                </c:pt>
                <c:pt idx="25">
                  <c:v>5664.9866216857235</c:v>
                </c:pt>
                <c:pt idx="26">
                  <c:v>5719.1624134791027</c:v>
                </c:pt>
                <c:pt idx="27">
                  <c:v>5769.8373190360908</c:v>
                </c:pt>
                <c:pt idx="28">
                  <c:v>5804.0526616205107</c:v>
                </c:pt>
                <c:pt idx="29">
                  <c:v>5837.7237824387348</c:v>
                </c:pt>
                <c:pt idx="30">
                  <c:v>5870.4996982754574</c:v>
                </c:pt>
                <c:pt idx="31">
                  <c:v>5902.4868408039592</c:v>
                </c:pt>
                <c:pt idx="32">
                  <c:v>5933.8756596894173</c:v>
                </c:pt>
                <c:pt idx="33">
                  <c:v>5964.8480367431348</c:v>
                </c:pt>
                <c:pt idx="34">
                  <c:v>5995.5535955589839</c:v>
                </c:pt>
                <c:pt idx="35">
                  <c:v>6026.1078785534455</c:v>
                </c:pt>
                <c:pt idx="36">
                  <c:v>6056.5971964037617</c:v>
                </c:pt>
                <c:pt idx="37">
                  <c:v>6087.0847675958403</c:v>
                </c:pt>
                <c:pt idx="38">
                  <c:v>6117.6163210544855</c:v>
                </c:pt>
                <c:pt idx="39">
                  <c:v>6148.2246678530755</c:v>
                </c:pt>
                <c:pt idx="40">
                  <c:v>6178.9332354371818</c:v>
                </c:pt>
                <c:pt idx="41">
                  <c:v>6209.7587159752193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2-419A-8B1A-43A2D96259E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aux_PIB_regional!$X$60:$BM$60</c:f>
              <c:numCache>
                <c:formatCode>#,##0</c:formatCode>
                <c:ptCount val="42"/>
                <c:pt idx="0">
                  <c:v>12626.519405375713</c:v>
                </c:pt>
                <c:pt idx="1">
                  <c:v>11514.494964888901</c:v>
                </c:pt>
                <c:pt idx="2">
                  <c:v>13497.583179140112</c:v>
                </c:pt>
                <c:pt idx="3">
                  <c:v>13812.187373958315</c:v>
                </c:pt>
                <c:pt idx="4">
                  <c:v>13669.455327534433</c:v>
                </c:pt>
                <c:pt idx="5">
                  <c:v>14058.860046934153</c:v>
                </c:pt>
                <c:pt idx="6">
                  <c:v>14414.020088640158</c:v>
                </c:pt>
                <c:pt idx="7">
                  <c:v>14727.79270898203</c:v>
                </c:pt>
                <c:pt idx="8">
                  <c:v>15022.690200265572</c:v>
                </c:pt>
                <c:pt idx="9">
                  <c:v>15332.904331022342</c:v>
                </c:pt>
                <c:pt idx="10">
                  <c:v>15646.017632353649</c:v>
                </c:pt>
                <c:pt idx="11">
                  <c:v>15945.837290701271</c:v>
                </c:pt>
                <c:pt idx="12">
                  <c:v>16232.741101556125</c:v>
                </c:pt>
                <c:pt idx="13">
                  <c:v>16513.619011639388</c:v>
                </c:pt>
                <c:pt idx="14">
                  <c:v>16787.99689613306</c:v>
                </c:pt>
                <c:pt idx="15">
                  <c:v>17055.278219197105</c:v>
                </c:pt>
                <c:pt idx="16">
                  <c:v>17314.907985617036</c:v>
                </c:pt>
                <c:pt idx="17">
                  <c:v>17566.363645376885</c:v>
                </c:pt>
                <c:pt idx="18">
                  <c:v>17809.145280611388</c:v>
                </c:pt>
                <c:pt idx="19">
                  <c:v>18042.771158288262</c:v>
                </c:pt>
                <c:pt idx="20">
                  <c:v>18266.776144615913</c:v>
                </c:pt>
                <c:pt idx="21">
                  <c:v>18480.711517067946</c:v>
                </c:pt>
                <c:pt idx="22">
                  <c:v>18684.145479357896</c:v>
                </c:pt>
                <c:pt idx="23">
                  <c:v>18876.664038467297</c:v>
                </c:pt>
                <c:pt idx="24">
                  <c:v>19057.872064784202</c:v>
                </c:pt>
                <c:pt idx="25">
                  <c:v>19227.394435066853</c:v>
                </c:pt>
                <c:pt idx="26">
                  <c:v>19384.877198724455</c:v>
                </c:pt>
                <c:pt idx="27">
                  <c:v>19529.988730274068</c:v>
                </c:pt>
                <c:pt idx="28">
                  <c:v>19588.608997648211</c:v>
                </c:pt>
                <c:pt idx="29">
                  <c:v>19660.502461473308</c:v>
                </c:pt>
                <c:pt idx="30">
                  <c:v>19742.335117729075</c:v>
                </c:pt>
                <c:pt idx="31">
                  <c:v>19830.48478573357</c:v>
                </c:pt>
                <c:pt idx="32">
                  <c:v>19922.712743684551</c:v>
                </c:pt>
                <c:pt idx="33">
                  <c:v>20017.669360549917</c:v>
                </c:pt>
                <c:pt idx="34">
                  <c:v>20114.528695004577</c:v>
                </c:pt>
                <c:pt idx="35">
                  <c:v>20212.778367248495</c:v>
                </c:pt>
                <c:pt idx="36">
                  <c:v>20312.097597471042</c:v>
                </c:pt>
                <c:pt idx="37">
                  <c:v>20412.284409332638</c:v>
                </c:pt>
                <c:pt idx="38">
                  <c:v>20513.211236571831</c:v>
                </c:pt>
                <c:pt idx="39">
                  <c:v>20614.797454787913</c:v>
                </c:pt>
                <c:pt idx="40">
                  <c:v>20716.992217857147</c:v>
                </c:pt>
                <c:pt idx="41">
                  <c:v>20819.763658338667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2-419A-8B1A-43A2D96259E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aux_PIB_regional!$X$61:$BM$61</c:f>
              <c:numCache>
                <c:formatCode>#,##0</c:formatCode>
                <c:ptCount val="42"/>
                <c:pt idx="0">
                  <c:v>6889.1151395628231</c:v>
                </c:pt>
                <c:pt idx="1">
                  <c:v>6521.5244275049499</c:v>
                </c:pt>
                <c:pt idx="2">
                  <c:v>7212.3334900410155</c:v>
                </c:pt>
                <c:pt idx="3">
                  <c:v>7387.4982457407123</c:v>
                </c:pt>
                <c:pt idx="4">
                  <c:v>7409.2155339463134</c:v>
                </c:pt>
                <c:pt idx="5">
                  <c:v>7593.6460104464431</c:v>
                </c:pt>
                <c:pt idx="6">
                  <c:v>7767.3386464317246</c:v>
                </c:pt>
                <c:pt idx="7">
                  <c:v>7929.8506760959917</c:v>
                </c:pt>
                <c:pt idx="8">
                  <c:v>8086.2127921602741</c:v>
                </c:pt>
                <c:pt idx="9">
                  <c:v>8247.2345521314801</c:v>
                </c:pt>
                <c:pt idx="10">
                  <c:v>8409.28787430792</c:v>
                </c:pt>
                <c:pt idx="11">
                  <c:v>8566.8940435733548</c:v>
                </c:pt>
                <c:pt idx="12">
                  <c:v>8719.5619497453627</c:v>
                </c:pt>
                <c:pt idx="13">
                  <c:v>8869.1880552417842</c:v>
                </c:pt>
                <c:pt idx="14">
                  <c:v>9015.5350311240036</c:v>
                </c:pt>
                <c:pt idx="15">
                  <c:v>9158.3735520417085</c:v>
                </c:pt>
                <c:pt idx="16">
                  <c:v>9297.4643199898164</c:v>
                </c:pt>
                <c:pt idx="17">
                  <c:v>9432.5613690192386</c:v>
                </c:pt>
                <c:pt idx="18">
                  <c:v>9563.4165457315921</c:v>
                </c:pt>
                <c:pt idx="19">
                  <c:v>9689.7829391027681</c:v>
                </c:pt>
                <c:pt idx="20">
                  <c:v>9811.4172896483869</c:v>
                </c:pt>
                <c:pt idx="21">
                  <c:v>9928.0816997692436</c:v>
                </c:pt>
                <c:pt idx="22">
                  <c:v>10039.544915246781</c:v>
                </c:pt>
                <c:pt idx="23">
                  <c:v>10145.583354583394</c:v>
                </c:pt>
                <c:pt idx="24">
                  <c:v>10245.981990385191</c:v>
                </c:pt>
                <c:pt idx="25">
                  <c:v>10340.535140366126</c:v>
                </c:pt>
                <c:pt idx="26">
                  <c:v>10429.047198002878</c:v>
                </c:pt>
                <c:pt idx="27">
                  <c:v>10511.33331736487</c:v>
                </c:pt>
                <c:pt idx="28">
                  <c:v>10561.03782602578</c:v>
                </c:pt>
                <c:pt idx="29">
                  <c:v>10610.220338643647</c:v>
                </c:pt>
                <c:pt idx="30">
                  <c:v>10659.312059168511</c:v>
                </c:pt>
                <c:pt idx="31">
                  <c:v>10708.688809721674</c:v>
                </c:pt>
                <c:pt idx="32">
                  <c:v>10758.519077593919</c:v>
                </c:pt>
                <c:pt idx="33">
                  <c:v>10808.845198552825</c:v>
                </c:pt>
                <c:pt idx="34">
                  <c:v>10859.650107026102</c:v>
                </c:pt>
                <c:pt idx="35">
                  <c:v>10910.895603601923</c:v>
                </c:pt>
                <c:pt idx="36">
                  <c:v>10962.541082498972</c:v>
                </c:pt>
                <c:pt idx="37">
                  <c:v>11014.551226700756</c:v>
                </c:pt>
                <c:pt idx="38">
                  <c:v>11066.898160958197</c:v>
                </c:pt>
                <c:pt idx="39">
                  <c:v>11119.561145281576</c:v>
                </c:pt>
                <c:pt idx="40">
                  <c:v>11172.525386008647</c:v>
                </c:pt>
                <c:pt idx="41">
                  <c:v>11225.780698640439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72-419A-8B1A-43A2D96259E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aux_PIB_regional!$X$62:$BM$62</c:f>
              <c:numCache>
                <c:formatCode>#,##0</c:formatCode>
                <c:ptCount val="42"/>
                <c:pt idx="0">
                  <c:v>4839.460411732286</c:v>
                </c:pt>
                <c:pt idx="1">
                  <c:v>4405.4939470953395</c:v>
                </c:pt>
                <c:pt idx="2">
                  <c:v>5184.4778972454378</c:v>
                </c:pt>
                <c:pt idx="3">
                  <c:v>5294.9749602091779</c:v>
                </c:pt>
                <c:pt idx="4">
                  <c:v>5235.5007178813348</c:v>
                </c:pt>
                <c:pt idx="5">
                  <c:v>5387.0309716585552</c:v>
                </c:pt>
                <c:pt idx="6">
                  <c:v>5522.4495958011839</c:v>
                </c:pt>
                <c:pt idx="7">
                  <c:v>5641.6310230688296</c:v>
                </c:pt>
                <c:pt idx="8">
                  <c:v>5753.692756900472</c:v>
                </c:pt>
                <c:pt idx="9">
                  <c:v>5871.8587294828403</c:v>
                </c:pt>
                <c:pt idx="10">
                  <c:v>5991.0759967746353</c:v>
                </c:pt>
                <c:pt idx="11">
                  <c:v>6105.0898163615875</c:v>
                </c:pt>
                <c:pt idx="12">
                  <c:v>6214.1550117566403</c:v>
                </c:pt>
                <c:pt idx="13">
                  <c:v>6320.9681953643012</c:v>
                </c:pt>
                <c:pt idx="14">
                  <c:v>6425.3066268078073</c:v>
                </c:pt>
                <c:pt idx="15">
                  <c:v>6526.9375854347008</c:v>
                </c:pt>
                <c:pt idx="16">
                  <c:v>6625.6492524022024</c:v>
                </c:pt>
                <c:pt idx="17">
                  <c:v>6721.2427228222132</c:v>
                </c:pt>
                <c:pt idx="18">
                  <c:v>6813.5277981347226</c:v>
                </c:pt>
                <c:pt idx="19">
                  <c:v>6902.321240072054</c:v>
                </c:pt>
                <c:pt idx="20">
                  <c:v>6987.4461565480342</c:v>
                </c:pt>
                <c:pt idx="21">
                  <c:v>7068.7319257871968</c:v>
                </c:pt>
                <c:pt idx="22">
                  <c:v>7146.0143898886172</c:v>
                </c:pt>
                <c:pt idx="23">
                  <c:v>7219.1361870504506</c:v>
                </c:pt>
                <c:pt idx="24">
                  <c:v>7287.9471539193246</c:v>
                </c:pt>
                <c:pt idx="25">
                  <c:v>7352.3047596731385</c:v>
                </c:pt>
                <c:pt idx="26">
                  <c:v>7412.0745490655208</c:v>
                </c:pt>
                <c:pt idx="27">
                  <c:v>7467.1305802267752</c:v>
                </c:pt>
                <c:pt idx="28">
                  <c:v>7488.6366925037883</c:v>
                </c:pt>
                <c:pt idx="29">
                  <c:v>7515.8756244255947</c:v>
                </c:pt>
                <c:pt idx="30">
                  <c:v>7546.9978390596461</c:v>
                </c:pt>
                <c:pt idx="31">
                  <c:v>7580.5424123751573</c:v>
                </c:pt>
                <c:pt idx="32">
                  <c:v>7615.6460348698511</c:v>
                </c:pt>
                <c:pt idx="33">
                  <c:v>7651.7920757287902</c:v>
                </c:pt>
                <c:pt idx="34">
                  <c:v>7688.6647149700784</c:v>
                </c:pt>
                <c:pt idx="35">
                  <c:v>7726.0680619067061</c:v>
                </c:pt>
                <c:pt idx="36">
                  <c:v>7763.8794806579435</c:v>
                </c:pt>
                <c:pt idx="37">
                  <c:v>7802.0217547524226</c:v>
                </c:pt>
                <c:pt idx="38">
                  <c:v>7840.4461145201658</c:v>
                </c:pt>
                <c:pt idx="39">
                  <c:v>7879.1217357038613</c:v>
                </c:pt>
                <c:pt idx="40">
                  <c:v>7918.0291777699358</c:v>
                </c:pt>
                <c:pt idx="41">
                  <c:v>7957.1562552678224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72-419A-8B1A-43A2D96259E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aux_PIB_regional!$X$63:$BM$63</c:f>
              <c:numCache>
                <c:formatCode>#,##0</c:formatCode>
                <c:ptCount val="42"/>
                <c:pt idx="0">
                  <c:v>11059.067118380839</c:v>
                </c:pt>
                <c:pt idx="1">
                  <c:v>10320.634598043471</c:v>
                </c:pt>
                <c:pt idx="2">
                  <c:v>11614.932689922925</c:v>
                </c:pt>
                <c:pt idx="3">
                  <c:v>11936.870215264344</c:v>
                </c:pt>
                <c:pt idx="4">
                  <c:v>11920.805000904313</c:v>
                </c:pt>
                <c:pt idx="5">
                  <c:v>12215.012354194812</c:v>
                </c:pt>
                <c:pt idx="6">
                  <c:v>12498.090142044861</c:v>
                </c:pt>
                <c:pt idx="7">
                  <c:v>12758.868965922768</c:v>
                </c:pt>
                <c:pt idx="8">
                  <c:v>13006.332088336108</c:v>
                </c:pt>
                <c:pt idx="9">
                  <c:v>13262.458357340838</c:v>
                </c:pt>
                <c:pt idx="10">
                  <c:v>13520.793445260892</c:v>
                </c:pt>
                <c:pt idx="11">
                  <c:v>13770.519232400049</c:v>
                </c:pt>
                <c:pt idx="12">
                  <c:v>14010.758542630401</c:v>
                </c:pt>
                <c:pt idx="13">
                  <c:v>14245.617774877439</c:v>
                </c:pt>
                <c:pt idx="14">
                  <c:v>14475.001291008037</c:v>
                </c:pt>
                <c:pt idx="15">
                  <c:v>14698.592607715529</c:v>
                </c:pt>
                <c:pt idx="16">
                  <c:v>14915.999820678806</c:v>
                </c:pt>
                <c:pt idx="17">
                  <c:v>15126.81295112165</c:v>
                </c:pt>
                <c:pt idx="18">
                  <c:v>15330.623890854014</c:v>
                </c:pt>
                <c:pt idx="19">
                  <c:v>15527.033158188053</c:v>
                </c:pt>
                <c:pt idx="20">
                  <c:v>15715.652348488851</c:v>
                </c:pt>
                <c:pt idx="21">
                  <c:v>15896.105323665051</c:v>
                </c:pt>
                <c:pt idx="22">
                  <c:v>16068.029119341638</c:v>
                </c:pt>
                <c:pt idx="23">
                  <c:v>16231.074846452042</c:v>
                </c:pt>
                <c:pt idx="24">
                  <c:v>16384.908638851972</c:v>
                </c:pt>
                <c:pt idx="25">
                  <c:v>16529.212634777094</c:v>
                </c:pt>
                <c:pt idx="26">
                  <c:v>16663.68596769038</c:v>
                </c:pt>
                <c:pt idx="27">
                  <c:v>16788.045744251027</c:v>
                </c:pt>
                <c:pt idx="28">
                  <c:v>16852.029965301776</c:v>
                </c:pt>
                <c:pt idx="29">
                  <c:v>16917.881277210854</c:v>
                </c:pt>
                <c:pt idx="30">
                  <c:v>16987.713166984882</c:v>
                </c:pt>
                <c:pt idx="31">
                  <c:v>17061.237616537266</c:v>
                </c:pt>
                <c:pt idx="32">
                  <c:v>17137.626234158757</c:v>
                </c:pt>
                <c:pt idx="33">
                  <c:v>17216.119066857238</c:v>
                </c:pt>
                <c:pt idx="34">
                  <c:v>17296.150331650919</c:v>
                </c:pt>
                <c:pt idx="35">
                  <c:v>17377.331289982027</c:v>
                </c:pt>
                <c:pt idx="36">
                  <c:v>17459.404642326648</c:v>
                </c:pt>
                <c:pt idx="37">
                  <c:v>17542.203284572999</c:v>
                </c:pt>
                <c:pt idx="38">
                  <c:v>17625.619812029661</c:v>
                </c:pt>
                <c:pt idx="39">
                  <c:v>17709.585654920047</c:v>
                </c:pt>
                <c:pt idx="40">
                  <c:v>17794.057305628281</c:v>
                </c:pt>
                <c:pt idx="41">
                  <c:v>17879.007383703727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72-419A-8B1A-43A2D96259E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aux_PIB_regional!$X$64:$BM$64</c:f>
              <c:numCache>
                <c:formatCode>#,##0</c:formatCode>
                <c:ptCount val="42"/>
                <c:pt idx="0">
                  <c:v>3878.7580760104656</c:v>
                </c:pt>
                <c:pt idx="1">
                  <c:v>3613.5743172113612</c:v>
                </c:pt>
                <c:pt idx="2">
                  <c:v>4083.4592683241781</c:v>
                </c:pt>
                <c:pt idx="3">
                  <c:v>4213.2940326823336</c:v>
                </c:pt>
                <c:pt idx="4">
                  <c:v>4217.687302109638</c:v>
                </c:pt>
                <c:pt idx="5">
                  <c:v>4332.0807326468839</c:v>
                </c:pt>
                <c:pt idx="6">
                  <c:v>4443.1994419247512</c:v>
                </c:pt>
                <c:pt idx="7">
                  <c:v>4546.5261150264396</c:v>
                </c:pt>
                <c:pt idx="8">
                  <c:v>4644.9579731964122</c:v>
                </c:pt>
                <c:pt idx="9">
                  <c:v>4746.4723505803804</c:v>
                </c:pt>
                <c:pt idx="10">
                  <c:v>4848.8202263295998</c:v>
                </c:pt>
                <c:pt idx="11">
                  <c:v>4948.0102795303819</c:v>
                </c:pt>
                <c:pt idx="12">
                  <c:v>5043.6162152465276</c:v>
                </c:pt>
                <c:pt idx="13">
                  <c:v>5137.0923717675514</c:v>
                </c:pt>
                <c:pt idx="14">
                  <c:v>5228.4014890431345</c:v>
                </c:pt>
                <c:pt idx="15">
                  <c:v>5317.4241415555234</c:v>
                </c:pt>
                <c:pt idx="16">
                  <c:v>5404.0095721549433</c:v>
                </c:pt>
                <c:pt idx="17">
                  <c:v>5487.9978617343304</c:v>
                </c:pt>
                <c:pt idx="18">
                  <c:v>5569.2284819080987</c:v>
                </c:pt>
                <c:pt idx="19">
                  <c:v>5647.5435579820469</c:v>
                </c:pt>
                <c:pt idx="20">
                  <c:v>5722.7891980577742</c:v>
                </c:pt>
                <c:pt idx="21">
                  <c:v>5794.8161564595994</c:v>
                </c:pt>
                <c:pt idx="22">
                  <c:v>5863.4802905352835</c:v>
                </c:pt>
                <c:pt idx="23">
                  <c:v>5928.6429661258044</c:v>
                </c:pt>
                <c:pt idx="24">
                  <c:v>5990.1714569353917</c:v>
                </c:pt>
                <c:pt idx="25">
                  <c:v>6047.9393454982137</c:v>
                </c:pt>
                <c:pt idx="26">
                  <c:v>6101.8269221719311</c:v>
                </c:pt>
                <c:pt idx="27">
                  <c:v>6151.7215762922142</c:v>
                </c:pt>
                <c:pt idx="28">
                  <c:v>6178.8145327780639</c:v>
                </c:pt>
                <c:pt idx="29">
                  <c:v>6205.9860759253397</c:v>
                </c:pt>
                <c:pt idx="30">
                  <c:v>6234.2655323318249</c:v>
                </c:pt>
                <c:pt idx="31">
                  <c:v>6263.7255197524792</c:v>
                </c:pt>
                <c:pt idx="32">
                  <c:v>6294.1600094432461</c:v>
                </c:pt>
                <c:pt idx="33">
                  <c:v>6325.3385305062448</c:v>
                </c:pt>
                <c:pt idx="34">
                  <c:v>6357.0760113533206</c:v>
                </c:pt>
                <c:pt idx="35">
                  <c:v>6389.2399253681124</c:v>
                </c:pt>
                <c:pt idx="36">
                  <c:v>6421.7402942303888</c:v>
                </c:pt>
                <c:pt idx="37">
                  <c:v>6454.5177203210224</c:v>
                </c:pt>
                <c:pt idx="38">
                  <c:v>6487.5336249851798</c:v>
                </c:pt>
                <c:pt idx="39">
                  <c:v>6520.7632191638841</c:v>
                </c:pt>
                <c:pt idx="40">
                  <c:v>6554.1907188785526</c:v>
                </c:pt>
                <c:pt idx="41">
                  <c:v>6587.8061803715955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72-419A-8B1A-43A2D96259E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aux_PIB_regional!$X$65:$BM$65</c:f>
              <c:numCache>
                <c:formatCode>#,##0</c:formatCode>
                <c:ptCount val="42"/>
                <c:pt idx="0">
                  <c:v>6502.9791270408441</c:v>
                </c:pt>
                <c:pt idx="1">
                  <c:v>6153.7947257028163</c:v>
                </c:pt>
                <c:pt idx="2">
                  <c:v>6832.7043479451531</c:v>
                </c:pt>
                <c:pt idx="3">
                  <c:v>7026.4702474063233</c:v>
                </c:pt>
                <c:pt idx="4">
                  <c:v>7067.9294030918545</c:v>
                </c:pt>
                <c:pt idx="5">
                  <c:v>7265.6569857623035</c:v>
                </c:pt>
                <c:pt idx="6">
                  <c:v>7454.0857790490863</c:v>
                </c:pt>
                <c:pt idx="7">
                  <c:v>7632.0809123974932</c:v>
                </c:pt>
                <c:pt idx="8">
                  <c:v>7804.0856690291776</c:v>
                </c:pt>
                <c:pt idx="9">
                  <c:v>7980.650305503128</c:v>
                </c:pt>
                <c:pt idx="10">
                  <c:v>8158.3054949174511</c:v>
                </c:pt>
                <c:pt idx="11">
                  <c:v>8331.5712083919425</c:v>
                </c:pt>
                <c:pt idx="12">
                  <c:v>8499.7976037022763</c:v>
                </c:pt>
                <c:pt idx="13">
                  <c:v>8664.7619014752327</c:v>
                </c:pt>
                <c:pt idx="14">
                  <c:v>8826.1895695219737</c:v>
                </c:pt>
                <c:pt idx="15">
                  <c:v>8983.8219311212069</c:v>
                </c:pt>
                <c:pt idx="16">
                  <c:v>9137.3938393866392</c:v>
                </c:pt>
                <c:pt idx="17">
                  <c:v>9286.6348058669555</c:v>
                </c:pt>
                <c:pt idx="18">
                  <c:v>9431.2725936568586</c:v>
                </c:pt>
                <c:pt idx="19">
                  <c:v>9571.036380045929</c:v>
                </c:pt>
                <c:pt idx="20">
                  <c:v>9705.6591684087107</c:v>
                </c:pt>
                <c:pt idx="21">
                  <c:v>9834.8796033018643</c:v>
                </c:pt>
                <c:pt idx="22">
                  <c:v>9958.4433840297534</c:v>
                </c:pt>
                <c:pt idx="23">
                  <c:v>10076.104423472167</c:v>
                </c:pt>
                <c:pt idx="24">
                  <c:v>10187.625846714973</c:v>
                </c:pt>
                <c:pt idx="25">
                  <c:v>10292.780885762226</c:v>
                </c:pt>
                <c:pt idx="26">
                  <c:v>10391.353701962864</c:v>
                </c:pt>
                <c:pt idx="27">
                  <c:v>10483.140152867418</c:v>
                </c:pt>
                <c:pt idx="28">
                  <c:v>10541.328181707038</c:v>
                </c:pt>
                <c:pt idx="29">
                  <c:v>10597.945449319863</c:v>
                </c:pt>
                <c:pt idx="30">
                  <c:v>10653.648514110548</c:v>
                </c:pt>
                <c:pt idx="31">
                  <c:v>10709.043320105531</c:v>
                </c:pt>
                <c:pt idx="32">
                  <c:v>10764.487658299888</c:v>
                </c:pt>
                <c:pt idx="33">
                  <c:v>10820.16486142921</c:v>
                </c:pt>
                <c:pt idx="34">
                  <c:v>10876.157054103383</c:v>
                </c:pt>
                <c:pt idx="35">
                  <c:v>10932.493280912782</c:v>
                </c:pt>
                <c:pt idx="36">
                  <c:v>10989.177360479178</c:v>
                </c:pt>
                <c:pt idx="37">
                  <c:v>11046.202776355623</c:v>
                </c:pt>
                <c:pt idx="38">
                  <c:v>11103.560064031199</c:v>
                </c:pt>
                <c:pt idx="39">
                  <c:v>11161.240130568465</c:v>
                </c:pt>
                <c:pt idx="40">
                  <c:v>11219.235497219366</c:v>
                </c:pt>
                <c:pt idx="41">
                  <c:v>11277.540555028601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2-419A-8B1A-43A2D96259E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aux_PIB_regional!$X$66:$BM$66</c:f>
              <c:numCache>
                <c:formatCode>#,##0</c:formatCode>
                <c:ptCount val="42"/>
                <c:pt idx="0">
                  <c:v>868.10767979538923</c:v>
                </c:pt>
                <c:pt idx="1">
                  <c:v>832.08753269653346</c:v>
                </c:pt>
                <c:pt idx="2">
                  <c:v>925.02319432525042</c:v>
                </c:pt>
                <c:pt idx="3">
                  <c:v>956.17596022492501</c:v>
                </c:pt>
                <c:pt idx="4">
                  <c:v>969.7827350293187</c:v>
                </c:pt>
                <c:pt idx="5">
                  <c:v>1003.9671009641248</c:v>
                </c:pt>
                <c:pt idx="6">
                  <c:v>1036.9214642842694</c:v>
                </c:pt>
                <c:pt idx="7">
                  <c:v>1068.7448256821119</c:v>
                </c:pt>
                <c:pt idx="8">
                  <c:v>1100.0142173879678</c:v>
                </c:pt>
                <c:pt idx="9">
                  <c:v>1132.028121483326</c:v>
                </c:pt>
                <c:pt idx="10">
                  <c:v>1164.2761564692946</c:v>
                </c:pt>
                <c:pt idx="11">
                  <c:v>1196.0207953250438</c:v>
                </c:pt>
                <c:pt idx="12">
                  <c:v>1227.1501293399085</c:v>
                </c:pt>
                <c:pt idx="13">
                  <c:v>1257.8523906554888</c:v>
                </c:pt>
                <c:pt idx="14">
                  <c:v>1288.043066445196</c:v>
                </c:pt>
                <c:pt idx="15">
                  <c:v>1317.6522625134587</c:v>
                </c:pt>
                <c:pt idx="16">
                  <c:v>1346.6167806318338</c:v>
                </c:pt>
                <c:pt idx="17">
                  <c:v>1374.8774093775</c:v>
                </c:pt>
                <c:pt idx="18">
                  <c:v>1402.377693451371</c:v>
                </c:pt>
                <c:pt idx="19">
                  <c:v>1429.0633225436463</c:v>
                </c:pt>
                <c:pt idx="20">
                  <c:v>1454.8818266716748</c:v>
                </c:pt>
                <c:pt idx="21">
                  <c:v>1479.7824393949643</c:v>
                </c:pt>
                <c:pt idx="22">
                  <c:v>1503.7160599259939</c:v>
                </c:pt>
                <c:pt idx="23">
                  <c:v>1526.6352762732013</c:v>
                </c:pt>
                <c:pt idx="24">
                  <c:v>1548.4944268769059</c:v>
                </c:pt>
                <c:pt idx="25">
                  <c:v>1569.2496864616191</c:v>
                </c:pt>
                <c:pt idx="26">
                  <c:v>1588.8591666385689</c:v>
                </c:pt>
                <c:pt idx="27">
                  <c:v>1607.2830247609261</c:v>
                </c:pt>
                <c:pt idx="28">
                  <c:v>1620.8103977166993</c:v>
                </c:pt>
                <c:pt idx="29">
                  <c:v>1633.85127029979</c:v>
                </c:pt>
                <c:pt idx="30">
                  <c:v>1646.331123911546</c:v>
                </c:pt>
                <c:pt idx="31">
                  <c:v>1658.3186347713859</c:v>
                </c:pt>
                <c:pt idx="32">
                  <c:v>1669.910646792327</c:v>
                </c:pt>
                <c:pt idx="33">
                  <c:v>1681.2002869829341</c:v>
                </c:pt>
                <c:pt idx="34">
                  <c:v>1692.2673888925081</c:v>
                </c:pt>
                <c:pt idx="35">
                  <c:v>1703.1768554540495</c:v>
                </c:pt>
                <c:pt idx="36">
                  <c:v>1713.9799119146312</c:v>
                </c:pt>
                <c:pt idx="37">
                  <c:v>1724.71624502759</c:v>
                </c:pt>
                <c:pt idx="38">
                  <c:v>1735.4162195167548</c:v>
                </c:pt>
                <c:pt idx="39">
                  <c:v>1746.1028639396789</c:v>
                </c:pt>
                <c:pt idx="40">
                  <c:v>1756.793534007149</c:v>
                </c:pt>
                <c:pt idx="41">
                  <c:v>1767.5012535046487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72-419A-8B1A-43A2D96259E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aux_PIB_regional!$X$67:$BM$67</c:f>
              <c:numCache>
                <c:formatCode>#,##0</c:formatCode>
                <c:ptCount val="42"/>
                <c:pt idx="0">
                  <c:v>1579.4065885492123</c:v>
                </c:pt>
                <c:pt idx="1">
                  <c:v>1518.4699787893596</c:v>
                </c:pt>
                <c:pt idx="2">
                  <c:v>1640.3286763405786</c:v>
                </c:pt>
                <c:pt idx="3">
                  <c:v>1651.4317412511477</c:v>
                </c:pt>
                <c:pt idx="4">
                  <c:v>1644.352676434816</c:v>
                </c:pt>
                <c:pt idx="5">
                  <c:v>1669.3304637322394</c:v>
                </c:pt>
                <c:pt idx="6">
                  <c:v>1690.5765578468095</c:v>
                </c:pt>
                <c:pt idx="7">
                  <c:v>1709.6165067663187</c:v>
                </c:pt>
                <c:pt idx="8">
                  <c:v>1727.9381231848886</c:v>
                </c:pt>
                <c:pt idx="9">
                  <c:v>1747.2640734378745</c:v>
                </c:pt>
                <c:pt idx="10">
                  <c:v>1766.7666143286883</c:v>
                </c:pt>
                <c:pt idx="11">
                  <c:v>1785.6368864199144</c:v>
                </c:pt>
                <c:pt idx="12">
                  <c:v>1803.9618642338103</c:v>
                </c:pt>
                <c:pt idx="13">
                  <c:v>1822.0820398354444</c:v>
                </c:pt>
                <c:pt idx="14">
                  <c:v>1839.9232447818376</c:v>
                </c:pt>
                <c:pt idx="15">
                  <c:v>1857.4319404066907</c:v>
                </c:pt>
                <c:pt idx="16">
                  <c:v>1874.563308689854</c:v>
                </c:pt>
                <c:pt idx="17">
                  <c:v>1891.2772948756485</c:v>
                </c:pt>
                <c:pt idx="18">
                  <c:v>1907.5368401967432</c:v>
                </c:pt>
                <c:pt idx="19">
                  <c:v>1923.3069920469441</c:v>
                </c:pt>
                <c:pt idx="20">
                  <c:v>1938.5544272798415</c:v>
                </c:pt>
                <c:pt idx="21">
                  <c:v>1953.247191727273</c:v>
                </c:pt>
                <c:pt idx="22">
                  <c:v>1967.3545627666222</c:v>
                </c:pt>
                <c:pt idx="23">
                  <c:v>1980.8469864281265</c:v>
                </c:pt>
                <c:pt idx="24">
                  <c:v>1993.6960615650328</c:v>
                </c:pt>
                <c:pt idx="25">
                  <c:v>2005.8745544166143</c:v>
                </c:pt>
                <c:pt idx="26">
                  <c:v>2017.3564328998382</c:v>
                </c:pt>
                <c:pt idx="27">
                  <c:v>2028.1169135227885</c:v>
                </c:pt>
                <c:pt idx="28">
                  <c:v>2034.5793876703697</c:v>
                </c:pt>
                <c:pt idx="29">
                  <c:v>2041.7294319927887</c:v>
                </c:pt>
                <c:pt idx="30">
                  <c:v>2049.0556595395155</c:v>
                </c:pt>
                <c:pt idx="31">
                  <c:v>2056.3578953361903</c:v>
                </c:pt>
                <c:pt idx="32">
                  <c:v>2063.5600776429933</c:v>
                </c:pt>
                <c:pt idx="33">
                  <c:v>2070.6424902850372</c:v>
                </c:pt>
                <c:pt idx="34">
                  <c:v>2077.6109730704466</c:v>
                </c:pt>
                <c:pt idx="35">
                  <c:v>2084.4819509716904</c:v>
                </c:pt>
                <c:pt idx="36">
                  <c:v>2091.2750450038593</c:v>
                </c:pt>
                <c:pt idx="37">
                  <c:v>2098.0095155837375</c:v>
                </c:pt>
                <c:pt idx="38">
                  <c:v>2104.7026919648697</c:v>
                </c:pt>
                <c:pt idx="39">
                  <c:v>2111.3694306029679</c:v>
                </c:pt>
                <c:pt idx="40">
                  <c:v>2118.0220907648236</c:v>
                </c:pt>
                <c:pt idx="41">
                  <c:v>2124.6707507326264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2-419A-8B1A-43A2D96259E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aux_PIB_regional!$X$55:$BM$55</c:f>
              <c:numCache>
                <c:formatCode>General</c:formatCode>
                <c:ptCount val="4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</c:numCache>
            </c:numRef>
          </c:cat>
          <c:val>
            <c:numRef>
              <c:f>aux_PIB_regional!$X$68:$BM$68</c:f>
              <c:numCache>
                <c:formatCode>#,##0</c:formatCode>
                <c:ptCount val="42"/>
                <c:pt idx="0">
                  <c:v>65767.465916778761</c:v>
                </c:pt>
                <c:pt idx="1">
                  <c:v>62482.752557716238</c:v>
                </c:pt>
                <c:pt idx="2">
                  <c:v>69204.950889592568</c:v>
                </c:pt>
                <c:pt idx="3">
                  <c:v>71131.91639237311</c:v>
                </c:pt>
                <c:pt idx="4">
                  <c:v>71640.611450763739</c:v>
                </c:pt>
                <c:pt idx="5">
                  <c:v>73697.628093936466</c:v>
                </c:pt>
                <c:pt idx="6">
                  <c:v>75655.406311075829</c:v>
                </c:pt>
                <c:pt idx="7">
                  <c:v>77513.620236697432</c:v>
                </c:pt>
                <c:pt idx="8">
                  <c:v>79317.51113648327</c:v>
                </c:pt>
                <c:pt idx="9">
                  <c:v>81168.44537333856</c:v>
                </c:pt>
                <c:pt idx="10">
                  <c:v>83030.82336967389</c:v>
                </c:pt>
                <c:pt idx="11">
                  <c:v>84851.071831809313</c:v>
                </c:pt>
                <c:pt idx="12">
                  <c:v>86622.855813466944</c:v>
                </c:pt>
                <c:pt idx="13">
                  <c:v>88362.825821167804</c:v>
                </c:pt>
                <c:pt idx="14">
                  <c:v>90067.383390145042</c:v>
                </c:pt>
                <c:pt idx="15">
                  <c:v>91733.432108793393</c:v>
                </c:pt>
                <c:pt idx="16">
                  <c:v>93357.990250179093</c:v>
                </c:pt>
                <c:pt idx="17">
                  <c:v>94938.115571824674</c:v>
                </c:pt>
                <c:pt idx="18">
                  <c:v>96470.895566378327</c:v>
                </c:pt>
                <c:pt idx="19">
                  <c:v>97953.455320177527</c:v>
                </c:pt>
                <c:pt idx="20">
                  <c:v>99382.969586655177</c:v>
                </c:pt>
                <c:pt idx="21">
                  <c:v>100756.67509864789</c:v>
                </c:pt>
                <c:pt idx="22">
                  <c:v>102071.88210282044</c:v>
                </c:pt>
                <c:pt idx="23">
                  <c:v>103325.98500014549</c:v>
                </c:pt>
                <c:pt idx="24">
                  <c:v>104516.47220354939</c:v>
                </c:pt>
                <c:pt idx="25">
                  <c:v>105640.93534350154</c:v>
                </c:pt>
                <c:pt idx="26">
                  <c:v>106697.07791925143</c:v>
                </c:pt>
                <c:pt idx="27">
                  <c:v>107682.7234556667</c:v>
                </c:pt>
                <c:pt idx="28">
                  <c:v>108334.44104234676</c:v>
                </c:pt>
                <c:pt idx="29">
                  <c:v>108967.40076330364</c:v>
                </c:pt>
                <c:pt idx="30">
                  <c:v>109583.81551376986</c:v>
                </c:pt>
                <c:pt idx="31">
                  <c:v>110189.39373878084</c:v>
                </c:pt>
                <c:pt idx="32">
                  <c:v>110788.83186105241</c:v>
                </c:pt>
                <c:pt idx="33">
                  <c:v>111385.43333046908</c:v>
                </c:pt>
                <c:pt idx="34">
                  <c:v>111981.38535278104</c:v>
                </c:pt>
                <c:pt idx="35">
                  <c:v>112578.09215850002</c:v>
                </c:pt>
                <c:pt idx="36">
                  <c:v>113176.4395790275</c:v>
                </c:pt>
                <c:pt idx="37">
                  <c:v>113776.98064310946</c:v>
                </c:pt>
                <c:pt idx="38">
                  <c:v>114380.05873716403</c:v>
                </c:pt>
                <c:pt idx="39">
                  <c:v>114985.88694170391</c:v>
                </c:pt>
                <c:pt idx="40">
                  <c:v>115594.59822553945</c:v>
                </c:pt>
                <c:pt idx="41">
                  <c:v>116206.27681200417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72-419A-8B1A-43A2D9625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02431"/>
        <c:axId val="543007839"/>
      </c:areaChart>
      <c:catAx>
        <c:axId val="543002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43007839"/>
        <c:crosses val="autoZero"/>
        <c:auto val="1"/>
        <c:lblAlgn val="ctr"/>
        <c:lblOffset val="100"/>
        <c:noMultiLvlLbl val="0"/>
      </c:catAx>
      <c:valAx>
        <c:axId val="5430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4300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749300</xdr:colOff>
      <xdr:row>55</xdr:row>
      <xdr:rowOff>93670</xdr:rowOff>
    </xdr:from>
    <xdr:to>
      <xdr:col>53</xdr:col>
      <xdr:colOff>449262</xdr:colOff>
      <xdr:row>73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37279B-6469-5AAA-AD62-F4E44A0D8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416832</xdr:colOff>
      <xdr:row>9</xdr:row>
      <xdr:rowOff>13606</xdr:rowOff>
    </xdr:from>
    <xdr:to>
      <xdr:col>38</xdr:col>
      <xdr:colOff>549403</xdr:colOff>
      <xdr:row>19</xdr:row>
      <xdr:rowOff>69911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6028" y="1827892"/>
          <a:ext cx="6210429" cy="1870591"/>
        </a:xfrm>
        <a:prstGeom prst="rect">
          <a:avLst/>
        </a:prstGeom>
      </xdr:spPr>
    </xdr:pic>
    <xdr:clientData/>
  </xdr:twoCellAnchor>
  <xdr:twoCellAnchor editAs="oneCell">
    <xdr:from>
      <xdr:col>39</xdr:col>
      <xdr:colOff>258082</xdr:colOff>
      <xdr:row>8</xdr:row>
      <xdr:rowOff>121556</xdr:rowOff>
    </xdr:from>
    <xdr:to>
      <xdr:col>50</xdr:col>
      <xdr:colOff>95130</xdr:colOff>
      <xdr:row>31</xdr:row>
      <xdr:rowOff>104091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964868" y="1754413"/>
          <a:ext cx="8194101" cy="4155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opLeftCell="A2" zoomScale="69" zoomScaleNormal="69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J29" sqref="J29"/>
    </sheetView>
  </sheetViews>
  <sheetFormatPr baseColWidth="10" defaultRowHeight="15" x14ac:dyDescent="0.25"/>
  <cols>
    <col min="2" max="2" width="22.5703125" bestFit="1" customWidth="1"/>
    <col min="3" max="5" width="11.5703125" bestFit="1" customWidth="1"/>
    <col min="6" max="6" width="12.5703125" bestFit="1" customWidth="1"/>
    <col min="7" max="14" width="11.5703125" bestFit="1" customWidth="1"/>
    <col min="15" max="16" width="14.7109375" customWidth="1"/>
    <col min="17" max="17" width="16.7109375" customWidth="1"/>
  </cols>
  <sheetData>
    <row r="1" spans="1:18" x14ac:dyDescent="0.25">
      <c r="A1" t="s">
        <v>2</v>
      </c>
    </row>
    <row r="2" spans="1:18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 t="s">
        <v>0</v>
      </c>
    </row>
    <row r="3" spans="1:18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8" x14ac:dyDescent="0.25">
      <c r="A4">
        <v>1996</v>
      </c>
      <c r="B4" s="1">
        <v>2445.5106954490943</v>
      </c>
      <c r="C4" s="1">
        <v>7470.6968183169975</v>
      </c>
      <c r="D4" s="1">
        <v>1838.5589323881418</v>
      </c>
      <c r="E4" s="1">
        <v>1779.4977589755731</v>
      </c>
      <c r="F4" s="1">
        <v>6502.8124545546452</v>
      </c>
      <c r="G4" s="1">
        <v>3349.0681653274896</v>
      </c>
      <c r="H4" s="1">
        <v>2345.6685200986194</v>
      </c>
      <c r="I4" s="1">
        <v>5784.6910694212456</v>
      </c>
      <c r="J4" s="1">
        <v>1846.8160091147734</v>
      </c>
      <c r="K4" s="1">
        <v>2708.6505195496447</v>
      </c>
      <c r="L4" s="1">
        <v>258.86717933091052</v>
      </c>
      <c r="M4" s="1">
        <v>1094.4601939492238</v>
      </c>
      <c r="N4" s="1">
        <v>29988.586573960998</v>
      </c>
      <c r="O4" s="3">
        <f>SUM(B4:N4)</f>
        <v>67413.884890437359</v>
      </c>
      <c r="P4" s="3"/>
      <c r="R4" s="4"/>
    </row>
    <row r="5" spans="1:18" x14ac:dyDescent="0.25">
      <c r="A5">
        <v>1997</v>
      </c>
      <c r="B5" s="1">
        <v>2781.2421944332455</v>
      </c>
      <c r="C5" s="1">
        <v>8375.7949599121403</v>
      </c>
      <c r="D5" s="1">
        <v>1958.3874704305854</v>
      </c>
      <c r="E5" s="1">
        <v>1855.9476954832032</v>
      </c>
      <c r="F5" s="1">
        <v>6519.3226543171677</v>
      </c>
      <c r="G5" s="1">
        <v>3485.5412642187171</v>
      </c>
      <c r="H5" s="1">
        <v>2493.3544623577168</v>
      </c>
      <c r="I5" s="1">
        <v>6075.8798998717839</v>
      </c>
      <c r="J5" s="1">
        <v>1964.3788487154748</v>
      </c>
      <c r="K5" s="1">
        <v>3024.0059263398443</v>
      </c>
      <c r="L5" s="1">
        <v>284.99757392523065</v>
      </c>
      <c r="M5" s="1">
        <v>1152.5181767810279</v>
      </c>
      <c r="N5" s="1">
        <v>31878.926348742974</v>
      </c>
      <c r="O5" s="3">
        <f t="shared" ref="O5:O24" si="0">SUM(B5:N5)</f>
        <v>71850.297475529122</v>
      </c>
      <c r="P5" s="3"/>
      <c r="Q5" s="4"/>
      <c r="R5" s="4"/>
    </row>
    <row r="6" spans="1:18" x14ac:dyDescent="0.25">
      <c r="A6">
        <v>1998</v>
      </c>
      <c r="B6" s="1">
        <v>2811.3567474549864</v>
      </c>
      <c r="C6" s="1">
        <v>9418.2961250274984</v>
      </c>
      <c r="D6" s="1">
        <v>2081.1682694118658</v>
      </c>
      <c r="E6" s="1">
        <v>2008.8028050880637</v>
      </c>
      <c r="F6" s="1">
        <v>6780.8735700217749</v>
      </c>
      <c r="G6" s="1">
        <v>3612.7113646702969</v>
      </c>
      <c r="H6" s="1">
        <v>2549.3186097426724</v>
      </c>
      <c r="I6" s="1">
        <v>6107.7413248243665</v>
      </c>
      <c r="J6" s="1">
        <v>2021.416908569249</v>
      </c>
      <c r="K6" s="1">
        <v>3148.8961523233988</v>
      </c>
      <c r="L6" s="1">
        <v>291.4986626607207</v>
      </c>
      <c r="M6" s="1">
        <v>1212.9921744918411</v>
      </c>
      <c r="N6" s="1">
        <v>32360.533743486383</v>
      </c>
      <c r="O6" s="3">
        <f t="shared" si="0"/>
        <v>74405.606457773116</v>
      </c>
      <c r="P6" s="3"/>
      <c r="Q6" s="4"/>
      <c r="R6" s="4"/>
    </row>
    <row r="7" spans="1:18" x14ac:dyDescent="0.25">
      <c r="A7">
        <v>1999</v>
      </c>
      <c r="B7" s="1">
        <v>3012.0061287513718</v>
      </c>
      <c r="C7" s="1">
        <v>9250.0556002547892</v>
      </c>
      <c r="D7" s="1">
        <v>2047.1655020844321</v>
      </c>
      <c r="E7" s="1">
        <v>2126.2470728395579</v>
      </c>
      <c r="F7" s="1">
        <v>7002.8146820294487</v>
      </c>
      <c r="G7" s="1">
        <v>3649.1370704662518</v>
      </c>
      <c r="H7" s="1">
        <v>2538.4001054159858</v>
      </c>
      <c r="I7" s="1">
        <v>6099.5850663633119</v>
      </c>
      <c r="J7" s="1">
        <v>2001.8712303181023</v>
      </c>
      <c r="K7" s="1">
        <v>3157.9042012506402</v>
      </c>
      <c r="L7" s="1">
        <v>310.83752932063459</v>
      </c>
      <c r="M7" s="1">
        <v>1239.3120115259198</v>
      </c>
      <c r="N7" s="1">
        <v>31724.058231715127</v>
      </c>
      <c r="O7" s="3">
        <f t="shared" si="0"/>
        <v>74159.394432335568</v>
      </c>
      <c r="P7" s="3"/>
      <c r="Q7" s="4"/>
      <c r="R7" s="4"/>
    </row>
    <row r="8" spans="1:18" x14ac:dyDescent="0.25">
      <c r="A8">
        <v>2000</v>
      </c>
      <c r="B8" s="1">
        <v>3043.6570559028869</v>
      </c>
      <c r="C8" s="1">
        <v>9085.0229132229324</v>
      </c>
      <c r="D8" s="1">
        <v>2012.3250581675516</v>
      </c>
      <c r="E8" s="1">
        <v>2413.0581801786088</v>
      </c>
      <c r="F8" s="1">
        <v>7155.6795641862482</v>
      </c>
      <c r="G8" s="1">
        <v>3983.317909295864</v>
      </c>
      <c r="H8" s="1">
        <v>2770.7021853033425</v>
      </c>
      <c r="I8" s="1">
        <v>6300.1062644927006</v>
      </c>
      <c r="J8" s="1">
        <v>2138.9606559323429</v>
      </c>
      <c r="K8" s="1">
        <v>3411.3390253282714</v>
      </c>
      <c r="L8" s="1">
        <v>322.59027023778634</v>
      </c>
      <c r="M8" s="1">
        <v>1190.1191126350388</v>
      </c>
      <c r="N8" s="1">
        <v>33245.287668673569</v>
      </c>
      <c r="O8" s="3">
        <f t="shared" si="0"/>
        <v>77072.165863557137</v>
      </c>
      <c r="P8" s="3"/>
      <c r="Q8" s="4"/>
      <c r="R8" s="4"/>
    </row>
    <row r="9" spans="1:18" x14ac:dyDescent="0.25">
      <c r="A9">
        <v>2001</v>
      </c>
      <c r="B9" s="1">
        <v>3019.6798990093998</v>
      </c>
      <c r="C9" s="1">
        <v>10430.305543856439</v>
      </c>
      <c r="D9" s="1">
        <v>2103.117278474675</v>
      </c>
      <c r="E9" s="1">
        <v>2401.515188750257</v>
      </c>
      <c r="F9" s="1">
        <v>7358.2242489173586</v>
      </c>
      <c r="G9" s="1">
        <v>4092.3301124597583</v>
      </c>
      <c r="H9" s="1">
        <v>2917.2844684312481</v>
      </c>
      <c r="I9" s="1">
        <v>6429.8157421616124</v>
      </c>
      <c r="J9" s="1">
        <v>2109.2865456301743</v>
      </c>
      <c r="K9" s="1">
        <v>3537.5037298414741</v>
      </c>
      <c r="L9" s="1">
        <v>353.55949148574888</v>
      </c>
      <c r="M9" s="1">
        <v>1246.6145937448655</v>
      </c>
      <c r="N9" s="1">
        <v>34098.540697620301</v>
      </c>
      <c r="O9" s="3">
        <f t="shared" si="0"/>
        <v>80097.777540383322</v>
      </c>
      <c r="P9" s="3"/>
      <c r="Q9" s="4"/>
      <c r="R9" s="4"/>
    </row>
    <row r="10" spans="1:18" x14ac:dyDescent="0.25">
      <c r="A10">
        <v>2002</v>
      </c>
      <c r="B10" s="1">
        <v>3095.43205403719</v>
      </c>
      <c r="C10" s="1">
        <v>10061.846001670459</v>
      </c>
      <c r="D10" s="1">
        <v>2021.2790993146723</v>
      </c>
      <c r="E10" s="1">
        <v>2364.3466369818702</v>
      </c>
      <c r="F10" s="1">
        <v>7514.7580643547171</v>
      </c>
      <c r="G10" s="1">
        <v>4361.2462321541498</v>
      </c>
      <c r="H10" s="1">
        <v>2944.3740770238114</v>
      </c>
      <c r="I10" s="1">
        <v>6800.0994729025897</v>
      </c>
      <c r="J10" s="1">
        <v>2183.5720556330375</v>
      </c>
      <c r="K10" s="1">
        <v>3702.2084049935797</v>
      </c>
      <c r="L10" s="1">
        <v>390.18953712013564</v>
      </c>
      <c r="M10" s="1">
        <v>1291.8453373093357</v>
      </c>
      <c r="N10" s="1">
        <v>34834.423911719605</v>
      </c>
      <c r="O10" s="3">
        <f t="shared" si="0"/>
        <v>81565.620885215147</v>
      </c>
      <c r="P10" s="3"/>
      <c r="Q10" s="4"/>
      <c r="R10" s="4"/>
    </row>
    <row r="11" spans="1:18" x14ac:dyDescent="0.25">
      <c r="A11">
        <v>2003</v>
      </c>
      <c r="B11" s="1">
        <v>3462.4580629757911</v>
      </c>
      <c r="C11" s="1">
        <v>10691.757765762488</v>
      </c>
      <c r="D11" s="1">
        <v>2065.6006617832695</v>
      </c>
      <c r="E11" s="1">
        <v>2487.7265329523384</v>
      </c>
      <c r="F11" s="1">
        <v>7695.4701501109712</v>
      </c>
      <c r="G11" s="1">
        <v>4344.8525508686507</v>
      </c>
      <c r="H11" s="1">
        <v>3028.6382245999416</v>
      </c>
      <c r="I11" s="1">
        <v>7133.1286608514301</v>
      </c>
      <c r="J11" s="1">
        <v>2215.7711143588585</v>
      </c>
      <c r="K11" s="1">
        <v>3750.5518899005083</v>
      </c>
      <c r="L11" s="1">
        <v>388.13088946492428</v>
      </c>
      <c r="M11" s="1">
        <v>1322.6536173353431</v>
      </c>
      <c r="N11" s="1">
        <v>36106.091159232659</v>
      </c>
      <c r="O11" s="3">
        <f t="shared" si="0"/>
        <v>84692.831280197192</v>
      </c>
      <c r="P11" s="3"/>
      <c r="Q11" s="4"/>
      <c r="R11" s="4"/>
    </row>
    <row r="12" spans="1:18" x14ac:dyDescent="0.25">
      <c r="A12">
        <v>2004</v>
      </c>
      <c r="B12" s="1">
        <v>3602.9451539503484</v>
      </c>
      <c r="C12" s="1">
        <v>11373.709493971408</v>
      </c>
      <c r="D12" s="1">
        <v>2101.043479876831</v>
      </c>
      <c r="E12" s="1">
        <v>2600.8436710318811</v>
      </c>
      <c r="F12" s="1">
        <v>8211.248790692187</v>
      </c>
      <c r="G12" s="1">
        <v>4653.6918077626942</v>
      </c>
      <c r="H12" s="1">
        <v>3172.1025571370524</v>
      </c>
      <c r="I12" s="1">
        <v>7561.7358816234846</v>
      </c>
      <c r="J12" s="1">
        <v>2356.9868498261189</v>
      </c>
      <c r="K12" s="1">
        <v>4025.28654477891</v>
      </c>
      <c r="L12" s="1">
        <v>404.05937886460771</v>
      </c>
      <c r="M12" s="1">
        <v>1328.8409060040465</v>
      </c>
      <c r="N12" s="1">
        <v>38179.6173869419</v>
      </c>
      <c r="O12" s="3">
        <f t="shared" si="0"/>
        <v>89572.111902461475</v>
      </c>
      <c r="P12" s="3"/>
      <c r="Q12" s="4"/>
      <c r="R12" s="4"/>
    </row>
    <row r="13" spans="1:18" x14ac:dyDescent="0.25">
      <c r="A13">
        <v>2005</v>
      </c>
      <c r="B13" s="1">
        <v>3557.2068149947745</v>
      </c>
      <c r="C13" s="1">
        <v>11576.405932383659</v>
      </c>
      <c r="D13" s="1">
        <v>2147.3356777284521</v>
      </c>
      <c r="E13" s="1">
        <v>2700.6213031304314</v>
      </c>
      <c r="F13" s="1">
        <v>8599.5511293747077</v>
      </c>
      <c r="G13" s="1">
        <v>4917.3785493679743</v>
      </c>
      <c r="H13" s="1">
        <v>3433.0414190939232</v>
      </c>
      <c r="I13" s="1">
        <v>8079.9802300664787</v>
      </c>
      <c r="J13" s="1">
        <v>2517.1987223234696</v>
      </c>
      <c r="K13" s="1">
        <v>4158.9512610049178</v>
      </c>
      <c r="L13" s="1">
        <v>451.443465735291</v>
      </c>
      <c r="M13" s="1">
        <v>1384.9070804753421</v>
      </c>
      <c r="N13" s="1">
        <v>40406.969075639703</v>
      </c>
      <c r="O13" s="3">
        <f t="shared" si="0"/>
        <v>93930.990661319142</v>
      </c>
      <c r="P13" s="3"/>
      <c r="Q13" s="4"/>
      <c r="R13" s="4"/>
    </row>
    <row r="14" spans="1:18" x14ac:dyDescent="0.25">
      <c r="A14">
        <v>2006</v>
      </c>
      <c r="B14" s="1">
        <v>3806.7582088080285</v>
      </c>
      <c r="C14" s="1">
        <v>11775.797767604112</v>
      </c>
      <c r="D14" s="1">
        <v>2363.3899499057407</v>
      </c>
      <c r="E14" s="1">
        <v>2806.0943884324029</v>
      </c>
      <c r="F14" s="1">
        <v>9090.3349051020978</v>
      </c>
      <c r="G14" s="1">
        <v>5065.6493643098456</v>
      </c>
      <c r="H14" s="1">
        <v>3640.0871023218319</v>
      </c>
      <c r="I14" s="1">
        <v>8345.227995256284</v>
      </c>
      <c r="J14" s="1">
        <v>2635.7546977604443</v>
      </c>
      <c r="K14" s="1">
        <v>4321.1258859099207</v>
      </c>
      <c r="L14" s="1">
        <v>442.17074172961657</v>
      </c>
      <c r="M14" s="1">
        <v>1452.4851654897063</v>
      </c>
      <c r="N14" s="1">
        <v>42157.031706763279</v>
      </c>
      <c r="O14" s="3">
        <f t="shared" si="0"/>
        <v>97901.907879393315</v>
      </c>
      <c r="P14" s="3"/>
      <c r="Q14" s="4"/>
      <c r="R14" s="4"/>
    </row>
    <row r="15" spans="1:18" x14ac:dyDescent="0.25">
      <c r="A15">
        <v>2007</v>
      </c>
      <c r="B15" s="1">
        <v>4074.0186840392603</v>
      </c>
      <c r="C15" s="1">
        <v>12173.163451862994</v>
      </c>
      <c r="D15" s="1">
        <v>2549.8375686250843</v>
      </c>
      <c r="E15" s="1">
        <v>2970.9547263690788</v>
      </c>
      <c r="F15" s="1">
        <v>9104.3931099979236</v>
      </c>
      <c r="G15" s="1">
        <v>5096.9645319423507</v>
      </c>
      <c r="H15" s="1">
        <v>3550.2283905263271</v>
      </c>
      <c r="I15" s="1">
        <v>8481.2038532297192</v>
      </c>
      <c r="J15" s="1">
        <v>2795.6811549963522</v>
      </c>
      <c r="K15" s="1">
        <v>4434.9838366827062</v>
      </c>
      <c r="L15" s="1">
        <v>479.36368443654555</v>
      </c>
      <c r="M15" s="1">
        <v>1316.8457065599396</v>
      </c>
      <c r="N15" s="1">
        <v>44622.068105954699</v>
      </c>
      <c r="O15" s="3">
        <f t="shared" si="0"/>
        <v>101649.70680522299</v>
      </c>
      <c r="P15" s="3"/>
      <c r="Q15" s="4"/>
      <c r="R15" s="4"/>
    </row>
    <row r="16" spans="1:18" x14ac:dyDescent="0.25">
      <c r="A16">
        <v>2008</v>
      </c>
      <c r="B16" s="1">
        <v>4158.6647939513359</v>
      </c>
      <c r="C16" s="1">
        <v>12045.299798080403</v>
      </c>
      <c r="D16" s="1">
        <v>2655.7663472214999</v>
      </c>
      <c r="E16" s="1">
        <v>3202.1523407153395</v>
      </c>
      <c r="F16" s="1">
        <v>9554.4256502739008</v>
      </c>
      <c r="G16" s="1">
        <v>5252.523658521678</v>
      </c>
      <c r="H16" s="1">
        <v>3669.5600649337193</v>
      </c>
      <c r="I16" s="1">
        <v>8604.2164745585396</v>
      </c>
      <c r="J16" s="1">
        <v>2851.6096565176504</v>
      </c>
      <c r="K16" s="1">
        <v>4596.3111391269704</v>
      </c>
      <c r="L16" s="1">
        <v>488.88599250124304</v>
      </c>
      <c r="M16" s="1">
        <v>1252.1782328370398</v>
      </c>
      <c r="N16" s="1">
        <v>46429.438992847296</v>
      </c>
      <c r="O16" s="3">
        <f t="shared" si="0"/>
        <v>104761.03314208661</v>
      </c>
      <c r="P16" s="3"/>
      <c r="Q16" s="4"/>
      <c r="R16" s="4"/>
    </row>
    <row r="17" spans="1:19" x14ac:dyDescent="0.25">
      <c r="A17">
        <v>2009</v>
      </c>
      <c r="B17" s="1">
        <v>4329.4139640582753</v>
      </c>
      <c r="C17" s="1">
        <v>12193.9818996959</v>
      </c>
      <c r="D17" s="1">
        <v>2663.9965676430302</v>
      </c>
      <c r="E17" s="1">
        <v>3070.1549468666899</v>
      </c>
      <c r="F17" s="1">
        <v>9380.4899298860491</v>
      </c>
      <c r="G17" s="1">
        <v>5312.7278274550699</v>
      </c>
      <c r="H17" s="1">
        <v>3534.7390692048002</v>
      </c>
      <c r="I17" s="1">
        <v>8401.6293648785704</v>
      </c>
      <c r="J17" s="1">
        <v>2749.2910717793902</v>
      </c>
      <c r="K17" s="1">
        <v>4362.3085893675398</v>
      </c>
      <c r="L17" s="1">
        <v>486.601627467085</v>
      </c>
      <c r="M17" s="1">
        <v>1280.96852809595</v>
      </c>
      <c r="N17" s="1">
        <v>45539.704419090398</v>
      </c>
      <c r="O17" s="3">
        <f t="shared" si="0"/>
        <v>103306.00780548874</v>
      </c>
      <c r="P17" s="3"/>
      <c r="Q17" s="4"/>
      <c r="R17" s="4"/>
    </row>
    <row r="18" spans="1:19" x14ac:dyDescent="0.25">
      <c r="A18">
        <v>2010</v>
      </c>
      <c r="B18" s="1">
        <v>4400.3097389573495</v>
      </c>
      <c r="C18" s="1">
        <v>12894.6544920254</v>
      </c>
      <c r="D18" s="1">
        <v>2998.68065759817</v>
      </c>
      <c r="E18" s="1">
        <v>3521.93935078903</v>
      </c>
      <c r="F18" s="1">
        <v>9887.4268429304793</v>
      </c>
      <c r="G18" s="1">
        <v>5476.91013770884</v>
      </c>
      <c r="H18" s="1">
        <v>3539.1116989106999</v>
      </c>
      <c r="I18" s="1">
        <v>8345.2671718729107</v>
      </c>
      <c r="J18" s="1">
        <v>2999.6933567771698</v>
      </c>
      <c r="K18" s="1">
        <v>4476.7895313407198</v>
      </c>
      <c r="L18" s="1">
        <v>510.55890511582402</v>
      </c>
      <c r="M18" s="1">
        <v>1304.75358739596</v>
      </c>
      <c r="N18" s="1">
        <v>48388.423235536298</v>
      </c>
      <c r="O18" s="3">
        <f t="shared" si="0"/>
        <v>108744.51870695886</v>
      </c>
      <c r="P18" s="3"/>
      <c r="Q18" s="4"/>
      <c r="R18" s="4"/>
    </row>
    <row r="19" spans="1:19" x14ac:dyDescent="0.25">
      <c r="A19">
        <v>2011</v>
      </c>
      <c r="B19" s="1">
        <v>4357.0291605810762</v>
      </c>
      <c r="C19" s="1">
        <v>12105.161771458201</v>
      </c>
      <c r="D19" s="1">
        <v>3334.6130353957501</v>
      </c>
      <c r="E19" s="1">
        <v>3879.0844633686602</v>
      </c>
      <c r="F19" s="1">
        <v>10445.571163774801</v>
      </c>
      <c r="G19" s="1">
        <v>5770.7670149535397</v>
      </c>
      <c r="H19" s="1">
        <v>4027.1694127124601</v>
      </c>
      <c r="I19" s="1">
        <v>9646.0382499254702</v>
      </c>
      <c r="J19" s="1">
        <v>3225.46906998533</v>
      </c>
      <c r="K19" s="1">
        <v>4945.8484408999202</v>
      </c>
      <c r="L19" s="1">
        <v>551.92590266452203</v>
      </c>
      <c r="M19" s="1">
        <v>1322.0730658637999</v>
      </c>
      <c r="N19" s="1">
        <v>51761.367056742703</v>
      </c>
      <c r="O19" s="3">
        <f t="shared" si="0"/>
        <v>115372.11780832623</v>
      </c>
      <c r="P19" s="3"/>
      <c r="Q19" s="4"/>
      <c r="R19" s="4"/>
    </row>
    <row r="20" spans="1:19" x14ac:dyDescent="0.25">
      <c r="A20">
        <v>2012</v>
      </c>
      <c r="B20" s="1">
        <v>3797.453493685663</v>
      </c>
      <c r="C20" s="1">
        <v>13307.4646445084</v>
      </c>
      <c r="D20" s="1">
        <v>3445.0940552030102</v>
      </c>
      <c r="E20" s="1">
        <v>3994.1053237886399</v>
      </c>
      <c r="F20" s="1">
        <v>10874.616516669301</v>
      </c>
      <c r="G20" s="1">
        <v>5864.4661305035597</v>
      </c>
      <c r="H20" s="1">
        <v>4255.4814548579798</v>
      </c>
      <c r="I20" s="1">
        <v>9768.2199755661295</v>
      </c>
      <c r="J20" s="1">
        <v>3217.3329357593998</v>
      </c>
      <c r="K20" s="1">
        <v>5231.0475770111607</v>
      </c>
      <c r="L20" s="1">
        <v>671.84334700274599</v>
      </c>
      <c r="M20" s="1">
        <v>1362.9059399441401</v>
      </c>
      <c r="N20" s="1">
        <v>55470.060602057601</v>
      </c>
      <c r="O20" s="3">
        <f t="shared" si="0"/>
        <v>121260.09199655772</v>
      </c>
      <c r="P20" s="3"/>
      <c r="Q20" s="4"/>
      <c r="R20" s="4"/>
    </row>
    <row r="21" spans="1:19" x14ac:dyDescent="0.25">
      <c r="A21">
        <v>2013</v>
      </c>
      <c r="B21" s="1">
        <v>4182.6936777737001</v>
      </c>
      <c r="C21" s="1">
        <v>13842.7111399565</v>
      </c>
      <c r="D21" s="1">
        <v>3736.3340275952701</v>
      </c>
      <c r="E21" s="1">
        <v>3990.1150767947702</v>
      </c>
      <c r="F21" s="1">
        <v>11378.912604003601</v>
      </c>
      <c r="G21" s="1">
        <v>6109.1775321709601</v>
      </c>
      <c r="H21" s="1">
        <v>4232.0164353052596</v>
      </c>
      <c r="I21" s="1">
        <v>9735.3814308780402</v>
      </c>
      <c r="J21" s="1">
        <v>3314.5993173125999</v>
      </c>
      <c r="K21" s="1">
        <v>5558.5754751081604</v>
      </c>
      <c r="L21" s="1">
        <v>727.86780459047304</v>
      </c>
      <c r="M21" s="1">
        <v>1398.1768017386</v>
      </c>
      <c r="N21" s="1">
        <v>57907.1708878516</v>
      </c>
      <c r="O21" s="3">
        <f t="shared" si="0"/>
        <v>126113.73221107954</v>
      </c>
      <c r="P21" s="3"/>
      <c r="Q21" s="4"/>
      <c r="R21" s="4"/>
    </row>
    <row r="22" spans="1:19" x14ac:dyDescent="0.25">
      <c r="A22">
        <v>2014</v>
      </c>
      <c r="B22" s="1">
        <v>4269.0135499049466</v>
      </c>
      <c r="C22" s="1">
        <v>14465.647422471</v>
      </c>
      <c r="D22" s="1">
        <v>3468.9608554913202</v>
      </c>
      <c r="E22" s="1">
        <v>4004.9672487223302</v>
      </c>
      <c r="F22" s="1">
        <v>11438.7455099782</v>
      </c>
      <c r="G22" s="1">
        <v>6189.8028666323798</v>
      </c>
      <c r="H22" s="1">
        <v>4245.8968105342901</v>
      </c>
      <c r="I22" s="1">
        <v>10029.783974702699</v>
      </c>
      <c r="J22" s="1">
        <v>3315.1006087358701</v>
      </c>
      <c r="K22" s="1">
        <v>5822.4103705501502</v>
      </c>
      <c r="L22" s="1">
        <v>762.81335543957005</v>
      </c>
      <c r="M22" s="1">
        <v>1426.3055950195101</v>
      </c>
      <c r="N22" s="1">
        <v>58945.792688878799</v>
      </c>
      <c r="O22" s="3">
        <f t="shared" si="0"/>
        <v>128385.24085706109</v>
      </c>
      <c r="P22" s="3"/>
      <c r="Q22" s="4"/>
      <c r="R22" s="4"/>
    </row>
    <row r="23" spans="1:19" x14ac:dyDescent="0.25">
      <c r="A23">
        <v>2015</v>
      </c>
      <c r="B23" s="1">
        <v>4255.5339247675302</v>
      </c>
      <c r="C23" s="1">
        <v>14468.0983869173</v>
      </c>
      <c r="D23" s="1">
        <v>3457.53232391349</v>
      </c>
      <c r="E23" s="1">
        <v>3986.53473595691</v>
      </c>
      <c r="F23" s="1">
        <v>11777.198363559601</v>
      </c>
      <c r="G23" s="1">
        <v>6510.5971269083802</v>
      </c>
      <c r="H23" s="1">
        <v>4613.6634625661</v>
      </c>
      <c r="I23" s="1">
        <v>10183.9450286589</v>
      </c>
      <c r="J23" s="1">
        <v>3495.1111862779098</v>
      </c>
      <c r="K23" s="1">
        <v>5864.2384097332297</v>
      </c>
      <c r="L23" s="1">
        <v>742.47726069510497</v>
      </c>
      <c r="M23" s="1">
        <v>1419.02004774534</v>
      </c>
      <c r="N23" s="1">
        <v>60529.386391993103</v>
      </c>
      <c r="O23" s="3">
        <f t="shared" si="0"/>
        <v>131303.33664969291</v>
      </c>
      <c r="P23" s="3"/>
      <c r="Q23" s="4"/>
      <c r="R23" s="4"/>
    </row>
    <row r="24" spans="1:19" x14ac:dyDescent="0.25">
      <c r="A24">
        <v>2016</v>
      </c>
      <c r="B24" s="1">
        <v>4316.5611299144402</v>
      </c>
      <c r="C24" s="1">
        <v>14061.3132077838</v>
      </c>
      <c r="D24" s="1">
        <v>3577.7615259478798</v>
      </c>
      <c r="E24" s="1">
        <v>4067.3732823607602</v>
      </c>
      <c r="F24" s="1">
        <v>12107.2365768662</v>
      </c>
      <c r="G24" s="1">
        <v>6610.0786473690196</v>
      </c>
      <c r="H24" s="1">
        <v>4625.8174760836901</v>
      </c>
      <c r="I24" s="1">
        <v>10376.5634900407</v>
      </c>
      <c r="J24" s="1">
        <v>3687.7945086497102</v>
      </c>
      <c r="K24" s="1">
        <v>5958.6104610750399</v>
      </c>
      <c r="L24" s="1">
        <v>796.54629764844697</v>
      </c>
      <c r="M24" s="1">
        <v>1502.3839827275799</v>
      </c>
      <c r="N24" s="1">
        <v>61690.505022801102</v>
      </c>
      <c r="O24" s="3">
        <f t="shared" si="0"/>
        <v>133378.54560926836</v>
      </c>
      <c r="P24" s="3"/>
      <c r="Q24" s="4"/>
      <c r="R24" s="4"/>
    </row>
    <row r="25" spans="1:19" x14ac:dyDescent="0.25">
      <c r="A25">
        <v>2017</v>
      </c>
      <c r="B25" s="1">
        <v>4449.0984145623406</v>
      </c>
      <c r="C25" s="1">
        <v>13607.889505507796</v>
      </c>
      <c r="D25" s="1">
        <v>3449.1110067804311</v>
      </c>
      <c r="E25" s="1">
        <v>4133.5937175214085</v>
      </c>
      <c r="F25" s="1">
        <v>12359.257124413334</v>
      </c>
      <c r="G25" s="1">
        <v>6473.4331174691124</v>
      </c>
      <c r="H25" s="1">
        <v>4622.3724371889666</v>
      </c>
      <c r="I25" s="1">
        <v>10601.291756696119</v>
      </c>
      <c r="J25" s="1">
        <v>3792.6906381348176</v>
      </c>
      <c r="K25" s="1">
        <v>6284.4141305106868</v>
      </c>
      <c r="L25" s="1">
        <v>852.07532804206937</v>
      </c>
      <c r="M25" s="1">
        <v>1607.4330163257177</v>
      </c>
      <c r="N25" s="1">
        <v>62306.504134442992</v>
      </c>
      <c r="O25" s="1">
        <v>134539.17042228309</v>
      </c>
      <c r="P25" s="3"/>
      <c r="Q25" s="4"/>
      <c r="R25" s="4"/>
    </row>
    <row r="26" spans="1:19" x14ac:dyDescent="0.25">
      <c r="A26" s="2">
        <v>2018</v>
      </c>
      <c r="B26" s="1">
        <v>4530.31857465543</v>
      </c>
      <c r="C26" s="1">
        <v>14686.795924534124</v>
      </c>
      <c r="D26" s="1">
        <v>3394.0434397243403</v>
      </c>
      <c r="E26" s="1">
        <v>4242.0284914329004</v>
      </c>
      <c r="F26" s="1">
        <v>12149.039964486636</v>
      </c>
      <c r="G26" s="1">
        <v>6722.767589705265</v>
      </c>
      <c r="H26" s="1">
        <v>4998.8965155912356</v>
      </c>
      <c r="I26" s="1">
        <v>10969.49627366582</v>
      </c>
      <c r="J26" s="1">
        <v>3955.4603124557116</v>
      </c>
      <c r="K26" s="1">
        <v>6621.4616203813484</v>
      </c>
      <c r="L26" s="1">
        <v>867.1830198943187</v>
      </c>
      <c r="M26" s="1">
        <v>1659.9844404346616</v>
      </c>
      <c r="N26" s="1">
        <v>64702.148336879603</v>
      </c>
      <c r="O26" s="1">
        <v>139504.28050574134</v>
      </c>
      <c r="P26" s="3"/>
      <c r="Q26" s="4"/>
      <c r="R26" s="4"/>
    </row>
    <row r="27" spans="1:19" x14ac:dyDescent="0.25">
      <c r="A27">
        <v>2019</v>
      </c>
      <c r="B27" s="1">
        <v>4726.8817248625928</v>
      </c>
      <c r="C27" s="1">
        <v>14685.018998206149</v>
      </c>
      <c r="D27" s="1">
        <v>3280.0913995134911</v>
      </c>
      <c r="E27" s="1">
        <v>4312.9659175270072</v>
      </c>
      <c r="F27" s="1">
        <v>12084.150984651549</v>
      </c>
      <c r="G27" s="1">
        <v>6715.4962040475702</v>
      </c>
      <c r="H27" s="1">
        <v>4953.602359193992</v>
      </c>
      <c r="I27" s="1">
        <v>11057.243850854555</v>
      </c>
      <c r="J27" s="1">
        <v>3987.4714073758505</v>
      </c>
      <c r="K27" s="1">
        <v>6751.1555474517836</v>
      </c>
      <c r="L27" s="1">
        <v>902.27401037473214</v>
      </c>
      <c r="M27" s="1">
        <v>1728.4423156019611</v>
      </c>
      <c r="N27" s="1">
        <v>65685.063910500874</v>
      </c>
      <c r="O27" s="1">
        <v>140877.13045731216</v>
      </c>
      <c r="P27" s="3"/>
      <c r="Q27" s="4"/>
      <c r="R27" s="4"/>
    </row>
    <row r="28" spans="1:19" x14ac:dyDescent="0.25">
      <c r="A28">
        <v>2020</v>
      </c>
      <c r="B28" s="1">
        <v>4689.4953894065538</v>
      </c>
      <c r="C28" s="1">
        <v>14616.815846627353</v>
      </c>
      <c r="D28" s="1">
        <v>3188.9590880613819</v>
      </c>
      <c r="E28" s="1">
        <v>4187.5481533938846</v>
      </c>
      <c r="F28" s="1">
        <v>11314.224901613839</v>
      </c>
      <c r="G28" s="1">
        <v>6494.8340984847136</v>
      </c>
      <c r="H28" s="1">
        <v>4803.7604042886669</v>
      </c>
      <c r="I28" s="1">
        <v>10325.403200238638</v>
      </c>
      <c r="J28" s="1">
        <v>3766.8847908477128</v>
      </c>
      <c r="K28" s="1">
        <v>6603.3215370246926</v>
      </c>
      <c r="L28" s="1">
        <v>857.56042746691787</v>
      </c>
      <c r="M28" s="1">
        <v>1604.3896822403101</v>
      </c>
      <c r="N28" s="1">
        <v>60320.806019204523</v>
      </c>
      <c r="O28" s="1">
        <v>132774.21275117839</v>
      </c>
      <c r="P28" s="3"/>
      <c r="Q28" s="4"/>
      <c r="R28" s="4"/>
    </row>
    <row r="29" spans="1:19" x14ac:dyDescent="0.25">
      <c r="A29">
        <v>2021</v>
      </c>
      <c r="B29" s="5">
        <v>4597.2329740996256</v>
      </c>
      <c r="C29" s="5">
        <v>15145.234506271938</v>
      </c>
      <c r="D29" s="5">
        <v>3728.331453261364</v>
      </c>
      <c r="E29" s="5">
        <v>4479.4898901353326</v>
      </c>
      <c r="F29" s="5">
        <v>13112.680174193558</v>
      </c>
      <c r="G29" s="5">
        <v>7029.0005154596856</v>
      </c>
      <c r="H29" s="5">
        <v>5026.4141965727731</v>
      </c>
      <c r="I29" s="5">
        <v>11354.54303252383</v>
      </c>
      <c r="J29" s="5">
        <v>4014.8355480959544</v>
      </c>
      <c r="K29" s="5">
        <v>6696.0259234641771</v>
      </c>
      <c r="L29" s="5">
        <v>909.11594236952214</v>
      </c>
      <c r="M29" s="5">
        <v>1556.2189710391426</v>
      </c>
      <c r="N29" s="5">
        <v>67738.639794055125</v>
      </c>
      <c r="O29" s="3">
        <v>145387.76292154205</v>
      </c>
      <c r="P29" s="3"/>
      <c r="Q29" s="4"/>
      <c r="R29" s="4"/>
    </row>
    <row r="30" spans="1:19" x14ac:dyDescent="0.25">
      <c r="A30">
        <v>2022</v>
      </c>
      <c r="B30" s="5">
        <v>4671.476006353485</v>
      </c>
      <c r="C30" s="5">
        <v>15477.39218145375</v>
      </c>
      <c r="D30" s="5">
        <v>3832.1949036871601</v>
      </c>
      <c r="E30" s="5">
        <v>4621.8176715416002</v>
      </c>
      <c r="F30" s="5">
        <v>13479.108062715697</v>
      </c>
      <c r="G30" s="5">
        <v>7214.9315760732889</v>
      </c>
      <c r="H30" s="5">
        <v>5165.5552748285536</v>
      </c>
      <c r="I30" s="5">
        <v>11658.378959377644</v>
      </c>
      <c r="J30" s="5">
        <v>4135.8977547379527</v>
      </c>
      <c r="K30" s="5">
        <v>6900.4375265533081</v>
      </c>
      <c r="L30" s="5">
        <v>945.04316376494603</v>
      </c>
      <c r="M30" s="5">
        <v>1575.9495427139698</v>
      </c>
      <c r="N30" s="5">
        <v>69855.963243528313</v>
      </c>
      <c r="O30" s="3">
        <v>149534.14586732967</v>
      </c>
      <c r="P30" s="3"/>
      <c r="Q30" s="4"/>
      <c r="R30" s="4"/>
      <c r="S30" s="4"/>
    </row>
    <row r="31" spans="1:19" x14ac:dyDescent="0.25">
      <c r="A31">
        <v>2023</v>
      </c>
      <c r="B31" s="5">
        <v>4732.9144534637926</v>
      </c>
      <c r="C31" s="5">
        <v>15762.183789472892</v>
      </c>
      <c r="D31" s="5">
        <v>3926.3281494132625</v>
      </c>
      <c r="E31" s="5">
        <v>4750.9206925692351</v>
      </c>
      <c r="F31" s="5">
        <v>13807.864956356974</v>
      </c>
      <c r="G31" s="5">
        <v>7380.7039798630576</v>
      </c>
      <c r="H31" s="5">
        <v>5290.594690845096</v>
      </c>
      <c r="I31" s="5">
        <v>11926.793850868655</v>
      </c>
      <c r="J31" s="5">
        <v>4244.5070020001058</v>
      </c>
      <c r="K31" s="5">
        <v>7086.2460865568519</v>
      </c>
      <c r="L31" s="5">
        <v>978.86836563474048</v>
      </c>
      <c r="M31" s="5">
        <v>1591.2691169236698</v>
      </c>
      <c r="N31" s="5">
        <v>71793.304858358155</v>
      </c>
      <c r="O31" s="3">
        <v>153272.49999232651</v>
      </c>
      <c r="P31" s="3"/>
      <c r="Q31" s="4"/>
      <c r="R31" s="4"/>
      <c r="S31" s="4"/>
    </row>
    <row r="32" spans="1:19" x14ac:dyDescent="0.25">
      <c r="A32">
        <v>2024</v>
      </c>
      <c r="B32" s="5">
        <v>4798.0332672842105</v>
      </c>
      <c r="C32" s="5">
        <v>16053.737684211441</v>
      </c>
      <c r="D32" s="5">
        <v>4023.7135947272454</v>
      </c>
      <c r="E32" s="5">
        <v>4882.4041764816184</v>
      </c>
      <c r="F32" s="5">
        <v>14141.029287020172</v>
      </c>
      <c r="G32" s="5">
        <v>7550.9150551655421</v>
      </c>
      <c r="H32" s="5">
        <v>5417.2586604640655</v>
      </c>
      <c r="I32" s="5">
        <v>12200.055908618644</v>
      </c>
      <c r="J32" s="5">
        <v>4354.8174973710757</v>
      </c>
      <c r="K32" s="5">
        <v>7276.6260527869472</v>
      </c>
      <c r="L32" s="5">
        <v>1013.6994961386432</v>
      </c>
      <c r="M32" s="5">
        <v>1607.8211645438953</v>
      </c>
      <c r="N32" s="5">
        <v>73784.200191784432</v>
      </c>
      <c r="O32" s="3">
        <v>157104.31203659793</v>
      </c>
      <c r="P32" s="3"/>
      <c r="Q32" s="4"/>
      <c r="R32" s="4"/>
      <c r="S32" s="4"/>
    </row>
    <row r="33" spans="1:19" x14ac:dyDescent="0.25">
      <c r="A33">
        <v>2025</v>
      </c>
      <c r="B33" s="5">
        <v>4870.5752949057724</v>
      </c>
      <c r="C33" s="5">
        <v>16369.528147240566</v>
      </c>
      <c r="D33" s="5">
        <v>4127.7514772092609</v>
      </c>
      <c r="E33" s="5">
        <v>5021.4711585843334</v>
      </c>
      <c r="F33" s="5">
        <v>14498.424024323886</v>
      </c>
      <c r="G33" s="5">
        <v>7732.7310687709059</v>
      </c>
      <c r="H33" s="5">
        <v>5553.2953906441971</v>
      </c>
      <c r="I33" s="5">
        <v>12492.109974081675</v>
      </c>
      <c r="J33" s="5">
        <v>4471.9034879501787</v>
      </c>
      <c r="K33" s="5">
        <v>7478.5203887719745</v>
      </c>
      <c r="L33" s="5">
        <v>1050.4009371077982</v>
      </c>
      <c r="M33" s="5">
        <v>1626.8235727563119</v>
      </c>
      <c r="N33" s="5">
        <v>75895.489495058253</v>
      </c>
      <c r="O33" s="3">
        <v>161189.0244174051</v>
      </c>
      <c r="P33" s="3"/>
      <c r="Q33" s="4"/>
      <c r="R33" s="4"/>
      <c r="S33" s="4"/>
    </row>
    <row r="34" spans="1:19" x14ac:dyDescent="0.25">
      <c r="A34">
        <v>2026</v>
      </c>
      <c r="B34" s="5">
        <v>4946.8704934237212</v>
      </c>
      <c r="C34" s="5">
        <v>16694.543683376258</v>
      </c>
      <c r="D34" s="5">
        <v>4235.0961852440205</v>
      </c>
      <c r="E34" s="5">
        <v>5163.6455159910938</v>
      </c>
      <c r="F34" s="5">
        <v>14861.732147970342</v>
      </c>
      <c r="G34" s="5">
        <v>7919.672789917503</v>
      </c>
      <c r="H34" s="5">
        <v>5691.4901604633696</v>
      </c>
      <c r="I34" s="5">
        <v>12791.152723573196</v>
      </c>
      <c r="J34" s="5">
        <v>4591.5095123695319</v>
      </c>
      <c r="K34" s="5">
        <v>7685.568699221014</v>
      </c>
      <c r="L34" s="5">
        <v>1088.0988066586317</v>
      </c>
      <c r="M34" s="5">
        <v>1647.0898519305631</v>
      </c>
      <c r="N34" s="5">
        <v>78063.46824341717</v>
      </c>
      <c r="O34" s="3">
        <v>165379.93881355639</v>
      </c>
      <c r="P34" s="3"/>
      <c r="Q34" s="4"/>
      <c r="R34" s="4"/>
      <c r="S34" s="4"/>
    </row>
    <row r="35" spans="1:19" x14ac:dyDescent="0.25">
      <c r="A35">
        <v>2027</v>
      </c>
      <c r="B35" s="5">
        <v>5032.8005848732155</v>
      </c>
      <c r="C35" s="5">
        <v>17053.386503941372</v>
      </c>
      <c r="D35" s="5">
        <v>4351.1883825763134</v>
      </c>
      <c r="E35" s="5">
        <v>5316.5536525143689</v>
      </c>
      <c r="F35" s="5">
        <v>15258.589123157297</v>
      </c>
      <c r="G35" s="5">
        <v>8122.5970827894334</v>
      </c>
      <c r="H35" s="5">
        <v>5842.638177081325</v>
      </c>
      <c r="I35" s="5">
        <v>13116.748540343378</v>
      </c>
      <c r="J35" s="5">
        <v>4720.7690479775829</v>
      </c>
      <c r="K35" s="5">
        <v>7908.4379141121781</v>
      </c>
      <c r="L35" s="5">
        <v>1128.21874097523</v>
      </c>
      <c r="M35" s="5">
        <v>1670.5185107836405</v>
      </c>
      <c r="N35" s="5">
        <v>80393.527055510873</v>
      </c>
      <c r="O35" s="3">
        <v>169915.9733166362</v>
      </c>
      <c r="P35" s="3"/>
      <c r="Q35" s="4"/>
      <c r="R35" s="4"/>
      <c r="S35" s="4"/>
    </row>
    <row r="36" spans="1:19" x14ac:dyDescent="0.25">
      <c r="A36">
        <v>2028</v>
      </c>
      <c r="B36" s="5">
        <v>5109.3607154348601</v>
      </c>
      <c r="C36" s="5">
        <v>17382.425625233449</v>
      </c>
      <c r="D36" s="5">
        <v>4459.7809608562093</v>
      </c>
      <c r="E36" s="5">
        <v>5460.609704368454</v>
      </c>
      <c r="F36" s="5">
        <v>15630.802611495252</v>
      </c>
      <c r="G36" s="5">
        <v>8311.3718431688449</v>
      </c>
      <c r="H36" s="5">
        <v>5984.3354480725729</v>
      </c>
      <c r="I36" s="5">
        <v>13420.225487472781</v>
      </c>
      <c r="J36" s="5">
        <v>4842.2396228799644</v>
      </c>
      <c r="K36" s="5">
        <v>8117.8738722800626</v>
      </c>
      <c r="L36" s="5">
        <v>1166.5610998253983</v>
      </c>
      <c r="M36" s="5">
        <v>1690.773317948298</v>
      </c>
      <c r="N36" s="5">
        <v>82587.512317739063</v>
      </c>
      <c r="O36" s="3">
        <v>174163.87262677524</v>
      </c>
      <c r="P36" s="3"/>
      <c r="Q36" s="4"/>
      <c r="R36" s="4"/>
      <c r="S36" s="4"/>
    </row>
    <row r="37" spans="1:19" x14ac:dyDescent="0.25">
      <c r="A37">
        <v>2029</v>
      </c>
      <c r="B37" s="5">
        <v>5189.4622855117123</v>
      </c>
      <c r="C37" s="5">
        <v>17720.709796076484</v>
      </c>
      <c r="D37" s="5">
        <v>4571.5853138905431</v>
      </c>
      <c r="E37" s="5">
        <v>5607.9970771721191</v>
      </c>
      <c r="F37" s="5">
        <v>16008.209978865811</v>
      </c>
      <c r="G37" s="5">
        <v>8505.4551555425787</v>
      </c>
      <c r="H37" s="5">
        <v>6127.892742690713</v>
      </c>
      <c r="I37" s="5">
        <v>13730.877960660513</v>
      </c>
      <c r="J37" s="5">
        <v>4966.3547373985048</v>
      </c>
      <c r="K37" s="5">
        <v>8332.6589776616565</v>
      </c>
      <c r="L37" s="5">
        <v>1205.8536571530369</v>
      </c>
      <c r="M37" s="5">
        <v>1712.2063638187481</v>
      </c>
      <c r="N37" s="5">
        <v>84838.705350448508</v>
      </c>
      <c r="O37" s="3">
        <v>178517.96939689093</v>
      </c>
      <c r="P37" s="3"/>
      <c r="Q37" s="4"/>
      <c r="R37" s="4"/>
      <c r="S37" s="4"/>
    </row>
    <row r="38" spans="1:19" x14ac:dyDescent="0.25">
      <c r="A38">
        <v>2030</v>
      </c>
      <c r="B38" s="5">
        <v>5272.0773597136094</v>
      </c>
      <c r="C38" s="5">
        <v>18069.058121682054</v>
      </c>
      <c r="D38" s="5">
        <v>4686.0215349456848</v>
      </c>
      <c r="E38" s="5">
        <v>5758.8221122282193</v>
      </c>
      <c r="F38" s="5">
        <v>16397.798974610883</v>
      </c>
      <c r="G38" s="5">
        <v>8704.3207280400129</v>
      </c>
      <c r="H38" s="5">
        <v>6276.2265519560669</v>
      </c>
      <c r="I38" s="5">
        <v>14049.869881191478</v>
      </c>
      <c r="J38" s="5">
        <v>5093.5923676323018</v>
      </c>
      <c r="K38" s="5">
        <v>8552.3669449864919</v>
      </c>
      <c r="L38" s="5">
        <v>1245.960661381908</v>
      </c>
      <c r="M38" s="5">
        <v>1734.4282650542402</v>
      </c>
      <c r="N38" s="5">
        <v>87140.374991729244</v>
      </c>
      <c r="O38" s="3">
        <v>182980.91849515217</v>
      </c>
      <c r="P38" s="3"/>
      <c r="Q38" s="4"/>
      <c r="R38" s="4"/>
      <c r="S38" s="4"/>
    </row>
    <row r="39" spans="1:19" x14ac:dyDescent="0.25">
      <c r="A39">
        <v>2031</v>
      </c>
      <c r="B39" s="5">
        <v>5353.1540695658841</v>
      </c>
      <c r="C39" s="5">
        <v>18409.192345712912</v>
      </c>
      <c r="D39" s="5">
        <v>4799.1109101861339</v>
      </c>
      <c r="E39" s="5">
        <v>5907.3563605013615</v>
      </c>
      <c r="F39" s="5">
        <v>16776.884240354149</v>
      </c>
      <c r="G39" s="5">
        <v>8900.0412835847437</v>
      </c>
      <c r="H39" s="5">
        <v>6420.407104372267</v>
      </c>
      <c r="I39" s="5">
        <v>14362.398640623809</v>
      </c>
      <c r="J39" s="5">
        <v>5218.5123416625956</v>
      </c>
      <c r="K39" s="5">
        <v>8769.0949882001969</v>
      </c>
      <c r="L39" s="5">
        <v>1285.7934985389938</v>
      </c>
      <c r="M39" s="5">
        <v>1756.16289446056</v>
      </c>
      <c r="N39" s="5">
        <v>89414.351861272211</v>
      </c>
      <c r="O39" s="3">
        <v>187372.46053903582</v>
      </c>
      <c r="P39" s="3"/>
      <c r="Q39" s="4"/>
      <c r="R39" s="4"/>
      <c r="S39" s="4"/>
    </row>
    <row r="40" spans="1:19" x14ac:dyDescent="0.25">
      <c r="A40">
        <v>2032</v>
      </c>
      <c r="B40" s="5">
        <v>5436.6315047655062</v>
      </c>
      <c r="C40" s="5">
        <v>18759.341540562917</v>
      </c>
      <c r="D40" s="5">
        <v>4914.6768817863831</v>
      </c>
      <c r="E40" s="5">
        <v>6059.2084510208297</v>
      </c>
      <c r="F40" s="5">
        <v>17168.417905087234</v>
      </c>
      <c r="G40" s="5">
        <v>9100.3575108581863</v>
      </c>
      <c r="H40" s="5">
        <v>6569.4776636278239</v>
      </c>
      <c r="I40" s="5">
        <v>14683.177112415044</v>
      </c>
      <c r="J40" s="5">
        <v>5346.5024135029116</v>
      </c>
      <c r="K40" s="5">
        <v>8990.518171604419</v>
      </c>
      <c r="L40" s="5">
        <v>1326.3768248904589</v>
      </c>
      <c r="M40" s="5">
        <v>1778.6545047203683</v>
      </c>
      <c r="N40" s="5">
        <v>91736.059107130553</v>
      </c>
      <c r="O40" s="3">
        <v>191869.39959197267</v>
      </c>
      <c r="P40" s="3"/>
      <c r="Q40" s="4"/>
      <c r="R40" s="4"/>
      <c r="S40" s="4"/>
    </row>
    <row r="41" spans="1:19" x14ac:dyDescent="0.25">
      <c r="A41">
        <v>2033</v>
      </c>
      <c r="B41" s="5">
        <v>5523.5519045518067</v>
      </c>
      <c r="C41" s="5">
        <v>19119.118398944105</v>
      </c>
      <c r="D41" s="5">
        <v>5033.3899538372743</v>
      </c>
      <c r="E41" s="5">
        <v>6214.4592862693999</v>
      </c>
      <c r="F41" s="5">
        <v>17566.169155557378</v>
      </c>
      <c r="G41" s="5">
        <v>9306.0031855930993</v>
      </c>
      <c r="H41" s="5">
        <v>6720.8016252290963</v>
      </c>
      <c r="I41" s="5">
        <v>15011.471613269483</v>
      </c>
      <c r="J41" s="5">
        <v>5477.2593969068384</v>
      </c>
      <c r="K41" s="5">
        <v>9217.3053329319682</v>
      </c>
      <c r="L41" s="5">
        <v>1367.8795304556318</v>
      </c>
      <c r="M41" s="5">
        <v>1802.2862406173933</v>
      </c>
      <c r="N41" s="5">
        <v>94114.569558016534</v>
      </c>
      <c r="O41" s="3">
        <v>196474.26518218001</v>
      </c>
      <c r="P41" s="3"/>
      <c r="Q41" s="4"/>
      <c r="R41" s="4"/>
      <c r="S41" s="4"/>
    </row>
    <row r="42" spans="1:19" x14ac:dyDescent="0.25">
      <c r="A42">
        <v>2034</v>
      </c>
      <c r="B42" s="5">
        <v>5610.841393969381</v>
      </c>
      <c r="C42" s="5">
        <v>19481.684353500001</v>
      </c>
      <c r="D42" s="5">
        <v>5152.735896716189</v>
      </c>
      <c r="E42" s="5">
        <v>6370.7303030080275</v>
      </c>
      <c r="F42" s="5">
        <v>17969.180473063007</v>
      </c>
      <c r="G42" s="5">
        <v>9512.8269829612836</v>
      </c>
      <c r="H42" s="5">
        <v>6874.2399985933398</v>
      </c>
      <c r="I42" s="5">
        <v>15342.344953921753</v>
      </c>
      <c r="J42" s="5">
        <v>5609.0243958237897</v>
      </c>
      <c r="K42" s="5">
        <v>9445.4102928121938</v>
      </c>
      <c r="L42" s="5">
        <v>1409.6300498224521</v>
      </c>
      <c r="M42" s="5">
        <v>1826.0100141438377</v>
      </c>
      <c r="N42" s="5">
        <v>96506.398737747935</v>
      </c>
      <c r="O42" s="3">
        <v>201111.05784608319</v>
      </c>
      <c r="P42" s="3"/>
      <c r="Q42" s="4"/>
      <c r="R42" s="4"/>
      <c r="S42" s="4"/>
    </row>
    <row r="43" spans="1:19" x14ac:dyDescent="0.25">
      <c r="A43">
        <v>2035</v>
      </c>
      <c r="B43" s="5">
        <v>5700.1677373243037</v>
      </c>
      <c r="C43" s="5">
        <v>19848.962145770587</v>
      </c>
      <c r="D43" s="5">
        <v>5273.944673409298</v>
      </c>
      <c r="E43" s="5">
        <v>6528.8071162305096</v>
      </c>
      <c r="F43" s="5">
        <v>18373.913125445408</v>
      </c>
      <c r="G43" s="5">
        <v>9722.6081111394069</v>
      </c>
      <c r="H43" s="5">
        <v>7028.2196708215415</v>
      </c>
      <c r="I43" s="5">
        <v>15676.865139283469</v>
      </c>
      <c r="J43" s="5">
        <v>5742.1435942450516</v>
      </c>
      <c r="K43" s="5">
        <v>9676.528652436813</v>
      </c>
      <c r="L43" s="5">
        <v>1451.9473673066605</v>
      </c>
      <c r="M43" s="5">
        <v>1850.4144543408804</v>
      </c>
      <c r="N43" s="5">
        <v>98931.042769973879</v>
      </c>
      <c r="O43" s="3">
        <v>205805.56455772783</v>
      </c>
      <c r="P43" s="3"/>
      <c r="Q43" s="4"/>
      <c r="R43" s="4"/>
      <c r="S43" s="4"/>
    </row>
    <row r="44" spans="1:19" x14ac:dyDescent="0.25">
      <c r="A44">
        <v>2036</v>
      </c>
      <c r="B44" s="5">
        <v>5790.4224094567298</v>
      </c>
      <c r="C44" s="5">
        <v>20221.610032214256</v>
      </c>
      <c r="D44" s="5">
        <v>5396.3250259451606</v>
      </c>
      <c r="E44" s="5">
        <v>6688.7039924146375</v>
      </c>
      <c r="F44" s="5">
        <v>18786.914307485025</v>
      </c>
      <c r="G44" s="5">
        <v>9934.6777988752274</v>
      </c>
      <c r="H44" s="5">
        <v>7185.4844230032795</v>
      </c>
      <c r="I44" s="5">
        <v>16016.041821712688</v>
      </c>
      <c r="J44" s="5">
        <v>5877.0319511208963</v>
      </c>
      <c r="K44" s="5">
        <v>9910.0613540345566</v>
      </c>
      <c r="L44" s="5">
        <v>1494.651346189838</v>
      </c>
      <c r="M44" s="5">
        <v>1875.0865397221776</v>
      </c>
      <c r="N44" s="5">
        <v>101379.72204932608</v>
      </c>
      <c r="O44" s="3">
        <v>210556.73305150057</v>
      </c>
      <c r="P44" s="3"/>
      <c r="Q44" s="4"/>
      <c r="R44" s="4"/>
      <c r="S44" s="4"/>
    </row>
    <row r="45" spans="1:19" x14ac:dyDescent="0.25">
      <c r="A45">
        <v>2037</v>
      </c>
      <c r="B45" s="5">
        <v>5881.4626714325896</v>
      </c>
      <c r="C45" s="5">
        <v>20599.458221759935</v>
      </c>
      <c r="D45" s="5">
        <v>5519.8805830813153</v>
      </c>
      <c r="E45" s="5">
        <v>6850.561656618499</v>
      </c>
      <c r="F45" s="5">
        <v>19206.43127278093</v>
      </c>
      <c r="G45" s="5">
        <v>10149.135669707141</v>
      </c>
      <c r="H45" s="5">
        <v>7345.228941523691</v>
      </c>
      <c r="I45" s="5">
        <v>16359.919987535859</v>
      </c>
      <c r="J45" s="5">
        <v>6013.7586061663151</v>
      </c>
      <c r="K45" s="5">
        <v>10146.167342767565</v>
      </c>
      <c r="L45" s="5">
        <v>1537.7523600305833</v>
      </c>
      <c r="M45" s="5">
        <v>1899.9576059205772</v>
      </c>
      <c r="N45" s="5">
        <v>103853.72759848768</v>
      </c>
      <c r="O45" s="3">
        <v>215363.44251781263</v>
      </c>
      <c r="P45" s="3"/>
      <c r="Q45" s="4"/>
      <c r="R45" s="4"/>
      <c r="S45" s="4"/>
    </row>
    <row r="46" spans="1:19" x14ac:dyDescent="0.25">
      <c r="A46">
        <v>2038</v>
      </c>
      <c r="B46" s="5">
        <v>5974.4067253082403</v>
      </c>
      <c r="C46" s="5">
        <v>20981.298202215748</v>
      </c>
      <c r="D46" s="5">
        <v>5645.2809409672209</v>
      </c>
      <c r="E46" s="5">
        <v>7014.1895549914198</v>
      </c>
      <c r="F46" s="5">
        <v>19626.239532665793</v>
      </c>
      <c r="G46" s="5">
        <v>10366.489711383007</v>
      </c>
      <c r="H46" s="5">
        <v>7504.9452762612573</v>
      </c>
      <c r="I46" s="5">
        <v>16706.981776562767</v>
      </c>
      <c r="J46" s="5">
        <v>6151.7096132881743</v>
      </c>
      <c r="K46" s="5">
        <v>10385.290015454902</v>
      </c>
      <c r="L46" s="5">
        <v>1581.4273135745991</v>
      </c>
      <c r="M46" s="5">
        <v>1925.448470037237</v>
      </c>
      <c r="N46" s="5">
        <v>106360.79600558407</v>
      </c>
      <c r="O46" s="3">
        <v>220224.50313829444</v>
      </c>
      <c r="P46" s="3"/>
      <c r="Q46" s="4"/>
      <c r="R46" s="4"/>
      <c r="S46" s="4"/>
    </row>
    <row r="47" spans="1:19" x14ac:dyDescent="0.25">
      <c r="A47">
        <v>2039</v>
      </c>
      <c r="B47" s="5">
        <v>6068.1823147728173</v>
      </c>
      <c r="C47" s="5">
        <v>21367.888129244668</v>
      </c>
      <c r="D47" s="5">
        <v>5771.8041426311092</v>
      </c>
      <c r="E47" s="5">
        <v>7179.5215587607063</v>
      </c>
      <c r="F47" s="5">
        <v>20053.634199467411</v>
      </c>
      <c r="G47" s="5">
        <v>10585.990475254323</v>
      </c>
      <c r="H47" s="5">
        <v>7667.6924822194351</v>
      </c>
      <c r="I47" s="5">
        <v>17058.232853008245</v>
      </c>
      <c r="J47" s="5">
        <v>6291.2713319062705</v>
      </c>
      <c r="K47" s="5">
        <v>10626.717816937986</v>
      </c>
      <c r="L47" s="5">
        <v>1625.4804766108855</v>
      </c>
      <c r="M47" s="5">
        <v>1951.1674202880436</v>
      </c>
      <c r="N47" s="5">
        <v>108891.07249764456</v>
      </c>
      <c r="O47" s="3">
        <v>225138.65569874647</v>
      </c>
      <c r="P47" s="3"/>
      <c r="Q47" s="4"/>
      <c r="R47" s="4"/>
      <c r="S47" s="4"/>
    </row>
    <row r="48" spans="1:19" x14ac:dyDescent="0.25">
      <c r="A48">
        <v>2040</v>
      </c>
      <c r="B48" s="5">
        <v>6162.4684771867487</v>
      </c>
      <c r="C48" s="5">
        <v>21759.28926082217</v>
      </c>
      <c r="D48" s="5">
        <v>5899.3311285667105</v>
      </c>
      <c r="E48" s="5">
        <v>7346.7078659924719</v>
      </c>
      <c r="F48" s="5">
        <v>20487.91325368224</v>
      </c>
      <c r="G48" s="5">
        <v>10807.626362287863</v>
      </c>
      <c r="H48" s="5">
        <v>7833.0827427200666</v>
      </c>
      <c r="I48" s="5">
        <v>17413.974824223766</v>
      </c>
      <c r="J48" s="5">
        <v>6432.6098316175949</v>
      </c>
      <c r="K48" s="5">
        <v>10870.499457541484</v>
      </c>
      <c r="L48" s="5">
        <v>1669.8882448583547</v>
      </c>
      <c r="M48" s="5">
        <v>1976.9812448480673</v>
      </c>
      <c r="N48" s="5">
        <v>111444.19858793082</v>
      </c>
      <c r="O48" s="3">
        <v>230104.57128227834</v>
      </c>
      <c r="P48" s="3"/>
      <c r="Q48" s="4"/>
      <c r="R48" s="4"/>
      <c r="S48" s="4"/>
    </row>
    <row r="49" spans="1:19" x14ac:dyDescent="0.25">
      <c r="A49">
        <v>2041</v>
      </c>
      <c r="B49" s="5">
        <v>6258.7486457748792</v>
      </c>
      <c r="C49" s="5">
        <v>22153.906034716834</v>
      </c>
      <c r="D49" s="5">
        <v>6028.7722186467445</v>
      </c>
      <c r="E49" s="5">
        <v>7515.5244858044425</v>
      </c>
      <c r="F49" s="5">
        <v>20920.521481256976</v>
      </c>
      <c r="G49" s="5">
        <v>11032.09381163063</v>
      </c>
      <c r="H49" s="5">
        <v>7997.6451144897892</v>
      </c>
      <c r="I49" s="5">
        <v>17772.233121999321</v>
      </c>
      <c r="J49" s="5">
        <v>6574.9333262885975</v>
      </c>
      <c r="K49" s="5">
        <v>11117.259317092348</v>
      </c>
      <c r="L49" s="5">
        <v>1714.9001906400197</v>
      </c>
      <c r="M49" s="5">
        <v>2003.4469962502749</v>
      </c>
      <c r="N49" s="5">
        <v>114030.86630039068</v>
      </c>
      <c r="O49" s="3">
        <v>235120.85104498151</v>
      </c>
      <c r="P49" s="3"/>
      <c r="Q49" s="4"/>
      <c r="R49" s="4"/>
      <c r="S49" s="4"/>
    </row>
    <row r="50" spans="1:19" x14ac:dyDescent="0.25">
      <c r="A50">
        <v>2042</v>
      </c>
      <c r="B50" s="5">
        <v>6355.7918543620817</v>
      </c>
      <c r="C50" s="5">
        <v>22552.788438458174</v>
      </c>
      <c r="D50" s="5">
        <v>6159.2480702425219</v>
      </c>
      <c r="E50" s="5">
        <v>7685.8586386483703</v>
      </c>
      <c r="F50" s="5">
        <v>21360.560637119692</v>
      </c>
      <c r="G50" s="5">
        <v>11258.478045383901</v>
      </c>
      <c r="H50" s="5">
        <v>8165.2073334870029</v>
      </c>
      <c r="I50" s="5">
        <v>18134.252889681127</v>
      </c>
      <c r="J50" s="5">
        <v>6718.6996118865727</v>
      </c>
      <c r="K50" s="5">
        <v>11366.092020680866</v>
      </c>
      <c r="L50" s="5">
        <v>1760.2673483518822</v>
      </c>
      <c r="M50" s="5">
        <v>2030.1220462131903</v>
      </c>
      <c r="N50" s="5">
        <v>116638.65914187176</v>
      </c>
      <c r="O50" s="3">
        <v>240186.02607638712</v>
      </c>
      <c r="P50" s="3"/>
      <c r="Q50" s="4"/>
      <c r="R50" s="4"/>
      <c r="S50" s="4"/>
    </row>
    <row r="51" spans="1:19" x14ac:dyDescent="0.25">
      <c r="A51">
        <v>2043</v>
      </c>
      <c r="B51" s="5">
        <v>6454.7234468168353</v>
      </c>
      <c r="C51" s="5">
        <v>22954.941720904742</v>
      </c>
      <c r="D51" s="5">
        <v>6291.4706133247582</v>
      </c>
      <c r="E51" s="5">
        <v>7857.6435911266362</v>
      </c>
      <c r="F51" s="5">
        <v>21800.148633539284</v>
      </c>
      <c r="G51" s="5">
        <v>11487.406303585596</v>
      </c>
      <c r="H51" s="5">
        <v>8332.4418776633211</v>
      </c>
      <c r="I51" s="5">
        <v>18498.761369582571</v>
      </c>
      <c r="J51" s="5">
        <v>6863.4052425813688</v>
      </c>
      <c r="K51" s="5">
        <v>11617.57092215505</v>
      </c>
      <c r="L51" s="5">
        <v>1806.1854874837456</v>
      </c>
      <c r="M51" s="5">
        <v>2057.4262814082367</v>
      </c>
      <c r="N51" s="5">
        <v>119276.43185668757</v>
      </c>
      <c r="O51" s="3">
        <v>245298.55734685968</v>
      </c>
      <c r="P51" s="3"/>
      <c r="Q51" s="4"/>
      <c r="R51" s="4"/>
      <c r="S51" s="4"/>
    </row>
    <row r="52" spans="1:19" x14ac:dyDescent="0.25">
      <c r="A52">
        <v>2044</v>
      </c>
      <c r="B52" s="5">
        <v>6554.3019716548379</v>
      </c>
      <c r="C52" s="5">
        <v>23361.444847579853</v>
      </c>
      <c r="D52" s="5">
        <v>6424.57365866492</v>
      </c>
      <c r="E52" s="5">
        <v>8030.8497217029071</v>
      </c>
      <c r="F52" s="5">
        <v>22247.501711600409</v>
      </c>
      <c r="G52" s="5">
        <v>11718.059098858923</v>
      </c>
      <c r="H52" s="5">
        <v>8502.7985969651745</v>
      </c>
      <c r="I52" s="5">
        <v>18867.071403532744</v>
      </c>
      <c r="J52" s="5">
        <v>7009.550954127094</v>
      </c>
      <c r="K52" s="5">
        <v>11870.888572194002</v>
      </c>
      <c r="L52" s="5">
        <v>1852.4042345041055</v>
      </c>
      <c r="M52" s="5">
        <v>2084.9087247652888</v>
      </c>
      <c r="N52" s="5">
        <v>121932.48224781979</v>
      </c>
      <c r="O52" s="3">
        <v>250456.83574397006</v>
      </c>
      <c r="P52" s="3"/>
      <c r="Q52" s="4"/>
      <c r="R52" s="4"/>
      <c r="S52" s="4"/>
    </row>
    <row r="53" spans="1:19" x14ac:dyDescent="0.25">
      <c r="A53">
        <v>2045</v>
      </c>
      <c r="B53" s="5">
        <v>6654.2192319472479</v>
      </c>
      <c r="C53" s="5">
        <v>23772.328372551437</v>
      </c>
      <c r="D53" s="5">
        <v>6558.4489253199408</v>
      </c>
      <c r="E53" s="5">
        <v>8205.6590637442387</v>
      </c>
      <c r="F53" s="5">
        <v>22701.335613289895</v>
      </c>
      <c r="G53" s="5">
        <v>11950.477676586759</v>
      </c>
      <c r="H53" s="5">
        <v>8675.6401779215012</v>
      </c>
      <c r="I53" s="5">
        <v>19239.465373614952</v>
      </c>
      <c r="J53" s="5">
        <v>7157.3029955531047</v>
      </c>
      <c r="K53" s="5">
        <v>12126.142704573418</v>
      </c>
      <c r="L53" s="5">
        <v>1898.8978315832067</v>
      </c>
      <c r="M53" s="5">
        <v>2112.4394921748808</v>
      </c>
      <c r="N53" s="5">
        <v>124606.82474091661</v>
      </c>
      <c r="O53" s="3">
        <v>255659.18219977716</v>
      </c>
      <c r="P53" s="3"/>
      <c r="Q53" s="4"/>
      <c r="R53" s="4"/>
      <c r="S53" s="4"/>
    </row>
    <row r="54" spans="1:19" x14ac:dyDescent="0.25">
      <c r="A54">
        <v>2046</v>
      </c>
      <c r="B54" s="5">
        <v>6756.0188822712598</v>
      </c>
      <c r="C54" s="5">
        <v>24185.632479106087</v>
      </c>
      <c r="D54" s="5">
        <v>6694.0898608358193</v>
      </c>
      <c r="E54" s="5">
        <v>8381.8376755597001</v>
      </c>
      <c r="F54" s="5">
        <v>23152.225980573319</v>
      </c>
      <c r="G54" s="5">
        <v>12185.400476370189</v>
      </c>
      <c r="H54" s="5">
        <v>8847.1495670157001</v>
      </c>
      <c r="I54" s="5">
        <v>19613.693161238894</v>
      </c>
      <c r="J54" s="5">
        <v>7305.7828658689914</v>
      </c>
      <c r="K54" s="5">
        <v>12384.034301766718</v>
      </c>
      <c r="L54" s="5">
        <v>1945.9536086058595</v>
      </c>
      <c r="M54" s="5">
        <v>2140.5936590454407</v>
      </c>
      <c r="N54" s="5">
        <v>127311.43539256939</v>
      </c>
      <c r="O54" s="3">
        <v>260903.84791082738</v>
      </c>
      <c r="P54" s="3"/>
      <c r="Q54" s="4"/>
      <c r="R54" s="4"/>
      <c r="S54" s="4"/>
    </row>
    <row r="55" spans="1:19" x14ac:dyDescent="0.25">
      <c r="A55">
        <v>2047</v>
      </c>
      <c r="B55" s="5">
        <v>6858.4025512491244</v>
      </c>
      <c r="C55" s="5">
        <v>24602.583247425282</v>
      </c>
      <c r="D55" s="5">
        <v>6830.5283558320816</v>
      </c>
      <c r="E55" s="5">
        <v>8559.2427247575088</v>
      </c>
      <c r="F55" s="5">
        <v>23610.123760688675</v>
      </c>
      <c r="G55" s="5">
        <v>12421.836249408403</v>
      </c>
      <c r="H55" s="5">
        <v>9021.5135375484806</v>
      </c>
      <c r="I55" s="5">
        <v>19991.116996787769</v>
      </c>
      <c r="J55" s="5">
        <v>7455.4774208622903</v>
      </c>
      <c r="K55" s="5">
        <v>12643.553168349801</v>
      </c>
      <c r="L55" s="5">
        <v>1993.2846493621853</v>
      </c>
      <c r="M55" s="5">
        <v>2168.9084905069708</v>
      </c>
      <c r="N55" s="5">
        <v>130032.44349977442</v>
      </c>
      <c r="O55" s="3">
        <v>266189.01465255301</v>
      </c>
      <c r="P55" s="3"/>
      <c r="Q55" s="4"/>
      <c r="R55" s="4"/>
      <c r="S55" s="4"/>
    </row>
    <row r="56" spans="1:19" x14ac:dyDescent="0.25">
      <c r="A56">
        <v>2048</v>
      </c>
      <c r="B56" s="5">
        <v>6961.069672618838</v>
      </c>
      <c r="C56" s="5">
        <v>25023.339412699985</v>
      </c>
      <c r="D56" s="5">
        <v>6967.6386883022305</v>
      </c>
      <c r="E56" s="5">
        <v>8738.0407377325937</v>
      </c>
      <c r="F56" s="5">
        <v>24073.849365982267</v>
      </c>
      <c r="G56" s="5">
        <v>12659.801458504759</v>
      </c>
      <c r="H56" s="5">
        <v>9198.1150617116145</v>
      </c>
      <c r="I56" s="5">
        <v>20372.096400828152</v>
      </c>
      <c r="J56" s="5">
        <v>7606.5706421695932</v>
      </c>
      <c r="K56" s="5">
        <v>12904.756626233499</v>
      </c>
      <c r="L56" s="5">
        <v>2040.8568799465484</v>
      </c>
      <c r="M56" s="5">
        <v>2197.2602297027984</v>
      </c>
      <c r="N56" s="5">
        <v>132769.40001318583</v>
      </c>
      <c r="O56" s="3">
        <v>271512.79518961872</v>
      </c>
      <c r="P56" s="3"/>
      <c r="Q56" s="4"/>
      <c r="R56" s="4"/>
      <c r="S56" s="4"/>
    </row>
    <row r="57" spans="1:19" x14ac:dyDescent="0.25">
      <c r="A57">
        <v>2049</v>
      </c>
      <c r="B57" s="5">
        <v>7065.3510792219622</v>
      </c>
      <c r="C57" s="5">
        <v>25446.078300584395</v>
      </c>
      <c r="D57" s="5">
        <v>7106.2963328141677</v>
      </c>
      <c r="E57" s="5">
        <v>8918.0279763076323</v>
      </c>
      <c r="F57" s="5">
        <v>24534.876228560748</v>
      </c>
      <c r="G57" s="5">
        <v>12899.933011758372</v>
      </c>
      <c r="H57" s="5">
        <v>9373.4990775627393</v>
      </c>
      <c r="I57" s="5">
        <v>20754.607175628607</v>
      </c>
      <c r="J57" s="5">
        <v>7758.2824459945341</v>
      </c>
      <c r="K57" s="5">
        <v>13168.264981969525</v>
      </c>
      <c r="L57" s="5">
        <v>2088.9306566091154</v>
      </c>
      <c r="M57" s="5">
        <v>2226.1430760663088</v>
      </c>
      <c r="N57" s="5">
        <v>135532.94344054713</v>
      </c>
      <c r="O57" s="3">
        <v>276873.23378362518</v>
      </c>
      <c r="P57" s="3"/>
      <c r="Q57" s="4"/>
      <c r="R57" s="4"/>
      <c r="S57" s="4"/>
    </row>
    <row r="58" spans="1:19" x14ac:dyDescent="0.25">
      <c r="A58">
        <v>2050</v>
      </c>
      <c r="B58" s="5">
        <v>7170.035060164384</v>
      </c>
      <c r="C58" s="5">
        <v>25871.982367911198</v>
      </c>
      <c r="D58" s="5">
        <v>7245.5840566116494</v>
      </c>
      <c r="E58" s="5">
        <v>9099.0728387348991</v>
      </c>
      <c r="F58" s="5">
        <v>25002.38536541344</v>
      </c>
      <c r="G58" s="5">
        <v>13141.308559680094</v>
      </c>
      <c r="H58" s="5">
        <v>9551.5260182343955</v>
      </c>
      <c r="I58" s="5">
        <v>21139.939991692761</v>
      </c>
      <c r="J58" s="5">
        <v>7911.0721477377765</v>
      </c>
      <c r="K58" s="5">
        <v>13433.126684686398</v>
      </c>
      <c r="L58" s="5">
        <v>2137.2285331513694</v>
      </c>
      <c r="M58" s="5">
        <v>2255.126179311234</v>
      </c>
      <c r="N58" s="5">
        <v>138309.91899610416</v>
      </c>
      <c r="O58" s="3">
        <v>282268.30679943378</v>
      </c>
      <c r="P58" s="3"/>
      <c r="Q58" s="4"/>
      <c r="R58" s="4"/>
      <c r="S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CD40"/>
  <sheetViews>
    <sheetView zoomScale="81" zoomScaleNormal="81" workbookViewId="0">
      <selection activeCell="F10" sqref="F10"/>
    </sheetView>
  </sheetViews>
  <sheetFormatPr baseColWidth="10" defaultRowHeight="15" x14ac:dyDescent="0.25"/>
  <sheetData>
    <row r="2" spans="2:82" x14ac:dyDescent="0.25">
      <c r="B2" s="21" t="s">
        <v>76</v>
      </c>
      <c r="C2" s="21"/>
      <c r="D2" s="21"/>
      <c r="E2" s="7"/>
      <c r="F2" s="7"/>
      <c r="I2" s="21" t="s">
        <v>47</v>
      </c>
      <c r="J2" s="21"/>
      <c r="K2" s="21"/>
      <c r="L2" s="7"/>
      <c r="M2" s="7"/>
      <c r="O2" s="21" t="s">
        <v>87</v>
      </c>
      <c r="P2" s="21"/>
      <c r="Q2" s="21"/>
      <c r="R2" s="7"/>
      <c r="S2" s="7"/>
      <c r="U2" s="21" t="s">
        <v>89</v>
      </c>
      <c r="V2" s="21"/>
      <c r="W2" s="21"/>
      <c r="X2" s="7"/>
      <c r="Y2" s="7"/>
      <c r="AB2" s="21" t="s">
        <v>51</v>
      </c>
      <c r="AC2" s="21"/>
      <c r="AD2" s="21"/>
      <c r="AE2" s="7"/>
      <c r="AF2" s="7"/>
      <c r="AH2" s="21" t="s">
        <v>91</v>
      </c>
      <c r="AI2" s="21"/>
      <c r="AJ2" s="21"/>
      <c r="AK2" s="7"/>
      <c r="AL2" s="7"/>
      <c r="AN2" s="21" t="s">
        <v>94</v>
      </c>
      <c r="AO2" s="21"/>
      <c r="AP2" s="21"/>
      <c r="AQ2" s="7"/>
      <c r="AR2" s="7"/>
      <c r="AU2" s="21" t="s">
        <v>72</v>
      </c>
      <c r="AV2" s="21"/>
      <c r="AW2" s="21"/>
      <c r="AX2" s="7"/>
      <c r="AY2" s="7"/>
      <c r="BB2" s="21" t="s">
        <v>96</v>
      </c>
      <c r="BC2" s="21"/>
      <c r="BD2" s="21"/>
      <c r="BE2" s="7"/>
      <c r="BF2" s="7"/>
      <c r="BH2" s="21" t="s">
        <v>98</v>
      </c>
      <c r="BI2" s="21"/>
      <c r="BJ2" s="21"/>
      <c r="BK2" s="7"/>
      <c r="BL2" s="7"/>
      <c r="BN2" s="21" t="s">
        <v>101</v>
      </c>
      <c r="BO2" s="21"/>
      <c r="BP2" s="21"/>
      <c r="BQ2" s="7"/>
      <c r="BR2" s="7"/>
      <c r="BT2" s="21" t="s">
        <v>103</v>
      </c>
      <c r="BU2" s="21"/>
      <c r="BV2" s="21"/>
      <c r="BW2" s="7"/>
      <c r="BX2" s="7"/>
      <c r="BZ2" s="21" t="s">
        <v>3</v>
      </c>
      <c r="CA2" s="21"/>
      <c r="CB2" s="21"/>
      <c r="CC2" s="7"/>
      <c r="CD2" s="7"/>
    </row>
    <row r="3" spans="2:82" x14ac:dyDescent="0.25">
      <c r="B3" s="21" t="s">
        <v>77</v>
      </c>
      <c r="C3" s="21"/>
      <c r="D3" s="21"/>
      <c r="E3" s="7"/>
      <c r="F3" s="7"/>
      <c r="I3" s="21" t="s">
        <v>4</v>
      </c>
      <c r="J3" s="21"/>
      <c r="K3" s="21"/>
      <c r="L3" s="21"/>
      <c r="M3" s="7"/>
      <c r="O3" s="21" t="s">
        <v>52</v>
      </c>
      <c r="P3" s="21"/>
      <c r="Q3" s="21"/>
      <c r="R3" s="21"/>
      <c r="S3" s="7"/>
      <c r="U3" s="21" t="s">
        <v>52</v>
      </c>
      <c r="V3" s="21"/>
      <c r="W3" s="21"/>
      <c r="X3" s="21"/>
      <c r="Y3" s="7"/>
      <c r="AB3" s="21" t="s">
        <v>52</v>
      </c>
      <c r="AC3" s="21"/>
      <c r="AD3" s="21"/>
      <c r="AE3" s="21"/>
      <c r="AF3" s="7"/>
      <c r="AH3" s="21" t="s">
        <v>52</v>
      </c>
      <c r="AI3" s="21"/>
      <c r="AJ3" s="21"/>
      <c r="AK3" s="21"/>
      <c r="AL3" s="7"/>
      <c r="AN3" s="21" t="s">
        <v>52</v>
      </c>
      <c r="AO3" s="21"/>
      <c r="AP3" s="21"/>
      <c r="AQ3" s="21"/>
      <c r="AR3" s="7"/>
      <c r="AU3" s="21" t="s">
        <v>52</v>
      </c>
      <c r="AV3" s="21"/>
      <c r="AW3" s="21"/>
      <c r="AX3" s="21"/>
      <c r="AY3" s="7"/>
      <c r="BB3" s="21" t="s">
        <v>52</v>
      </c>
      <c r="BC3" s="21"/>
      <c r="BD3" s="21"/>
      <c r="BE3" s="21"/>
      <c r="BF3" s="7"/>
      <c r="BH3" s="21" t="s">
        <v>52</v>
      </c>
      <c r="BI3" s="21"/>
      <c r="BJ3" s="21"/>
      <c r="BK3" s="21"/>
      <c r="BL3" s="7"/>
      <c r="BN3" s="21" t="s">
        <v>52</v>
      </c>
      <c r="BO3" s="21"/>
      <c r="BP3" s="21"/>
      <c r="BQ3" s="21"/>
      <c r="BR3" s="7"/>
      <c r="BT3" s="21" t="s">
        <v>4</v>
      </c>
      <c r="BU3" s="21"/>
      <c r="BV3" s="21"/>
      <c r="BW3" s="21"/>
      <c r="BX3" s="7"/>
      <c r="BZ3" s="21" t="s">
        <v>4</v>
      </c>
      <c r="CA3" s="21"/>
      <c r="CB3" s="21"/>
      <c r="CC3" s="21"/>
      <c r="CD3" s="7"/>
    </row>
    <row r="4" spans="2:82" x14ac:dyDescent="0.25">
      <c r="B4" s="21" t="s">
        <v>78</v>
      </c>
      <c r="C4" s="21"/>
      <c r="D4" s="21"/>
      <c r="E4" s="21"/>
      <c r="F4" s="7"/>
      <c r="I4" s="21" t="s">
        <v>48</v>
      </c>
      <c r="J4" s="21"/>
      <c r="K4" s="21"/>
      <c r="L4" s="21"/>
      <c r="M4" s="7"/>
      <c r="O4" s="21" t="s">
        <v>53</v>
      </c>
      <c r="P4" s="21"/>
      <c r="Q4" s="21"/>
      <c r="R4" s="21"/>
      <c r="S4" s="7"/>
      <c r="U4" s="21" t="s">
        <v>53</v>
      </c>
      <c r="V4" s="21"/>
      <c r="W4" s="21"/>
      <c r="X4" s="21"/>
      <c r="Y4" s="7"/>
      <c r="AB4" s="21" t="s">
        <v>53</v>
      </c>
      <c r="AC4" s="21"/>
      <c r="AD4" s="21"/>
      <c r="AE4" s="21"/>
      <c r="AF4" s="7"/>
      <c r="AH4" s="21" t="s">
        <v>92</v>
      </c>
      <c r="AI4" s="21"/>
      <c r="AJ4" s="21"/>
      <c r="AK4" s="21"/>
      <c r="AL4" s="7"/>
      <c r="AN4" s="21" t="s">
        <v>92</v>
      </c>
      <c r="AO4" s="21"/>
      <c r="AP4" s="21"/>
      <c r="AQ4" s="21"/>
      <c r="AR4" s="7"/>
      <c r="AU4" s="21" t="s">
        <v>73</v>
      </c>
      <c r="AV4" s="21"/>
      <c r="AW4" s="21"/>
      <c r="AX4" s="21"/>
      <c r="AY4" s="7"/>
      <c r="BB4" s="21" t="s">
        <v>73</v>
      </c>
      <c r="BC4" s="21"/>
      <c r="BD4" s="21"/>
      <c r="BE4" s="21"/>
      <c r="BF4" s="7"/>
      <c r="BH4" s="21" t="s">
        <v>99</v>
      </c>
      <c r="BI4" s="21"/>
      <c r="BJ4" s="21"/>
      <c r="BK4" s="21"/>
      <c r="BL4" s="7"/>
      <c r="BN4" s="21" t="s">
        <v>5</v>
      </c>
      <c r="BO4" s="21"/>
      <c r="BP4" s="21"/>
      <c r="BQ4" s="21"/>
      <c r="BR4" s="7"/>
      <c r="BT4" s="21" t="s">
        <v>5</v>
      </c>
      <c r="BU4" s="21"/>
      <c r="BV4" s="21"/>
      <c r="BW4" s="21"/>
      <c r="BX4" s="7"/>
      <c r="BZ4" s="21" t="s">
        <v>5</v>
      </c>
      <c r="CA4" s="21"/>
      <c r="CB4" s="21"/>
      <c r="CC4" s="21"/>
      <c r="CD4" s="7"/>
    </row>
    <row r="5" spans="2:82" x14ac:dyDescent="0.25">
      <c r="B5" s="21" t="s">
        <v>6</v>
      </c>
      <c r="C5" s="21"/>
      <c r="D5" s="21"/>
      <c r="E5" s="21"/>
      <c r="F5" s="7"/>
      <c r="I5" s="21" t="s">
        <v>6</v>
      </c>
      <c r="J5" s="21"/>
      <c r="K5" s="21"/>
      <c r="L5" s="21"/>
      <c r="M5" s="7"/>
      <c r="O5" s="21" t="s">
        <v>6</v>
      </c>
      <c r="P5" s="21"/>
      <c r="Q5" s="21"/>
      <c r="R5" s="21"/>
      <c r="S5" s="7"/>
      <c r="U5" s="21" t="s">
        <v>6</v>
      </c>
      <c r="V5" s="21"/>
      <c r="W5" s="21"/>
      <c r="X5" s="21"/>
      <c r="Y5" s="7"/>
      <c r="AB5" s="21" t="s">
        <v>6</v>
      </c>
      <c r="AC5" s="21"/>
      <c r="AD5" s="21"/>
      <c r="AE5" s="21"/>
      <c r="AF5" s="7"/>
      <c r="AH5" s="21" t="s">
        <v>6</v>
      </c>
      <c r="AI5" s="21"/>
      <c r="AJ5" s="21"/>
      <c r="AK5" s="21"/>
      <c r="AL5" s="7"/>
      <c r="AN5" s="21" t="s">
        <v>6</v>
      </c>
      <c r="AO5" s="21"/>
      <c r="AP5" s="21"/>
      <c r="AQ5" s="21"/>
      <c r="AR5" s="7"/>
      <c r="AU5" s="21" t="s">
        <v>6</v>
      </c>
      <c r="AV5" s="21"/>
      <c r="AW5" s="21"/>
      <c r="AX5" s="21"/>
      <c r="AY5" s="7"/>
      <c r="BB5" s="21" t="s">
        <v>6</v>
      </c>
      <c r="BC5" s="21"/>
      <c r="BD5" s="21"/>
      <c r="BE5" s="21"/>
      <c r="BF5" s="7"/>
      <c r="BH5" s="21" t="s">
        <v>6</v>
      </c>
      <c r="BI5" s="21"/>
      <c r="BJ5" s="21"/>
      <c r="BK5" s="21"/>
      <c r="BL5" s="7"/>
      <c r="BN5" s="21" t="s">
        <v>6</v>
      </c>
      <c r="BO5" s="21"/>
      <c r="BP5" s="21"/>
      <c r="BQ5" s="21"/>
      <c r="BR5" s="7"/>
      <c r="BT5" s="21" t="s">
        <v>6</v>
      </c>
      <c r="BU5" s="21"/>
      <c r="BV5" s="21"/>
      <c r="BW5" s="21"/>
      <c r="BX5" s="7"/>
      <c r="BZ5" s="21" t="s">
        <v>6</v>
      </c>
      <c r="CA5" s="21"/>
      <c r="CB5" s="21"/>
      <c r="CC5" s="21"/>
      <c r="CD5" s="7"/>
    </row>
    <row r="6" spans="2:82" x14ac:dyDescent="0.25">
      <c r="B6" s="21" t="s">
        <v>7</v>
      </c>
      <c r="C6" s="21"/>
      <c r="D6" s="21"/>
      <c r="E6" s="21"/>
      <c r="F6" s="21"/>
      <c r="I6" s="21" t="s">
        <v>7</v>
      </c>
      <c r="J6" s="21"/>
      <c r="K6" s="21"/>
      <c r="L6" s="21"/>
      <c r="M6" s="21"/>
      <c r="O6" s="21" t="s">
        <v>7</v>
      </c>
      <c r="P6" s="21"/>
      <c r="Q6" s="21"/>
      <c r="R6" s="21"/>
      <c r="S6" s="21"/>
      <c r="U6" s="21" t="s">
        <v>7</v>
      </c>
      <c r="V6" s="21"/>
      <c r="W6" s="21"/>
      <c r="X6" s="21"/>
      <c r="Y6" s="21"/>
      <c r="AB6" s="21" t="s">
        <v>7</v>
      </c>
      <c r="AC6" s="21"/>
      <c r="AD6" s="21"/>
      <c r="AE6" s="21"/>
      <c r="AF6" s="21"/>
      <c r="AH6" s="21" t="s">
        <v>7</v>
      </c>
      <c r="AI6" s="21"/>
      <c r="AJ6" s="21"/>
      <c r="AK6" s="21"/>
      <c r="AL6" s="21"/>
      <c r="AN6" s="21" t="s">
        <v>7</v>
      </c>
      <c r="AO6" s="21"/>
      <c r="AP6" s="21"/>
      <c r="AQ6" s="21"/>
      <c r="AR6" s="21"/>
      <c r="AU6" s="21" t="s">
        <v>7</v>
      </c>
      <c r="AV6" s="21"/>
      <c r="AW6" s="21"/>
      <c r="AX6" s="21"/>
      <c r="AY6" s="21"/>
      <c r="BB6" s="21" t="s">
        <v>7</v>
      </c>
      <c r="BC6" s="21"/>
      <c r="BD6" s="21"/>
      <c r="BE6" s="21"/>
      <c r="BF6" s="21"/>
      <c r="BH6" s="21" t="s">
        <v>7</v>
      </c>
      <c r="BI6" s="21"/>
      <c r="BJ6" s="21"/>
      <c r="BK6" s="21"/>
      <c r="BL6" s="21"/>
      <c r="BN6" s="21" t="s">
        <v>7</v>
      </c>
      <c r="BO6" s="21"/>
      <c r="BP6" s="21"/>
      <c r="BQ6" s="21"/>
      <c r="BR6" s="21"/>
      <c r="BT6" s="21" t="s">
        <v>7</v>
      </c>
      <c r="BU6" s="21"/>
      <c r="BV6" s="21"/>
      <c r="BW6" s="21"/>
      <c r="BX6" s="21"/>
      <c r="BZ6" s="21" t="s">
        <v>7</v>
      </c>
      <c r="CA6" s="21"/>
      <c r="CB6" s="21"/>
      <c r="CC6" s="21"/>
      <c r="CD6" s="21"/>
    </row>
    <row r="7" spans="2:82" x14ac:dyDescent="0.25">
      <c r="I7" s="21" t="s">
        <v>8</v>
      </c>
      <c r="J7" s="21"/>
      <c r="K7" s="21"/>
      <c r="L7" s="21"/>
      <c r="M7" s="7"/>
      <c r="O7" s="21" t="s">
        <v>54</v>
      </c>
      <c r="P7" s="21"/>
      <c r="Q7" s="21"/>
      <c r="R7" s="7"/>
      <c r="S7" s="7"/>
      <c r="U7" s="21" t="s">
        <v>54</v>
      </c>
      <c r="V7" s="21"/>
      <c r="W7" s="21"/>
      <c r="X7" s="7"/>
      <c r="Y7" s="7"/>
      <c r="AB7" s="21" t="s">
        <v>54</v>
      </c>
      <c r="AC7" s="21"/>
      <c r="AD7" s="21"/>
      <c r="AE7" s="7"/>
      <c r="AF7" s="7"/>
      <c r="AH7" s="21" t="s">
        <v>54</v>
      </c>
      <c r="AI7" s="21"/>
      <c r="AJ7" s="21"/>
      <c r="AK7" s="7"/>
      <c r="AL7" s="7"/>
      <c r="AN7" s="21" t="s">
        <v>54</v>
      </c>
      <c r="AO7" s="21"/>
      <c r="AP7" s="21"/>
      <c r="AQ7" s="7"/>
      <c r="AR7" s="7"/>
      <c r="AU7" s="21" t="s">
        <v>54</v>
      </c>
      <c r="AV7" s="21"/>
      <c r="AW7" s="21"/>
      <c r="AX7" s="7"/>
      <c r="AY7" s="7"/>
      <c r="BB7" s="21" t="s">
        <v>54</v>
      </c>
      <c r="BC7" s="21"/>
      <c r="BD7" s="21"/>
      <c r="BE7" s="7"/>
      <c r="BF7" s="7"/>
      <c r="BH7" s="21" t="s">
        <v>54</v>
      </c>
      <c r="BI7" s="21"/>
      <c r="BJ7" s="21"/>
      <c r="BK7" s="7"/>
      <c r="BL7" s="7"/>
      <c r="BN7" s="21" t="s">
        <v>54</v>
      </c>
      <c r="BO7" s="21"/>
      <c r="BP7" s="21"/>
      <c r="BQ7" s="7"/>
      <c r="BR7" s="7"/>
      <c r="BT7" s="21" t="s">
        <v>8</v>
      </c>
      <c r="BU7" s="21"/>
      <c r="BV7" s="21"/>
      <c r="BW7" s="21"/>
      <c r="BX7" s="7"/>
      <c r="BZ7" s="21" t="s">
        <v>8</v>
      </c>
      <c r="CA7" s="21"/>
      <c r="CB7" s="21"/>
      <c r="CC7" s="21"/>
      <c r="CD7" s="7"/>
    </row>
    <row r="8" spans="2:82" x14ac:dyDescent="0.25">
      <c r="I8" s="21" t="s">
        <v>9</v>
      </c>
      <c r="J8" s="21"/>
      <c r="K8" s="21"/>
      <c r="L8" s="21"/>
      <c r="M8" s="21"/>
      <c r="O8" s="21" t="s">
        <v>55</v>
      </c>
      <c r="P8" s="21"/>
      <c r="Q8" s="21"/>
      <c r="R8" s="21"/>
      <c r="S8" s="21"/>
      <c r="U8" s="21" t="s">
        <v>55</v>
      </c>
      <c r="V8" s="21"/>
      <c r="W8" s="21"/>
      <c r="X8" s="21"/>
      <c r="Y8" s="21"/>
      <c r="AB8" s="21" t="s">
        <v>55</v>
      </c>
      <c r="AC8" s="21"/>
      <c r="AD8" s="21"/>
      <c r="AE8" s="21"/>
      <c r="AF8" s="21"/>
      <c r="AH8" s="21" t="s">
        <v>55</v>
      </c>
      <c r="AI8" s="21"/>
      <c r="AJ8" s="21"/>
      <c r="AK8" s="21"/>
      <c r="AL8" s="21"/>
      <c r="AN8" s="21" t="s">
        <v>55</v>
      </c>
      <c r="AO8" s="21"/>
      <c r="AP8" s="21"/>
      <c r="AQ8" s="21"/>
      <c r="AR8" s="21"/>
      <c r="AU8" s="21" t="s">
        <v>55</v>
      </c>
      <c r="AV8" s="21"/>
      <c r="AW8" s="21"/>
      <c r="AX8" s="21"/>
      <c r="AY8" s="21"/>
      <c r="BB8" s="21" t="s">
        <v>55</v>
      </c>
      <c r="BC8" s="21"/>
      <c r="BD8" s="21"/>
      <c r="BE8" s="21"/>
      <c r="BF8" s="21"/>
      <c r="BH8" s="21" t="s">
        <v>55</v>
      </c>
      <c r="BI8" s="21"/>
      <c r="BJ8" s="21"/>
      <c r="BK8" s="21"/>
      <c r="BL8" s="21"/>
      <c r="BN8" s="21" t="s">
        <v>55</v>
      </c>
      <c r="BO8" s="21"/>
      <c r="BP8" s="21"/>
      <c r="BQ8" s="21"/>
      <c r="BR8" s="21"/>
      <c r="BT8" s="21" t="s">
        <v>9</v>
      </c>
      <c r="BU8" s="21"/>
      <c r="BV8" s="21"/>
      <c r="BW8" s="21"/>
      <c r="BX8" s="21"/>
      <c r="BZ8" s="21" t="s">
        <v>9</v>
      </c>
      <c r="CA8" s="21"/>
      <c r="CB8" s="21"/>
      <c r="CC8" s="21"/>
      <c r="CD8" s="21"/>
    </row>
    <row r="9" spans="2:82" x14ac:dyDescent="0.25">
      <c r="I9" s="21" t="s">
        <v>10</v>
      </c>
      <c r="J9" s="21"/>
      <c r="K9" s="21"/>
      <c r="L9" s="21"/>
      <c r="M9" s="7"/>
      <c r="O9" s="21" t="s">
        <v>56</v>
      </c>
      <c r="P9" s="21"/>
      <c r="Q9" s="21"/>
      <c r="R9" s="7"/>
      <c r="S9" s="7"/>
      <c r="U9" s="21" t="s">
        <v>56</v>
      </c>
      <c r="V9" s="21"/>
      <c r="W9" s="21"/>
      <c r="X9" s="7"/>
      <c r="Y9" s="7"/>
      <c r="AB9" s="21" t="s">
        <v>56</v>
      </c>
      <c r="AC9" s="21"/>
      <c r="AD9" s="21"/>
      <c r="AE9" s="7"/>
      <c r="AF9" s="7"/>
      <c r="AH9" s="21" t="s">
        <v>56</v>
      </c>
      <c r="AI9" s="21"/>
      <c r="AJ9" s="21"/>
      <c r="AK9" s="7"/>
      <c r="AL9" s="7"/>
      <c r="AN9" s="21" t="s">
        <v>56</v>
      </c>
      <c r="AO9" s="21"/>
      <c r="AP9" s="21"/>
      <c r="AQ9" s="7"/>
      <c r="AR9" s="7"/>
      <c r="AU9" s="21" t="s">
        <v>56</v>
      </c>
      <c r="AV9" s="21"/>
      <c r="AW9" s="21"/>
      <c r="AX9" s="7"/>
      <c r="AY9" s="7"/>
      <c r="BB9" s="21" t="s">
        <v>56</v>
      </c>
      <c r="BC9" s="21"/>
      <c r="BD9" s="21"/>
      <c r="BE9" s="7"/>
      <c r="BF9" s="7"/>
      <c r="BH9" s="21" t="s">
        <v>56</v>
      </c>
      <c r="BI9" s="21"/>
      <c r="BJ9" s="21"/>
      <c r="BK9" s="7"/>
      <c r="BL9" s="7"/>
      <c r="BN9" s="21" t="s">
        <v>56</v>
      </c>
      <c r="BO9" s="21"/>
      <c r="BP9" s="21"/>
      <c r="BQ9" s="7"/>
      <c r="BR9" s="7"/>
      <c r="BT9" s="21" t="s">
        <v>10</v>
      </c>
      <c r="BU9" s="21"/>
      <c r="BV9" s="21"/>
      <c r="BW9" s="21"/>
      <c r="BX9" s="7"/>
      <c r="BZ9" s="21" t="s">
        <v>10</v>
      </c>
      <c r="CA9" s="21"/>
      <c r="CB9" s="21"/>
      <c r="CC9" s="21"/>
      <c r="CD9" s="7"/>
    </row>
    <row r="10" spans="2:82" x14ac:dyDescent="0.25">
      <c r="I10" s="21" t="s">
        <v>11</v>
      </c>
      <c r="J10" s="21"/>
      <c r="K10" s="21"/>
      <c r="L10" s="21"/>
      <c r="M10" s="21"/>
      <c r="O10" s="21" t="s">
        <v>57</v>
      </c>
      <c r="P10" s="21"/>
      <c r="Q10" s="21"/>
      <c r="R10" s="21"/>
      <c r="S10" s="21"/>
      <c r="U10" s="21" t="s">
        <v>57</v>
      </c>
      <c r="V10" s="21"/>
      <c r="W10" s="21"/>
      <c r="X10" s="21"/>
      <c r="Y10" s="21"/>
      <c r="AB10" s="21" t="s">
        <v>57</v>
      </c>
      <c r="AC10" s="21"/>
      <c r="AD10" s="21"/>
      <c r="AE10" s="21"/>
      <c r="AF10" s="21"/>
      <c r="AH10" s="21" t="s">
        <v>57</v>
      </c>
      <c r="AI10" s="21"/>
      <c r="AJ10" s="21"/>
      <c r="AK10" s="21"/>
      <c r="AL10" s="21"/>
      <c r="AN10" s="21" t="s">
        <v>57</v>
      </c>
      <c r="AO10" s="21"/>
      <c r="AP10" s="21"/>
      <c r="AQ10" s="21"/>
      <c r="AR10" s="21"/>
      <c r="AU10" s="21" t="s">
        <v>57</v>
      </c>
      <c r="AV10" s="21"/>
      <c r="AW10" s="21"/>
      <c r="AX10" s="21"/>
      <c r="AY10" s="21"/>
      <c r="BB10" s="21" t="s">
        <v>57</v>
      </c>
      <c r="BC10" s="21"/>
      <c r="BD10" s="21"/>
      <c r="BE10" s="21"/>
      <c r="BF10" s="21"/>
      <c r="BH10" s="21" t="s">
        <v>57</v>
      </c>
      <c r="BI10" s="21"/>
      <c r="BJ10" s="21"/>
      <c r="BK10" s="21"/>
      <c r="BL10" s="21"/>
      <c r="BN10" s="21" t="s">
        <v>57</v>
      </c>
      <c r="BO10" s="21"/>
      <c r="BP10" s="21"/>
      <c r="BQ10" s="21"/>
      <c r="BR10" s="21"/>
      <c r="BT10" s="21" t="s">
        <v>11</v>
      </c>
      <c r="BU10" s="21"/>
      <c r="BV10" s="21"/>
      <c r="BW10" s="21"/>
      <c r="BX10" s="21"/>
      <c r="BZ10" s="21" t="s">
        <v>11</v>
      </c>
      <c r="CA10" s="21"/>
      <c r="CB10" s="21"/>
      <c r="CC10" s="21"/>
      <c r="CD10" s="21"/>
    </row>
    <row r="11" spans="2:82" x14ac:dyDescent="0.25">
      <c r="I11" s="21" t="s">
        <v>12</v>
      </c>
      <c r="J11" s="21"/>
      <c r="K11" s="21"/>
      <c r="L11" s="7"/>
      <c r="M11" s="7"/>
      <c r="BT11" s="21" t="s">
        <v>12</v>
      </c>
      <c r="BU11" s="21"/>
      <c r="BV11" s="21"/>
      <c r="BW11" s="7"/>
      <c r="BX11" s="7"/>
      <c r="BZ11" s="21" t="s">
        <v>12</v>
      </c>
      <c r="CA11" s="21"/>
      <c r="CB11" s="21"/>
      <c r="CC11" s="7"/>
      <c r="CD11" s="7"/>
    </row>
    <row r="12" spans="2:82" x14ac:dyDescent="0.25">
      <c r="I12" s="21" t="s">
        <v>49</v>
      </c>
      <c r="J12" s="21"/>
      <c r="K12" s="21"/>
      <c r="L12" s="21"/>
      <c r="M12" s="21"/>
      <c r="BT12" s="21" t="s">
        <v>104</v>
      </c>
      <c r="BU12" s="21"/>
      <c r="BV12" s="21"/>
      <c r="BW12" s="21"/>
      <c r="BX12" s="21"/>
      <c r="BZ12" s="21" t="s">
        <v>13</v>
      </c>
      <c r="CA12" s="21"/>
      <c r="CB12" s="21"/>
      <c r="CC12" s="21"/>
      <c r="CD12" s="21"/>
    </row>
    <row r="13" spans="2:82" x14ac:dyDescent="0.25">
      <c r="I13" s="21" t="s">
        <v>14</v>
      </c>
      <c r="J13" s="21"/>
      <c r="K13" s="21"/>
      <c r="L13" s="21"/>
      <c r="M13" s="7"/>
      <c r="BT13" s="21" t="s">
        <v>14</v>
      </c>
      <c r="BU13" s="21"/>
      <c r="BV13" s="21"/>
      <c r="BW13" s="21"/>
      <c r="BX13" s="7"/>
      <c r="BZ13" s="21" t="s">
        <v>14</v>
      </c>
      <c r="CA13" s="21"/>
      <c r="CB13" s="21"/>
      <c r="CC13" s="21"/>
      <c r="CD13" s="7"/>
    </row>
    <row r="14" spans="2:82" ht="15.75" thickBot="1" x14ac:dyDescent="0.3">
      <c r="B14" s="8"/>
      <c r="C14" s="8"/>
      <c r="D14" s="8"/>
      <c r="E14" s="8"/>
      <c r="F14" s="8"/>
      <c r="I14" s="8"/>
      <c r="J14" s="8"/>
      <c r="K14" s="8"/>
      <c r="L14" s="8"/>
      <c r="M14" s="8"/>
      <c r="O14" s="8"/>
      <c r="P14" s="8"/>
      <c r="Q14" s="8"/>
      <c r="R14" s="8"/>
      <c r="S14" s="8"/>
      <c r="U14" s="8"/>
      <c r="V14" s="8"/>
      <c r="W14" s="8"/>
      <c r="X14" s="8"/>
      <c r="Y14" s="8"/>
      <c r="AB14" s="8"/>
      <c r="AC14" s="8"/>
      <c r="AD14" s="8"/>
      <c r="AE14" s="8"/>
      <c r="AF14" s="8"/>
      <c r="AH14" s="8"/>
      <c r="AI14" s="8"/>
      <c r="AJ14" s="8"/>
      <c r="AK14" s="8"/>
      <c r="AL14" s="8"/>
      <c r="AN14" s="8"/>
      <c r="AO14" s="8"/>
      <c r="AP14" s="8"/>
      <c r="AQ14" s="8"/>
      <c r="AR14" s="8"/>
      <c r="AU14" s="8"/>
      <c r="AV14" s="8"/>
      <c r="AW14" s="8"/>
      <c r="AX14" s="8"/>
      <c r="AY14" s="8"/>
      <c r="BB14" s="8"/>
      <c r="BC14" s="8"/>
      <c r="BD14" s="8"/>
      <c r="BE14" s="8"/>
      <c r="BF14" s="8"/>
      <c r="BH14" s="8"/>
      <c r="BI14" s="8"/>
      <c r="BJ14" s="8"/>
      <c r="BK14" s="8"/>
      <c r="BL14" s="8"/>
      <c r="BN14" s="8"/>
      <c r="BO14" s="8"/>
      <c r="BP14" s="8"/>
      <c r="BQ14" s="8"/>
      <c r="BR14" s="8"/>
      <c r="BT14" s="8"/>
      <c r="BU14" s="8"/>
      <c r="BV14" s="8"/>
      <c r="BW14" s="8"/>
      <c r="BX14" s="8"/>
      <c r="BZ14" s="8"/>
      <c r="CA14" s="8"/>
      <c r="CB14" s="8"/>
      <c r="CC14" s="8"/>
      <c r="CD14" s="8"/>
    </row>
    <row r="15" spans="2:82" ht="15.75" thickTop="1" x14ac:dyDescent="0.25">
      <c r="B15" s="7"/>
      <c r="C15" s="7"/>
      <c r="D15" s="7"/>
      <c r="E15" s="7"/>
      <c r="F15" s="7"/>
      <c r="I15" s="7"/>
      <c r="J15" s="7"/>
      <c r="K15" s="7"/>
      <c r="L15" s="7"/>
      <c r="M15" s="7"/>
      <c r="O15" s="7"/>
      <c r="P15" s="7"/>
      <c r="Q15" s="7"/>
      <c r="R15" s="7"/>
      <c r="S15" s="7"/>
      <c r="U15" s="7"/>
      <c r="V15" s="7"/>
      <c r="W15" s="7"/>
      <c r="X15" s="7"/>
      <c r="Y15" s="7"/>
      <c r="AB15" s="7"/>
      <c r="AC15" s="7"/>
      <c r="AD15" s="7"/>
      <c r="AE15" s="7"/>
      <c r="AF15" s="7"/>
      <c r="AH15" s="7"/>
      <c r="AI15" s="7"/>
      <c r="AJ15" s="7"/>
      <c r="AK15" s="7"/>
      <c r="AL15" s="7"/>
      <c r="AN15" s="7"/>
      <c r="AO15" s="7"/>
      <c r="AP15" s="7"/>
      <c r="AQ15" s="7"/>
      <c r="AR15" s="7"/>
      <c r="AU15" s="7"/>
      <c r="AV15" s="7"/>
      <c r="AW15" s="7"/>
      <c r="AX15" s="7"/>
      <c r="AY15" s="7"/>
      <c r="BB15" s="7"/>
      <c r="BC15" s="7"/>
      <c r="BD15" s="7"/>
      <c r="BE15" s="7"/>
      <c r="BF15" s="7"/>
      <c r="BH15" s="7"/>
      <c r="BI15" s="7"/>
      <c r="BJ15" s="7"/>
      <c r="BK15" s="7"/>
      <c r="BL15" s="7"/>
      <c r="BN15" s="7"/>
      <c r="BO15" s="7"/>
      <c r="BP15" s="7"/>
      <c r="BQ15" s="7"/>
      <c r="BR15" s="7"/>
      <c r="BT15" s="7"/>
      <c r="BU15" s="7"/>
      <c r="BV15" s="7"/>
      <c r="BW15" s="7"/>
      <c r="BX15" s="7"/>
      <c r="BZ15" s="7"/>
      <c r="CA15" s="7"/>
      <c r="CB15" s="7"/>
      <c r="CC15" s="7"/>
      <c r="CD15" s="7"/>
    </row>
    <row r="16" spans="2:82" x14ac:dyDescent="0.25">
      <c r="B16" s="7" t="s">
        <v>15</v>
      </c>
      <c r="C16" s="9" t="s">
        <v>16</v>
      </c>
      <c r="D16" s="9" t="s">
        <v>17</v>
      </c>
      <c r="E16" s="9" t="s">
        <v>18</v>
      </c>
      <c r="F16" s="9" t="s">
        <v>19</v>
      </c>
      <c r="I16" s="7" t="s">
        <v>15</v>
      </c>
      <c r="J16" s="9" t="s">
        <v>16</v>
      </c>
      <c r="K16" s="9" t="s">
        <v>17</v>
      </c>
      <c r="L16" s="9" t="s">
        <v>18</v>
      </c>
      <c r="M16" s="9" t="s">
        <v>19</v>
      </c>
      <c r="O16" s="7" t="s">
        <v>15</v>
      </c>
      <c r="P16" s="9" t="s">
        <v>16</v>
      </c>
      <c r="Q16" s="9" t="s">
        <v>17</v>
      </c>
      <c r="R16" s="9" t="s">
        <v>58</v>
      </c>
      <c r="S16" s="9" t="s">
        <v>19</v>
      </c>
      <c r="U16" s="7" t="s">
        <v>15</v>
      </c>
      <c r="V16" s="9" t="s">
        <v>16</v>
      </c>
      <c r="W16" s="9" t="s">
        <v>17</v>
      </c>
      <c r="X16" s="9" t="s">
        <v>58</v>
      </c>
      <c r="Y16" s="9" t="s">
        <v>19</v>
      </c>
      <c r="AB16" s="7" t="s">
        <v>15</v>
      </c>
      <c r="AC16" s="9" t="s">
        <v>16</v>
      </c>
      <c r="AD16" s="9" t="s">
        <v>17</v>
      </c>
      <c r="AE16" s="9" t="s">
        <v>58</v>
      </c>
      <c r="AF16" s="9" t="s">
        <v>19</v>
      </c>
      <c r="AH16" s="7" t="s">
        <v>15</v>
      </c>
      <c r="AI16" s="9" t="s">
        <v>16</v>
      </c>
      <c r="AJ16" s="9" t="s">
        <v>17</v>
      </c>
      <c r="AK16" s="9" t="s">
        <v>58</v>
      </c>
      <c r="AL16" s="9" t="s">
        <v>19</v>
      </c>
      <c r="AN16" s="7" t="s">
        <v>15</v>
      </c>
      <c r="AO16" s="9" t="s">
        <v>16</v>
      </c>
      <c r="AP16" s="9" t="s">
        <v>17</v>
      </c>
      <c r="AQ16" s="9" t="s">
        <v>58</v>
      </c>
      <c r="AR16" s="9" t="s">
        <v>19</v>
      </c>
      <c r="AU16" s="7" t="s">
        <v>15</v>
      </c>
      <c r="AV16" s="9" t="s">
        <v>16</v>
      </c>
      <c r="AW16" s="9" t="s">
        <v>17</v>
      </c>
      <c r="AX16" s="9" t="s">
        <v>58</v>
      </c>
      <c r="AY16" s="9" t="s">
        <v>19</v>
      </c>
      <c r="BB16" s="7" t="s">
        <v>15</v>
      </c>
      <c r="BC16" s="9" t="s">
        <v>16</v>
      </c>
      <c r="BD16" s="9" t="s">
        <v>17</v>
      </c>
      <c r="BE16" s="9" t="s">
        <v>58</v>
      </c>
      <c r="BF16" s="9" t="s">
        <v>19</v>
      </c>
      <c r="BH16" s="7" t="s">
        <v>15</v>
      </c>
      <c r="BI16" s="9" t="s">
        <v>16</v>
      </c>
      <c r="BJ16" s="9" t="s">
        <v>17</v>
      </c>
      <c r="BK16" s="9" t="s">
        <v>58</v>
      </c>
      <c r="BL16" s="9" t="s">
        <v>19</v>
      </c>
      <c r="BN16" s="7" t="s">
        <v>15</v>
      </c>
      <c r="BO16" s="9" t="s">
        <v>16</v>
      </c>
      <c r="BP16" s="9" t="s">
        <v>17</v>
      </c>
      <c r="BQ16" s="9" t="s">
        <v>58</v>
      </c>
      <c r="BR16" s="9" t="s">
        <v>19</v>
      </c>
      <c r="BT16" s="7" t="s">
        <v>15</v>
      </c>
      <c r="BU16" s="9" t="s">
        <v>16</v>
      </c>
      <c r="BV16" s="9" t="s">
        <v>17</v>
      </c>
      <c r="BW16" s="9" t="s">
        <v>18</v>
      </c>
      <c r="BX16" s="9" t="s">
        <v>19</v>
      </c>
      <c r="BZ16" s="7" t="s">
        <v>15</v>
      </c>
      <c r="CA16" s="9" t="s">
        <v>16</v>
      </c>
      <c r="CB16" s="9" t="s">
        <v>17</v>
      </c>
      <c r="CC16" s="9" t="s">
        <v>18</v>
      </c>
      <c r="CD16" s="9" t="s">
        <v>19</v>
      </c>
    </row>
    <row r="17" spans="2:82" ht="15" customHeight="1" thickBot="1" x14ac:dyDescent="0.3">
      <c r="B17" s="8"/>
      <c r="C17" s="8"/>
      <c r="D17" s="8"/>
      <c r="E17" s="8"/>
      <c r="F17" s="8"/>
      <c r="I17" s="8"/>
      <c r="J17" s="8"/>
      <c r="K17" s="8"/>
      <c r="L17" s="8"/>
      <c r="M17" s="8"/>
      <c r="O17" s="8"/>
      <c r="P17" s="8"/>
      <c r="Q17" s="8"/>
      <c r="R17" s="8"/>
      <c r="S17" s="8"/>
      <c r="U17" s="8"/>
      <c r="V17" s="8"/>
      <c r="W17" s="8"/>
      <c r="X17" s="8"/>
      <c r="Y17" s="8"/>
      <c r="AB17" s="8"/>
      <c r="AC17" s="8"/>
      <c r="AD17" s="8"/>
      <c r="AE17" s="8"/>
      <c r="AF17" s="8"/>
      <c r="AH17" s="8"/>
      <c r="AI17" s="8"/>
      <c r="AJ17" s="8"/>
      <c r="AK17" s="8"/>
      <c r="AL17" s="8"/>
      <c r="AN17" s="8"/>
      <c r="AO17" s="8"/>
      <c r="AP17" s="8"/>
      <c r="AQ17" s="8"/>
      <c r="AR17" s="8"/>
      <c r="AU17" s="8"/>
      <c r="AV17" s="8"/>
      <c r="AW17" s="8"/>
      <c r="AX17" s="8"/>
      <c r="AY17" s="8"/>
      <c r="BB17" s="8"/>
      <c r="BC17" s="8"/>
      <c r="BD17" s="8"/>
      <c r="BE17" s="8"/>
      <c r="BF17" s="8"/>
      <c r="BH17" s="8"/>
      <c r="BI17" s="8"/>
      <c r="BJ17" s="8"/>
      <c r="BK17" s="8"/>
      <c r="BL17" s="8"/>
      <c r="BN17" s="8"/>
      <c r="BO17" s="8"/>
      <c r="BP17" s="8"/>
      <c r="BQ17" s="8"/>
      <c r="BR17" s="8"/>
      <c r="BT17" s="8"/>
      <c r="BU17" s="8"/>
      <c r="BV17" s="8"/>
      <c r="BW17" s="8"/>
      <c r="BX17" s="8"/>
      <c r="BZ17" s="8"/>
      <c r="CA17" s="8"/>
      <c r="CB17" s="8"/>
      <c r="CC17" s="8"/>
      <c r="CD17" s="8"/>
    </row>
    <row r="18" spans="2:82" ht="23.45" customHeight="1" thickTop="1" x14ac:dyDescent="0.25">
      <c r="B18" s="7"/>
      <c r="C18" s="7"/>
      <c r="D18" s="7"/>
      <c r="E18" s="7"/>
      <c r="F18" s="7"/>
      <c r="I18" s="7"/>
      <c r="J18" s="7"/>
      <c r="K18" s="7"/>
      <c r="L18" s="7"/>
      <c r="M18" s="7"/>
      <c r="O18" s="7"/>
      <c r="P18" s="7"/>
      <c r="Q18" s="7"/>
      <c r="R18" s="7"/>
      <c r="S18" s="7"/>
      <c r="U18" s="7"/>
      <c r="V18" s="7"/>
      <c r="W18" s="7"/>
      <c r="X18" s="7"/>
      <c r="Y18" s="7"/>
      <c r="AB18" s="7"/>
      <c r="AC18" s="7"/>
      <c r="AD18" s="7"/>
      <c r="AE18" s="7"/>
      <c r="AF18" s="7"/>
      <c r="AH18" s="7"/>
      <c r="AI18" s="7"/>
      <c r="AJ18" s="7"/>
      <c r="AK18" s="7"/>
      <c r="AL18" s="7"/>
      <c r="AN18" s="7"/>
      <c r="AO18" s="7"/>
      <c r="AP18" s="7"/>
      <c r="AQ18" s="7"/>
      <c r="AR18" s="7"/>
      <c r="AU18" s="7"/>
      <c r="AV18" s="7"/>
      <c r="AW18" s="7"/>
      <c r="AX18" s="7"/>
      <c r="AY18" s="7"/>
      <c r="BB18" s="7"/>
      <c r="BC18" s="7"/>
      <c r="BD18" s="7"/>
      <c r="BE18" s="7"/>
      <c r="BF18" s="7"/>
      <c r="BH18" s="7"/>
      <c r="BI18" s="7"/>
      <c r="BJ18" s="7"/>
      <c r="BK18" s="7"/>
      <c r="BL18" s="7"/>
      <c r="BN18" s="7"/>
      <c r="BO18" s="7"/>
      <c r="BP18" s="7"/>
      <c r="BQ18" s="7"/>
      <c r="BR18" s="7"/>
      <c r="BT18" s="7"/>
      <c r="BU18" s="7"/>
      <c r="BV18" s="7"/>
      <c r="BW18" s="7"/>
      <c r="BX18" s="7"/>
      <c r="BZ18" s="7"/>
      <c r="CA18" s="7"/>
      <c r="CB18" s="7"/>
      <c r="CC18" s="7"/>
      <c r="CD18" s="7"/>
    </row>
    <row r="19" spans="2:82" x14ac:dyDescent="0.25">
      <c r="B19" s="7" t="s">
        <v>20</v>
      </c>
      <c r="C19" s="9">
        <v>557.09069999999997</v>
      </c>
      <c r="D19" s="9">
        <v>246.17679999999999</v>
      </c>
      <c r="E19" s="9">
        <v>2.2629700000000001</v>
      </c>
      <c r="F19" s="9">
        <v>3.5499999999999997E-2</v>
      </c>
      <c r="I19" s="7" t="s">
        <v>20</v>
      </c>
      <c r="J19" s="9">
        <v>2484.8789999999999</v>
      </c>
      <c r="K19" s="9">
        <v>597.43110000000001</v>
      </c>
      <c r="L19" s="9">
        <v>4.1592729999999998</v>
      </c>
      <c r="M19" s="9">
        <v>5.0000000000000001E-4</v>
      </c>
      <c r="O19" s="7" t="s">
        <v>20</v>
      </c>
      <c r="P19" s="9">
        <v>31.07949</v>
      </c>
      <c r="Q19" s="9">
        <v>165.4443</v>
      </c>
      <c r="R19" s="9">
        <v>0.18785499999999999</v>
      </c>
      <c r="S19" s="9">
        <v>0.85099999999999998</v>
      </c>
      <c r="U19" s="7" t="s">
        <v>20</v>
      </c>
      <c r="V19" s="9">
        <v>-191.3459</v>
      </c>
      <c r="W19" s="9">
        <v>99.016959999999997</v>
      </c>
      <c r="X19" s="9">
        <v>-1.932456</v>
      </c>
      <c r="Y19" s="9">
        <v>5.33E-2</v>
      </c>
      <c r="AB19" s="7" t="s">
        <v>20</v>
      </c>
      <c r="AC19" s="9">
        <v>333.58069999999998</v>
      </c>
      <c r="AD19" s="9">
        <v>132.79169999999999</v>
      </c>
      <c r="AE19" s="9">
        <v>2.5120589999999998</v>
      </c>
      <c r="AF19" s="9">
        <v>1.2E-2</v>
      </c>
      <c r="AH19" s="7" t="s">
        <v>20</v>
      </c>
      <c r="AI19" s="9">
        <v>282.92770000000002</v>
      </c>
      <c r="AJ19" s="9">
        <v>127.6472</v>
      </c>
      <c r="AK19" s="9">
        <v>2.2164830000000002</v>
      </c>
      <c r="AL19" s="9">
        <v>2.6700000000000002E-2</v>
      </c>
      <c r="AN19" s="7" t="s">
        <v>20</v>
      </c>
      <c r="AO19" s="9">
        <v>161.0395</v>
      </c>
      <c r="AP19" s="9">
        <v>133.49029999999999</v>
      </c>
      <c r="AQ19" s="9">
        <v>1.2063759999999999</v>
      </c>
      <c r="AR19" s="9">
        <v>0.22770000000000001</v>
      </c>
      <c r="AU19" s="7" t="s">
        <v>20</v>
      </c>
      <c r="AV19" s="9">
        <v>629.89549999999997</v>
      </c>
      <c r="AW19" s="9">
        <v>301.2627</v>
      </c>
      <c r="AX19" s="9">
        <v>2.0908509999999998</v>
      </c>
      <c r="AY19" s="9">
        <v>3.6499999999999998E-2</v>
      </c>
      <c r="BB19" s="7" t="s">
        <v>20</v>
      </c>
      <c r="BC19" s="9">
        <v>-67.180040000000005</v>
      </c>
      <c r="BD19" s="9">
        <v>83.414379999999994</v>
      </c>
      <c r="BE19" s="9">
        <v>-0.80537700000000001</v>
      </c>
      <c r="BF19" s="9">
        <v>0.42059999999999997</v>
      </c>
      <c r="BH19" s="7" t="s">
        <v>20</v>
      </c>
      <c r="BI19" s="9">
        <v>-142.1035</v>
      </c>
      <c r="BJ19" s="9">
        <v>141.92760000000001</v>
      </c>
      <c r="BK19" s="9">
        <v>-1.0012399999999999</v>
      </c>
      <c r="BL19" s="9">
        <v>0.31669999999999998</v>
      </c>
      <c r="BN19" s="7" t="s">
        <v>20</v>
      </c>
      <c r="BO19" s="9">
        <v>-96.470160000000007</v>
      </c>
      <c r="BP19" s="9">
        <v>52.97325</v>
      </c>
      <c r="BQ19" s="9">
        <v>-1.8211109999999999</v>
      </c>
      <c r="BR19" s="9">
        <v>6.8599999999999994E-2</v>
      </c>
      <c r="BT19" s="7" t="s">
        <v>20</v>
      </c>
      <c r="BU19" s="9">
        <v>203.64410000000001</v>
      </c>
      <c r="BV19" s="9">
        <v>186.22059999999999</v>
      </c>
      <c r="BW19" s="9">
        <v>1.093564</v>
      </c>
      <c r="BX19" s="9">
        <v>0.2878</v>
      </c>
      <c r="BZ19" s="7" t="s">
        <v>20</v>
      </c>
      <c r="CA19" s="9">
        <v>-2081.7370000000001</v>
      </c>
      <c r="CB19" s="9">
        <v>1262.9839999999999</v>
      </c>
      <c r="CC19" s="9">
        <v>-1.648269</v>
      </c>
      <c r="CD19" s="9">
        <v>0.1157</v>
      </c>
    </row>
    <row r="20" spans="2:82" x14ac:dyDescent="0.25">
      <c r="B20" s="7" t="s">
        <v>21</v>
      </c>
      <c r="C20" s="9">
        <v>5.6959999999999997E-3</v>
      </c>
      <c r="D20" s="9">
        <v>4.2680000000000001E-3</v>
      </c>
      <c r="E20" s="9">
        <v>1.3345849999999999</v>
      </c>
      <c r="F20" s="9">
        <v>0.1978</v>
      </c>
      <c r="I20" s="7" t="s">
        <v>21</v>
      </c>
      <c r="J20" s="9">
        <v>5.2946E-2</v>
      </c>
      <c r="K20" s="9">
        <v>1.4853999999999999E-2</v>
      </c>
      <c r="L20" s="9">
        <v>3.5643530000000001</v>
      </c>
      <c r="M20" s="9">
        <v>2.0999999999999999E-3</v>
      </c>
      <c r="O20" s="7" t="s">
        <v>21</v>
      </c>
      <c r="P20" s="9">
        <v>8.4950000000000008E-3</v>
      </c>
      <c r="Q20" s="9">
        <v>5.4679999999999998E-3</v>
      </c>
      <c r="R20" s="9">
        <v>1.5536540000000001</v>
      </c>
      <c r="S20" s="9">
        <v>0.1203</v>
      </c>
      <c r="U20" s="7" t="s">
        <v>21</v>
      </c>
      <c r="V20" s="9">
        <v>1.7285999999999999E-2</v>
      </c>
      <c r="W20" s="9">
        <v>4.0359999999999997E-3</v>
      </c>
      <c r="X20" s="9">
        <v>4.2825059999999997</v>
      </c>
      <c r="Y20" s="9">
        <v>0</v>
      </c>
      <c r="AB20" s="7" t="s">
        <v>21</v>
      </c>
      <c r="AC20" s="9">
        <v>8.0839999999999995E-2</v>
      </c>
      <c r="AD20" s="9">
        <v>1.2751E-2</v>
      </c>
      <c r="AE20" s="9">
        <v>6.3397500000000004</v>
      </c>
      <c r="AF20" s="9">
        <v>0</v>
      </c>
      <c r="AH20" s="7" t="s">
        <v>21</v>
      </c>
      <c r="AI20" s="9">
        <v>2.0247999999999999E-2</v>
      </c>
      <c r="AJ20" s="9">
        <v>8.1840000000000003E-3</v>
      </c>
      <c r="AK20" s="9">
        <v>2.4742670000000002</v>
      </c>
      <c r="AL20" s="9">
        <v>1.34E-2</v>
      </c>
      <c r="AN20" s="7" t="s">
        <v>21</v>
      </c>
      <c r="AO20" s="9">
        <v>3.1764000000000001E-2</v>
      </c>
      <c r="AP20" s="9">
        <v>6.9709999999999998E-3</v>
      </c>
      <c r="AQ20" s="9">
        <v>4.5563419999999999</v>
      </c>
      <c r="AR20" s="9">
        <v>0</v>
      </c>
      <c r="AU20" s="7" t="s">
        <v>21</v>
      </c>
      <c r="AV20" s="9">
        <v>4.6399999999999997E-2</v>
      </c>
      <c r="AW20" s="9">
        <v>1.5509999999999999E-2</v>
      </c>
      <c r="AX20" s="9">
        <v>2.9917210000000001</v>
      </c>
      <c r="AY20" s="9">
        <v>2.8E-3</v>
      </c>
      <c r="BB20" s="7" t="s">
        <v>21</v>
      </c>
      <c r="BC20" s="9">
        <v>1.7649999999999999E-2</v>
      </c>
      <c r="BD20" s="9">
        <v>5.849E-3</v>
      </c>
      <c r="BE20" s="9">
        <v>3.017541</v>
      </c>
      <c r="BF20" s="9">
        <v>2.5000000000000001E-3</v>
      </c>
      <c r="BH20" s="7" t="s">
        <v>21</v>
      </c>
      <c r="BI20" s="9">
        <v>2.1045000000000001E-2</v>
      </c>
      <c r="BJ20" s="9">
        <v>7.1840000000000003E-3</v>
      </c>
      <c r="BK20" s="9">
        <v>2.929379</v>
      </c>
      <c r="BL20" s="9">
        <v>3.3999999999999998E-3</v>
      </c>
      <c r="BN20" s="7" t="s">
        <v>21</v>
      </c>
      <c r="BO20" s="9">
        <v>2.516E-3</v>
      </c>
      <c r="BP20" s="9">
        <v>1.165E-3</v>
      </c>
      <c r="BQ20" s="9">
        <v>2.159713</v>
      </c>
      <c r="BR20" s="9">
        <v>3.0800000000000001E-2</v>
      </c>
      <c r="BT20" s="7" t="s">
        <v>21</v>
      </c>
      <c r="BU20" s="9">
        <v>1.3450000000000001E-3</v>
      </c>
      <c r="BV20" s="9">
        <v>8.2200000000000003E-4</v>
      </c>
      <c r="BW20" s="9">
        <v>1.636164</v>
      </c>
      <c r="BX20" s="9">
        <v>0.1183</v>
      </c>
      <c r="BZ20" s="7" t="s">
        <v>21</v>
      </c>
      <c r="CA20" s="9">
        <v>0.19537099999999999</v>
      </c>
      <c r="CB20" s="9">
        <v>6.9080000000000003E-2</v>
      </c>
      <c r="CC20" s="9">
        <v>2.8281930000000002</v>
      </c>
      <c r="CD20" s="9">
        <v>1.0699999999999999E-2</v>
      </c>
    </row>
    <row r="21" spans="2:82" ht="14.45" customHeight="1" x14ac:dyDescent="0.25">
      <c r="B21" s="7" t="s">
        <v>79</v>
      </c>
      <c r="C21" s="9">
        <v>0.716395</v>
      </c>
      <c r="D21" s="9">
        <v>0.15120900000000001</v>
      </c>
      <c r="E21" s="9">
        <v>4.7377960000000003</v>
      </c>
      <c r="F21" s="9">
        <v>1E-4</v>
      </c>
      <c r="I21" s="7" t="s">
        <v>50</v>
      </c>
      <c r="J21" s="9">
        <v>0.341667</v>
      </c>
      <c r="K21" s="9">
        <v>0.16167699999999999</v>
      </c>
      <c r="L21" s="9">
        <v>2.1132740000000001</v>
      </c>
      <c r="M21" s="9">
        <v>4.8000000000000001E-2</v>
      </c>
      <c r="O21" s="7" t="s">
        <v>88</v>
      </c>
      <c r="P21" s="9">
        <v>0.67883599999999999</v>
      </c>
      <c r="Q21" s="9">
        <v>0.18576200000000001</v>
      </c>
      <c r="R21" s="9">
        <v>3.6543329999999998</v>
      </c>
      <c r="S21" s="9">
        <v>2.9999999999999997E-4</v>
      </c>
      <c r="U21" s="7" t="s">
        <v>90</v>
      </c>
      <c r="V21" s="9">
        <v>0.49331700000000001</v>
      </c>
      <c r="W21" s="9">
        <v>0.113064</v>
      </c>
      <c r="X21" s="9">
        <v>4.3631669999999998</v>
      </c>
      <c r="Y21" s="9">
        <v>0</v>
      </c>
      <c r="AB21" s="7" t="s">
        <v>59</v>
      </c>
      <c r="AC21" s="9">
        <v>7.7548000000000006E-2</v>
      </c>
      <c r="AD21" s="9">
        <v>0.148484</v>
      </c>
      <c r="AE21" s="9">
        <v>0.522262</v>
      </c>
      <c r="AF21" s="9">
        <v>0.60150000000000003</v>
      </c>
      <c r="AH21" s="7" t="s">
        <v>93</v>
      </c>
      <c r="AI21" s="9">
        <v>0.55644499999999997</v>
      </c>
      <c r="AJ21" s="9">
        <v>0.176706</v>
      </c>
      <c r="AK21" s="9">
        <v>3.1489910000000001</v>
      </c>
      <c r="AL21" s="9">
        <v>1.6000000000000001E-3</v>
      </c>
      <c r="AN21" s="7" t="s">
        <v>95</v>
      </c>
      <c r="AO21" s="9">
        <v>4.7780999999999997E-2</v>
      </c>
      <c r="AP21" s="9">
        <v>0.213867</v>
      </c>
      <c r="AQ21" s="9">
        <v>0.223415</v>
      </c>
      <c r="AR21" s="9">
        <v>0.82320000000000004</v>
      </c>
      <c r="AU21" s="7" t="s">
        <v>74</v>
      </c>
      <c r="AV21" s="9">
        <v>0.36075299999999999</v>
      </c>
      <c r="AW21" s="9">
        <v>0.217584</v>
      </c>
      <c r="AX21" s="9">
        <v>1.657994</v>
      </c>
      <c r="AY21" s="9">
        <v>9.7299999999999998E-2</v>
      </c>
      <c r="BB21" s="7" t="s">
        <v>97</v>
      </c>
      <c r="BC21" s="9">
        <v>0.38611600000000001</v>
      </c>
      <c r="BD21" s="9">
        <v>0.21756500000000001</v>
      </c>
      <c r="BE21" s="9">
        <v>1.774715</v>
      </c>
      <c r="BF21" s="9">
        <v>7.5899999999999995E-2</v>
      </c>
      <c r="BH21" s="7" t="s">
        <v>100</v>
      </c>
      <c r="BI21" s="9">
        <v>0.57944200000000001</v>
      </c>
      <c r="BJ21" s="9">
        <v>0.15382899999999999</v>
      </c>
      <c r="BK21" s="9">
        <v>3.7668010000000001</v>
      </c>
      <c r="BL21" s="9">
        <v>2.0000000000000001E-4</v>
      </c>
      <c r="BN21" s="7" t="s">
        <v>102</v>
      </c>
      <c r="BO21" s="9">
        <v>0.72556200000000004</v>
      </c>
      <c r="BP21" s="9">
        <v>0.14430699999999999</v>
      </c>
      <c r="BQ21" s="9">
        <v>5.0279040000000004</v>
      </c>
      <c r="BR21" s="9">
        <v>0</v>
      </c>
      <c r="BT21" s="7" t="s">
        <v>105</v>
      </c>
      <c r="BU21" s="9">
        <v>0.76010100000000003</v>
      </c>
      <c r="BV21" s="9">
        <v>0.194935</v>
      </c>
      <c r="BW21" s="9">
        <v>3.8992529999999999</v>
      </c>
      <c r="BX21" s="9">
        <v>1E-3</v>
      </c>
      <c r="BZ21" s="7" t="s">
        <v>22</v>
      </c>
      <c r="CA21" s="9">
        <v>0.62816499999999997</v>
      </c>
      <c r="CB21" s="9">
        <v>0.13372100000000001</v>
      </c>
      <c r="CC21" s="9">
        <v>4.6975819999999997</v>
      </c>
      <c r="CD21" s="9">
        <v>2.0000000000000001E-4</v>
      </c>
    </row>
    <row r="22" spans="2:82" ht="15" customHeight="1" thickBot="1" x14ac:dyDescent="0.3">
      <c r="B22" s="8"/>
      <c r="C22" s="8"/>
      <c r="D22" s="8"/>
      <c r="E22" s="8"/>
      <c r="F22" s="8"/>
      <c r="I22" s="8"/>
      <c r="J22" s="8"/>
      <c r="K22" s="8"/>
      <c r="L22" s="8"/>
      <c r="M22" s="8"/>
      <c r="O22" s="8"/>
      <c r="P22" s="8"/>
      <c r="Q22" s="8"/>
      <c r="R22" s="8"/>
      <c r="S22" s="8"/>
      <c r="U22" s="8"/>
      <c r="V22" s="8"/>
      <c r="W22" s="8"/>
      <c r="X22" s="8"/>
      <c r="Y22" s="8"/>
      <c r="AB22" s="8"/>
      <c r="AC22" s="8"/>
      <c r="AD22" s="8"/>
      <c r="AE22" s="8"/>
      <c r="AF22" s="8"/>
      <c r="AH22" s="8"/>
      <c r="AI22" s="8"/>
      <c r="AJ22" s="8"/>
      <c r="AK22" s="8"/>
      <c r="AL22" s="8"/>
      <c r="AN22" s="8"/>
      <c r="AO22" s="8"/>
      <c r="AP22" s="8"/>
      <c r="AQ22" s="8"/>
      <c r="AR22" s="8"/>
      <c r="AU22" s="8"/>
      <c r="AV22" s="8"/>
      <c r="AW22" s="8"/>
      <c r="AX22" s="8"/>
      <c r="AY22" s="8"/>
      <c r="BB22" s="8"/>
      <c r="BC22" s="8"/>
      <c r="BD22" s="8"/>
      <c r="BE22" s="8"/>
      <c r="BF22" s="8"/>
      <c r="BH22" s="8"/>
      <c r="BI22" s="8"/>
      <c r="BJ22" s="8"/>
      <c r="BK22" s="8"/>
      <c r="BL22" s="8"/>
      <c r="BN22" s="8"/>
      <c r="BO22" s="8"/>
      <c r="BP22" s="8"/>
      <c r="BQ22" s="8"/>
      <c r="BR22" s="8"/>
      <c r="BT22" s="8"/>
      <c r="BU22" s="8"/>
      <c r="BV22" s="8"/>
      <c r="BW22" s="8"/>
      <c r="BX22" s="8"/>
      <c r="BZ22" s="8"/>
      <c r="CA22" s="8"/>
      <c r="CB22" s="8"/>
      <c r="CC22" s="8"/>
      <c r="CD22" s="8"/>
    </row>
    <row r="23" spans="2:82" ht="15.75" thickTop="1" x14ac:dyDescent="0.25">
      <c r="B23" s="7"/>
      <c r="C23" s="7"/>
      <c r="D23" s="7"/>
      <c r="E23" s="7"/>
      <c r="F23" s="7"/>
      <c r="I23" s="7"/>
      <c r="J23" s="7"/>
      <c r="K23" s="7"/>
      <c r="L23" s="7"/>
      <c r="M23" s="7"/>
      <c r="O23" s="7"/>
      <c r="P23" s="7"/>
      <c r="Q23" s="7"/>
      <c r="R23" s="7"/>
      <c r="S23" s="7"/>
      <c r="U23" s="7"/>
      <c r="V23" s="7"/>
      <c r="W23" s="7"/>
      <c r="X23" s="7"/>
      <c r="Y23" s="7"/>
      <c r="AB23" s="7"/>
      <c r="AC23" s="7"/>
      <c r="AD23" s="7"/>
      <c r="AE23" s="7"/>
      <c r="AF23" s="7"/>
      <c r="AH23" s="7"/>
      <c r="AI23" s="7"/>
      <c r="AJ23" s="7"/>
      <c r="AK23" s="7"/>
      <c r="AL23" s="7"/>
      <c r="AN23" s="7"/>
      <c r="AO23" s="7"/>
      <c r="AP23" s="7"/>
      <c r="AQ23" s="7"/>
      <c r="AR23" s="7"/>
      <c r="AU23" s="7"/>
      <c r="AV23" s="7"/>
      <c r="AW23" s="7"/>
      <c r="AX23" s="7"/>
      <c r="AY23" s="7"/>
      <c r="BB23" s="7"/>
      <c r="BC23" s="7"/>
      <c r="BD23" s="7"/>
      <c r="BE23" s="7"/>
      <c r="BF23" s="7"/>
      <c r="BH23" s="7"/>
      <c r="BI23" s="7"/>
      <c r="BJ23" s="7"/>
      <c r="BK23" s="7"/>
      <c r="BL23" s="7"/>
      <c r="BN23" s="7"/>
      <c r="BO23" s="7"/>
      <c r="BP23" s="7"/>
      <c r="BQ23" s="7"/>
      <c r="BR23" s="7"/>
      <c r="BT23" s="7"/>
      <c r="BU23" s="7"/>
      <c r="BV23" s="7"/>
      <c r="BW23" s="7"/>
      <c r="BX23" s="7"/>
      <c r="BZ23" s="7"/>
      <c r="CA23" s="7"/>
      <c r="CB23" s="7"/>
      <c r="CC23" s="7"/>
      <c r="CD23" s="7"/>
    </row>
    <row r="24" spans="2:82" ht="14.45" customHeight="1" x14ac:dyDescent="0.25">
      <c r="B24" s="6" t="s">
        <v>23</v>
      </c>
      <c r="C24" s="9">
        <v>0.91459800000000002</v>
      </c>
      <c r="D24" s="6" t="s">
        <v>24</v>
      </c>
      <c r="E24" s="6"/>
      <c r="F24" s="9">
        <v>3791.5039999999999</v>
      </c>
      <c r="I24" s="6" t="s">
        <v>23</v>
      </c>
      <c r="J24" s="9">
        <v>0.94855299999999998</v>
      </c>
      <c r="K24" s="21" t="s">
        <v>24</v>
      </c>
      <c r="L24" s="21"/>
      <c r="M24" s="9">
        <v>11914.62</v>
      </c>
      <c r="O24" s="7"/>
      <c r="P24" s="7" t="s">
        <v>60</v>
      </c>
      <c r="Q24" s="7"/>
      <c r="R24" s="7"/>
      <c r="S24" s="7"/>
      <c r="U24" s="7"/>
      <c r="V24" s="7" t="s">
        <v>60</v>
      </c>
      <c r="W24" s="7"/>
      <c r="X24" s="7"/>
      <c r="Y24" s="7"/>
      <c r="AB24" s="7"/>
      <c r="AC24" s="7" t="s">
        <v>60</v>
      </c>
      <c r="AD24" s="7"/>
      <c r="AE24" s="7"/>
      <c r="AF24" s="7"/>
      <c r="AH24" s="7"/>
      <c r="AI24" s="7" t="s">
        <v>60</v>
      </c>
      <c r="AJ24" s="7"/>
      <c r="AK24" s="7"/>
      <c r="AL24" s="7"/>
      <c r="AN24" s="7"/>
      <c r="AO24" s="7" t="s">
        <v>60</v>
      </c>
      <c r="AP24" s="7"/>
      <c r="AQ24" s="7"/>
      <c r="AR24" s="7"/>
      <c r="AU24" s="7"/>
      <c r="AV24" s="7" t="s">
        <v>60</v>
      </c>
      <c r="AW24" s="7"/>
      <c r="AX24" s="7"/>
      <c r="AY24" s="7"/>
      <c r="BB24" s="7"/>
      <c r="BC24" s="7" t="s">
        <v>60</v>
      </c>
      <c r="BD24" s="7"/>
      <c r="BE24" s="7"/>
      <c r="BF24" s="7"/>
      <c r="BH24" s="7"/>
      <c r="BI24" s="7" t="s">
        <v>60</v>
      </c>
      <c r="BJ24" s="7"/>
      <c r="BK24" s="7"/>
      <c r="BL24" s="7"/>
      <c r="BN24" s="7"/>
      <c r="BO24" s="7" t="s">
        <v>60</v>
      </c>
      <c r="BP24" s="7"/>
      <c r="BQ24" s="7"/>
      <c r="BR24" s="7"/>
      <c r="BT24" s="6" t="s">
        <v>23</v>
      </c>
      <c r="BU24" s="9">
        <v>0.84438899999999995</v>
      </c>
      <c r="BV24" s="21" t="s">
        <v>24</v>
      </c>
      <c r="BW24" s="21"/>
      <c r="BX24" s="9">
        <v>1348.1189999999999</v>
      </c>
      <c r="BZ24" s="6" t="s">
        <v>23</v>
      </c>
      <c r="CA24" s="9">
        <v>0.99637799999999999</v>
      </c>
      <c r="CB24" s="21" t="s">
        <v>24</v>
      </c>
      <c r="CC24" s="21"/>
      <c r="CD24" s="9">
        <v>46060.57</v>
      </c>
    </row>
    <row r="25" spans="2:82" ht="36.75" thickBot="1" x14ac:dyDescent="0.3">
      <c r="B25" s="6" t="s">
        <v>25</v>
      </c>
      <c r="C25" s="9">
        <v>0.90560799999999997</v>
      </c>
      <c r="D25" s="6" t="s">
        <v>26</v>
      </c>
      <c r="E25" s="6"/>
      <c r="F25" s="9">
        <v>602.60299999999995</v>
      </c>
      <c r="I25" s="6" t="s">
        <v>25</v>
      </c>
      <c r="J25" s="9">
        <v>0.94313800000000003</v>
      </c>
      <c r="K25" s="21" t="s">
        <v>26</v>
      </c>
      <c r="L25" s="21"/>
      <c r="M25" s="9">
        <v>1923.155</v>
      </c>
      <c r="O25" s="8"/>
      <c r="P25" s="8"/>
      <c r="Q25" s="8"/>
      <c r="R25" s="8"/>
      <c r="S25" s="8"/>
      <c r="U25" s="8"/>
      <c r="V25" s="8"/>
      <c r="W25" s="8"/>
      <c r="X25" s="8"/>
      <c r="Y25" s="8"/>
      <c r="AB25" s="8"/>
      <c r="AC25" s="8"/>
      <c r="AD25" s="8"/>
      <c r="AE25" s="8"/>
      <c r="AF25" s="8"/>
      <c r="AH25" s="8"/>
      <c r="AI25" s="8"/>
      <c r="AJ25" s="8"/>
      <c r="AK25" s="8"/>
      <c r="AL25" s="8"/>
      <c r="AN25" s="8"/>
      <c r="AO25" s="8"/>
      <c r="AP25" s="8"/>
      <c r="AQ25" s="8"/>
      <c r="AR25" s="8"/>
      <c r="AU25" s="8"/>
      <c r="AV25" s="8"/>
      <c r="AW25" s="8"/>
      <c r="AX25" s="8"/>
      <c r="AY25" s="8"/>
      <c r="BB25" s="8"/>
      <c r="BC25" s="8"/>
      <c r="BD25" s="8"/>
      <c r="BE25" s="8"/>
      <c r="BF25" s="8"/>
      <c r="BH25" s="8"/>
      <c r="BI25" s="8"/>
      <c r="BJ25" s="8"/>
      <c r="BK25" s="8"/>
      <c r="BL25" s="8"/>
      <c r="BN25" s="8"/>
      <c r="BO25" s="8"/>
      <c r="BP25" s="8"/>
      <c r="BQ25" s="8"/>
      <c r="BR25" s="8"/>
      <c r="BT25" s="6" t="s">
        <v>25</v>
      </c>
      <c r="BU25" s="9">
        <v>0.828009</v>
      </c>
      <c r="BV25" s="21" t="s">
        <v>26</v>
      </c>
      <c r="BW25" s="21"/>
      <c r="BX25" s="9">
        <v>125.4182</v>
      </c>
      <c r="BZ25" s="6" t="s">
        <v>25</v>
      </c>
      <c r="CA25" s="9">
        <v>0.99599700000000002</v>
      </c>
      <c r="CB25" s="21" t="s">
        <v>26</v>
      </c>
      <c r="CC25" s="21"/>
      <c r="CD25" s="9">
        <v>11418.41</v>
      </c>
    </row>
    <row r="26" spans="2:82" ht="24.75" thickTop="1" x14ac:dyDescent="0.25">
      <c r="B26" s="6" t="s">
        <v>27</v>
      </c>
      <c r="C26" s="9">
        <v>185.1396</v>
      </c>
      <c r="D26" s="6" t="s">
        <v>80</v>
      </c>
      <c r="E26" s="6"/>
      <c r="F26" s="9">
        <v>13.406219999999999</v>
      </c>
      <c r="I26" s="6" t="s">
        <v>27</v>
      </c>
      <c r="J26" s="9">
        <v>458.59100000000001</v>
      </c>
      <c r="K26" s="21" t="s">
        <v>28</v>
      </c>
      <c r="L26" s="21"/>
      <c r="M26" s="9">
        <v>3995808</v>
      </c>
      <c r="O26" s="7"/>
      <c r="P26" s="7"/>
      <c r="Q26" s="7"/>
      <c r="R26" s="7"/>
      <c r="S26" s="7"/>
      <c r="U26" s="7"/>
      <c r="V26" s="7"/>
      <c r="W26" s="7"/>
      <c r="X26" s="7"/>
      <c r="Y26" s="7"/>
      <c r="AB26" s="7"/>
      <c r="AC26" s="7"/>
      <c r="AD26" s="7"/>
      <c r="AE26" s="7"/>
      <c r="AF26" s="7"/>
      <c r="AH26" s="7"/>
      <c r="AI26" s="7"/>
      <c r="AJ26" s="7"/>
      <c r="AK26" s="7"/>
      <c r="AL26" s="7"/>
      <c r="AN26" s="7"/>
      <c r="AO26" s="7"/>
      <c r="AP26" s="7"/>
      <c r="AQ26" s="7"/>
      <c r="AR26" s="7"/>
      <c r="AU26" s="7"/>
      <c r="AV26" s="7"/>
      <c r="AW26" s="7"/>
      <c r="AX26" s="7"/>
      <c r="AY26" s="7"/>
      <c r="BB26" s="7"/>
      <c r="BC26" s="7"/>
      <c r="BD26" s="7"/>
      <c r="BE26" s="7"/>
      <c r="BF26" s="7"/>
      <c r="BH26" s="7"/>
      <c r="BI26" s="7"/>
      <c r="BJ26" s="7"/>
      <c r="BK26" s="7"/>
      <c r="BL26" s="7"/>
      <c r="BN26" s="7"/>
      <c r="BO26" s="7"/>
      <c r="BP26" s="7"/>
      <c r="BQ26" s="7"/>
      <c r="BR26" s="7"/>
      <c r="BT26" s="6" t="s">
        <v>27</v>
      </c>
      <c r="BU26" s="9">
        <v>52.013150000000003</v>
      </c>
      <c r="BV26" s="21" t="s">
        <v>28</v>
      </c>
      <c r="BW26" s="21"/>
      <c r="BX26" s="9">
        <v>51401.99</v>
      </c>
      <c r="BZ26" s="6" t="s">
        <v>27</v>
      </c>
      <c r="CA26" s="9">
        <v>722.44860000000006</v>
      </c>
      <c r="CB26" s="21" t="s">
        <v>28</v>
      </c>
      <c r="CC26" s="21"/>
      <c r="CD26" s="9">
        <v>9916706</v>
      </c>
    </row>
    <row r="27" spans="2:82" ht="36" x14ac:dyDescent="0.25">
      <c r="B27" s="6" t="s">
        <v>81</v>
      </c>
      <c r="C27" s="9">
        <v>651256.4</v>
      </c>
      <c r="D27" s="6" t="s">
        <v>65</v>
      </c>
      <c r="E27" s="6"/>
      <c r="F27" s="9">
        <v>13.555</v>
      </c>
      <c r="I27" s="6" t="s">
        <v>29</v>
      </c>
      <c r="J27" s="9">
        <v>2.2575850000000002</v>
      </c>
      <c r="K27" s="21" t="s">
        <v>30</v>
      </c>
      <c r="L27" s="21"/>
      <c r="M27" s="9">
        <v>0</v>
      </c>
      <c r="O27" s="6" t="s">
        <v>23</v>
      </c>
      <c r="P27" s="9">
        <v>0.74219500000000005</v>
      </c>
      <c r="Q27" s="6" t="s">
        <v>61</v>
      </c>
      <c r="R27" s="6"/>
      <c r="S27" s="9">
        <v>0.71505700000000005</v>
      </c>
      <c r="U27" s="6" t="s">
        <v>23</v>
      </c>
      <c r="V27" s="9">
        <v>0.69203700000000001</v>
      </c>
      <c r="W27" s="6" t="s">
        <v>61</v>
      </c>
      <c r="X27" s="6"/>
      <c r="Y27" s="9">
        <v>0.65961999999999998</v>
      </c>
      <c r="AB27" s="6" t="s">
        <v>23</v>
      </c>
      <c r="AC27" s="9">
        <v>0.82818999999999998</v>
      </c>
      <c r="AD27" s="6" t="s">
        <v>61</v>
      </c>
      <c r="AE27" s="6"/>
      <c r="AF27" s="9">
        <v>0.81010400000000005</v>
      </c>
      <c r="AH27" s="6" t="s">
        <v>23</v>
      </c>
      <c r="AI27" s="9">
        <v>0.910331</v>
      </c>
      <c r="AJ27" s="6" t="s">
        <v>61</v>
      </c>
      <c r="AK27" s="6"/>
      <c r="AL27" s="9">
        <v>0.90089200000000003</v>
      </c>
      <c r="AN27" s="6" t="s">
        <v>23</v>
      </c>
      <c r="AO27" s="9">
        <v>0.82523100000000005</v>
      </c>
      <c r="AP27" s="6" t="s">
        <v>61</v>
      </c>
      <c r="AQ27" s="6"/>
      <c r="AR27" s="9">
        <v>0.80683400000000005</v>
      </c>
      <c r="AU27" s="6" t="s">
        <v>23</v>
      </c>
      <c r="AV27" s="9">
        <v>0.85440400000000005</v>
      </c>
      <c r="AW27" s="6" t="s">
        <v>61</v>
      </c>
      <c r="AX27" s="6"/>
      <c r="AY27" s="9">
        <v>0.83907799999999999</v>
      </c>
      <c r="BB27" s="6" t="s">
        <v>23</v>
      </c>
      <c r="BC27" s="9">
        <v>0.87187499999999996</v>
      </c>
      <c r="BD27" s="6" t="s">
        <v>61</v>
      </c>
      <c r="BE27" s="6"/>
      <c r="BF27" s="9">
        <v>0.85838800000000004</v>
      </c>
      <c r="BH27" s="6" t="s">
        <v>23</v>
      </c>
      <c r="BI27" s="9">
        <v>0.82924799999999999</v>
      </c>
      <c r="BJ27" s="6" t="s">
        <v>61</v>
      </c>
      <c r="BK27" s="6"/>
      <c r="BL27" s="9">
        <v>0.81127400000000005</v>
      </c>
      <c r="BN27" s="6" t="s">
        <v>23</v>
      </c>
      <c r="BO27" s="9">
        <v>0.84879400000000005</v>
      </c>
      <c r="BP27" s="6" t="s">
        <v>61</v>
      </c>
      <c r="BQ27" s="6"/>
      <c r="BR27" s="9">
        <v>0.83287699999999998</v>
      </c>
      <c r="BT27" s="6" t="s">
        <v>29</v>
      </c>
      <c r="BU27" s="9">
        <v>1.396855</v>
      </c>
      <c r="BV27" s="21" t="s">
        <v>30</v>
      </c>
      <c r="BW27" s="21"/>
      <c r="BX27" s="9">
        <v>0</v>
      </c>
      <c r="BZ27" s="6" t="s">
        <v>29</v>
      </c>
      <c r="CA27" s="9">
        <v>1.690995</v>
      </c>
      <c r="CB27" s="21" t="s">
        <v>30</v>
      </c>
      <c r="CC27" s="21"/>
      <c r="CD27" s="10">
        <v>3.59E-42</v>
      </c>
    </row>
    <row r="28" spans="2:82" ht="24" x14ac:dyDescent="0.25">
      <c r="B28" s="6" t="s">
        <v>82</v>
      </c>
      <c r="C28" s="9">
        <v>-144.4684</v>
      </c>
      <c r="D28" s="6" t="s">
        <v>83</v>
      </c>
      <c r="E28" s="6"/>
      <c r="F28" s="9">
        <v>13.441269999999999</v>
      </c>
      <c r="I28" s="6" t="s">
        <v>31</v>
      </c>
      <c r="J28" s="9">
        <v>3</v>
      </c>
      <c r="K28" s="7"/>
      <c r="L28" s="7"/>
      <c r="M28" s="7"/>
      <c r="O28" s="6" t="s">
        <v>62</v>
      </c>
      <c r="P28" s="9">
        <v>0.96502900000000003</v>
      </c>
      <c r="Q28" s="6" t="s">
        <v>63</v>
      </c>
      <c r="R28" s="6"/>
      <c r="S28" s="9">
        <v>0.96502900000000003</v>
      </c>
      <c r="U28" s="6" t="s">
        <v>62</v>
      </c>
      <c r="V28" s="9">
        <v>0.99681399999999998</v>
      </c>
      <c r="W28" s="6" t="s">
        <v>63</v>
      </c>
      <c r="X28" s="6"/>
      <c r="Y28" s="9">
        <v>0.99681399999999998</v>
      </c>
      <c r="AB28" s="6" t="s">
        <v>62</v>
      </c>
      <c r="AC28" s="9">
        <v>0.99733499999999997</v>
      </c>
      <c r="AD28" s="6" t="s">
        <v>63</v>
      </c>
      <c r="AE28" s="6"/>
      <c r="AF28" s="9">
        <v>0.99733499999999997</v>
      </c>
      <c r="AH28" s="6" t="s">
        <v>62</v>
      </c>
      <c r="AI28" s="9">
        <v>0.99023600000000001</v>
      </c>
      <c r="AJ28" s="6" t="s">
        <v>63</v>
      </c>
      <c r="AK28" s="6"/>
      <c r="AL28" s="9">
        <v>0.99023600000000001</v>
      </c>
      <c r="AN28" s="6" t="s">
        <v>62</v>
      </c>
      <c r="AO28" s="9">
        <v>0.98205699999999996</v>
      </c>
      <c r="AP28" s="6" t="s">
        <v>63</v>
      </c>
      <c r="AQ28" s="6"/>
      <c r="AR28" s="9">
        <v>0.98205699999999996</v>
      </c>
      <c r="AU28" s="6" t="s">
        <v>62</v>
      </c>
      <c r="AV28" s="9">
        <v>0.98556900000000003</v>
      </c>
      <c r="AW28" s="6" t="s">
        <v>63</v>
      </c>
      <c r="AX28" s="6"/>
      <c r="AY28" s="9">
        <v>0.98556900000000003</v>
      </c>
      <c r="BB28" s="6" t="s">
        <v>62</v>
      </c>
      <c r="BC28" s="9">
        <v>0.98857799999999996</v>
      </c>
      <c r="BD28" s="6" t="s">
        <v>63</v>
      </c>
      <c r="BE28" s="6"/>
      <c r="BF28" s="9">
        <v>0.98857799999999996</v>
      </c>
      <c r="BH28" s="6" t="s">
        <v>62</v>
      </c>
      <c r="BI28" s="9">
        <v>0.99043199999999998</v>
      </c>
      <c r="BJ28" s="6" t="s">
        <v>63</v>
      </c>
      <c r="BK28" s="6"/>
      <c r="BL28" s="9">
        <v>0.99043199999999998</v>
      </c>
      <c r="BN28" s="6" t="s">
        <v>62</v>
      </c>
      <c r="BO28" s="9">
        <v>0.98635700000000004</v>
      </c>
      <c r="BP28" s="6" t="s">
        <v>63</v>
      </c>
      <c r="BQ28" s="6"/>
      <c r="BR28" s="9">
        <v>0.98635700000000004</v>
      </c>
      <c r="BT28" s="6" t="s">
        <v>31</v>
      </c>
      <c r="BU28" s="9">
        <v>3</v>
      </c>
      <c r="BV28" s="7"/>
      <c r="BW28" s="7"/>
      <c r="BX28" s="7"/>
      <c r="BZ28" s="6" t="s">
        <v>31</v>
      </c>
      <c r="CA28" s="9">
        <v>3</v>
      </c>
      <c r="CB28" s="7"/>
      <c r="CC28" s="7"/>
      <c r="CD28" s="7"/>
    </row>
    <row r="29" spans="2:82" ht="24.75" thickBot="1" x14ac:dyDescent="0.3">
      <c r="B29" s="6" t="s">
        <v>84</v>
      </c>
      <c r="C29" s="9">
        <v>101.7381</v>
      </c>
      <c r="D29" s="6" t="s">
        <v>85</v>
      </c>
      <c r="E29" s="6"/>
      <c r="F29" s="9">
        <v>2.0406110000000002</v>
      </c>
      <c r="I29" s="8"/>
      <c r="J29" s="8"/>
      <c r="K29" s="8"/>
      <c r="L29" s="8"/>
      <c r="M29" s="8"/>
      <c r="O29" s="6" t="s">
        <v>64</v>
      </c>
      <c r="P29" s="9">
        <v>29.862110000000001</v>
      </c>
      <c r="Q29" s="6" t="s">
        <v>65</v>
      </c>
      <c r="R29" s="6"/>
      <c r="S29" s="9">
        <v>33.548220000000001</v>
      </c>
      <c r="U29" s="6" t="s">
        <v>64</v>
      </c>
      <c r="V29" s="9">
        <v>50.507489999999997</v>
      </c>
      <c r="W29" s="6" t="s">
        <v>65</v>
      </c>
      <c r="X29" s="6"/>
      <c r="Y29" s="9">
        <v>54.83146</v>
      </c>
      <c r="AB29" s="6" t="s">
        <v>64</v>
      </c>
      <c r="AC29" s="9">
        <v>29.458290000000002</v>
      </c>
      <c r="AD29" s="6" t="s">
        <v>65</v>
      </c>
      <c r="AE29" s="6"/>
      <c r="AF29" s="9">
        <v>33.863019999999999</v>
      </c>
      <c r="AH29" s="6" t="s">
        <v>64</v>
      </c>
      <c r="AI29" s="9">
        <v>14.28307</v>
      </c>
      <c r="AJ29" s="6" t="s">
        <v>65</v>
      </c>
      <c r="AK29" s="6"/>
      <c r="AL29" s="9">
        <v>20.515429999999999</v>
      </c>
      <c r="AN29" s="6" t="s">
        <v>64</v>
      </c>
      <c r="AO29" s="9">
        <v>26.098420000000001</v>
      </c>
      <c r="AP29" s="6" t="s">
        <v>65</v>
      </c>
      <c r="AQ29" s="6"/>
      <c r="AR29" s="9">
        <v>30.191939999999999</v>
      </c>
      <c r="AU29" s="6" t="s">
        <v>64</v>
      </c>
      <c r="AV29" s="9">
        <v>21.241</v>
      </c>
      <c r="AW29" s="6" t="s">
        <v>65</v>
      </c>
      <c r="AX29" s="6"/>
      <c r="AY29" s="9">
        <v>26.603850000000001</v>
      </c>
      <c r="BB29" s="6" t="s">
        <v>64</v>
      </c>
      <c r="BC29" s="9">
        <v>21.554390000000001</v>
      </c>
      <c r="BD29" s="6" t="s">
        <v>65</v>
      </c>
      <c r="BE29" s="6"/>
      <c r="BF29" s="9">
        <v>26.352820000000001</v>
      </c>
      <c r="BH29" s="6" t="s">
        <v>64</v>
      </c>
      <c r="BI29" s="9">
        <v>25.61693</v>
      </c>
      <c r="BJ29" s="6" t="s">
        <v>65</v>
      </c>
      <c r="BK29" s="6"/>
      <c r="BL29" s="9">
        <v>30.358090000000001</v>
      </c>
      <c r="BN29" s="6" t="s">
        <v>64</v>
      </c>
      <c r="BO29" s="9">
        <v>21.80218</v>
      </c>
      <c r="BP29" s="6" t="s">
        <v>65</v>
      </c>
      <c r="BQ29" s="6"/>
      <c r="BR29" s="9">
        <v>26.829979999999999</v>
      </c>
      <c r="BT29" s="8"/>
      <c r="BU29" s="8"/>
      <c r="BV29" s="8"/>
      <c r="BW29" s="8"/>
      <c r="BX29" s="8"/>
      <c r="BZ29" s="8"/>
      <c r="CA29" s="8"/>
      <c r="CB29" s="8"/>
      <c r="CC29" s="8"/>
      <c r="CD29" s="8"/>
    </row>
    <row r="30" spans="2:82" ht="24.75" thickTop="1" x14ac:dyDescent="0.25">
      <c r="B30" s="6" t="s">
        <v>86</v>
      </c>
      <c r="C30" s="9">
        <v>0</v>
      </c>
      <c r="D30" s="7"/>
      <c r="E30" s="7"/>
      <c r="F30" s="7"/>
      <c r="I30" s="7"/>
      <c r="J30" s="7"/>
      <c r="K30" s="7"/>
      <c r="L30" s="7"/>
      <c r="M30" s="7"/>
      <c r="O30" s="6" t="s">
        <v>66</v>
      </c>
      <c r="P30" s="9">
        <v>334041.2</v>
      </c>
      <c r="Q30" s="6" t="s">
        <v>67</v>
      </c>
      <c r="R30" s="6"/>
      <c r="S30" s="9">
        <v>117.3058</v>
      </c>
      <c r="U30" s="6" t="s">
        <v>66</v>
      </c>
      <c r="V30" s="9">
        <v>100829.2</v>
      </c>
      <c r="W30" s="6" t="s">
        <v>67</v>
      </c>
      <c r="X30" s="6"/>
      <c r="Y30" s="9">
        <v>47.044530000000002</v>
      </c>
      <c r="AB30" s="6" t="s">
        <v>66</v>
      </c>
      <c r="AC30" s="9">
        <v>250045.8</v>
      </c>
      <c r="AD30" s="6" t="s">
        <v>67</v>
      </c>
      <c r="AE30" s="6"/>
      <c r="AF30" s="9">
        <v>100.83969999999999</v>
      </c>
      <c r="AH30" s="6" t="s">
        <v>66</v>
      </c>
      <c r="AI30" s="9">
        <v>220762.2</v>
      </c>
      <c r="AJ30" s="6" t="s">
        <v>67</v>
      </c>
      <c r="AK30" s="6"/>
      <c r="AL30" s="9">
        <v>140.1311</v>
      </c>
      <c r="AN30" s="6" t="s">
        <v>66</v>
      </c>
      <c r="AO30" s="9">
        <v>230647.3</v>
      </c>
      <c r="AP30" s="6" t="s">
        <v>67</v>
      </c>
      <c r="AQ30" s="6"/>
      <c r="AR30" s="9">
        <v>105.004</v>
      </c>
      <c r="AU30" s="6" t="s">
        <v>66</v>
      </c>
      <c r="AV30" s="9">
        <v>936874.7</v>
      </c>
      <c r="AW30" s="6" t="s">
        <v>67</v>
      </c>
      <c r="AX30" s="6"/>
      <c r="AY30" s="9">
        <v>232.5051</v>
      </c>
      <c r="BB30" s="6" t="s">
        <v>66</v>
      </c>
      <c r="BC30" s="9">
        <v>98844.55</v>
      </c>
      <c r="BD30" s="6" t="s">
        <v>67</v>
      </c>
      <c r="BE30" s="6"/>
      <c r="BF30" s="9">
        <v>76.074010000000001</v>
      </c>
      <c r="BH30" s="6" t="s">
        <v>66</v>
      </c>
      <c r="BI30" s="9">
        <v>264766.5</v>
      </c>
      <c r="BJ30" s="6" t="s">
        <v>67</v>
      </c>
      <c r="BK30" s="6"/>
      <c r="BL30" s="9">
        <v>112.0586</v>
      </c>
      <c r="BN30" s="6" t="s">
        <v>66</v>
      </c>
      <c r="BO30" s="9">
        <v>11141.96</v>
      </c>
      <c r="BP30" s="6" t="s">
        <v>67</v>
      </c>
      <c r="BQ30" s="6"/>
      <c r="BR30" s="9">
        <v>25.191700000000001</v>
      </c>
      <c r="BT30" s="7"/>
      <c r="BU30" s="7"/>
      <c r="BV30" s="7"/>
      <c r="BW30" s="7"/>
      <c r="BX30" s="7"/>
      <c r="BZ30" s="7"/>
      <c r="CA30" s="7"/>
      <c r="CB30" s="7"/>
      <c r="CC30" s="7"/>
      <c r="CD30" s="7"/>
    </row>
    <row r="31" spans="2:82" ht="14.45" customHeight="1" thickBot="1" x14ac:dyDescent="0.3">
      <c r="B31" s="8"/>
      <c r="C31" s="8"/>
      <c r="D31" s="8"/>
      <c r="E31" s="8"/>
      <c r="F31" s="8"/>
      <c r="O31" s="6" t="s">
        <v>68</v>
      </c>
      <c r="P31" s="9">
        <v>363.1395</v>
      </c>
      <c r="Q31" s="6" t="s">
        <v>69</v>
      </c>
      <c r="R31" s="6"/>
      <c r="S31" s="9">
        <v>0</v>
      </c>
      <c r="U31" s="6" t="s">
        <v>68</v>
      </c>
      <c r="V31" s="9">
        <v>2813.864</v>
      </c>
      <c r="W31" s="6" t="s">
        <v>69</v>
      </c>
      <c r="X31" s="6"/>
      <c r="Y31" s="9">
        <v>0</v>
      </c>
      <c r="AB31" s="6" t="s">
        <v>68</v>
      </c>
      <c r="AC31" s="9">
        <v>5401.9859999999999</v>
      </c>
      <c r="AD31" s="6" t="s">
        <v>69</v>
      </c>
      <c r="AE31" s="6"/>
      <c r="AF31" s="9">
        <v>0</v>
      </c>
      <c r="AH31" s="6" t="s">
        <v>68</v>
      </c>
      <c r="AI31" s="9">
        <v>1670.748</v>
      </c>
      <c r="AJ31" s="6" t="s">
        <v>69</v>
      </c>
      <c r="AK31" s="6"/>
      <c r="AL31" s="9">
        <v>0</v>
      </c>
      <c r="AN31" s="6" t="s">
        <v>68</v>
      </c>
      <c r="AO31" s="9">
        <v>750.43600000000004</v>
      </c>
      <c r="AP31" s="6" t="s">
        <v>69</v>
      </c>
      <c r="AQ31" s="6"/>
      <c r="AR31" s="9">
        <v>0</v>
      </c>
      <c r="AU31" s="6" t="s">
        <v>68</v>
      </c>
      <c r="AV31" s="9">
        <v>1011.366</v>
      </c>
      <c r="AW31" s="6" t="s">
        <v>69</v>
      </c>
      <c r="AX31" s="6"/>
      <c r="AY31" s="9">
        <v>0</v>
      </c>
      <c r="BB31" s="6" t="s">
        <v>68</v>
      </c>
      <c r="BC31" s="9">
        <v>1281.6859999999999</v>
      </c>
      <c r="BD31" s="6" t="s">
        <v>69</v>
      </c>
      <c r="BE31" s="6"/>
      <c r="BF31" s="9">
        <v>0</v>
      </c>
      <c r="BH31" s="6" t="s">
        <v>68</v>
      </c>
      <c r="BI31" s="9">
        <v>1518.6690000000001</v>
      </c>
      <c r="BJ31" s="6" t="s">
        <v>69</v>
      </c>
      <c r="BK31" s="6"/>
      <c r="BL31" s="9">
        <v>0</v>
      </c>
      <c r="BN31" s="6" t="s">
        <v>68</v>
      </c>
      <c r="BO31" s="9">
        <v>1068.953</v>
      </c>
      <c r="BP31" s="6" t="s">
        <v>69</v>
      </c>
      <c r="BQ31" s="6"/>
      <c r="BR31" s="9">
        <v>0</v>
      </c>
    </row>
    <row r="32" spans="2:82" ht="16.5" thickTop="1" thickBot="1" x14ac:dyDescent="0.3">
      <c r="O32" s="8"/>
      <c r="P32" s="8"/>
      <c r="Q32" s="8"/>
      <c r="R32" s="8"/>
      <c r="S32" s="8"/>
      <c r="U32" s="8"/>
      <c r="V32" s="8"/>
      <c r="W32" s="8"/>
      <c r="X32" s="8"/>
      <c r="Y32" s="8"/>
      <c r="AB32" s="8"/>
      <c r="AC32" s="8"/>
      <c r="AD32" s="8"/>
      <c r="AE32" s="8"/>
      <c r="AF32" s="8"/>
      <c r="AH32" s="8"/>
      <c r="AI32" s="8"/>
      <c r="AJ32" s="8"/>
      <c r="AK32" s="8"/>
      <c r="AL32" s="8"/>
      <c r="AN32" s="8"/>
      <c r="AO32" s="8"/>
      <c r="AP32" s="8"/>
      <c r="AQ32" s="8"/>
      <c r="AR32" s="8"/>
      <c r="AU32" s="8"/>
      <c r="AV32" s="8"/>
      <c r="AW32" s="8"/>
      <c r="AX32" s="8"/>
      <c r="AY32" s="8"/>
      <c r="BB32" s="8"/>
      <c r="BC32" s="8"/>
      <c r="BD32" s="8"/>
      <c r="BE32" s="8"/>
      <c r="BF32" s="8"/>
      <c r="BH32" s="8"/>
      <c r="BI32" s="8"/>
      <c r="BJ32" s="8"/>
      <c r="BK32" s="8"/>
      <c r="BL32" s="8"/>
      <c r="BN32" s="8"/>
      <c r="BO32" s="8"/>
      <c r="BP32" s="8"/>
      <c r="BQ32" s="8"/>
      <c r="BR32" s="8"/>
    </row>
    <row r="33" spans="15:70" ht="15.75" thickTop="1" x14ac:dyDescent="0.25">
      <c r="O33" s="7"/>
      <c r="P33" s="7"/>
      <c r="Q33" s="7"/>
      <c r="R33" s="7"/>
      <c r="S33" s="7"/>
      <c r="U33" s="7"/>
      <c r="V33" s="7"/>
      <c r="W33" s="7"/>
      <c r="X33" s="7"/>
      <c r="Y33" s="7"/>
      <c r="AB33" s="7"/>
      <c r="AC33" s="7"/>
      <c r="AD33" s="7"/>
      <c r="AE33" s="7"/>
      <c r="AF33" s="7"/>
      <c r="AH33" s="7"/>
      <c r="AI33" s="7"/>
      <c r="AJ33" s="7"/>
      <c r="AK33" s="7"/>
      <c r="AL33" s="7"/>
      <c r="AN33" s="7"/>
      <c r="AO33" s="7"/>
      <c r="AP33" s="7"/>
      <c r="AQ33" s="7"/>
      <c r="AR33" s="7"/>
      <c r="AU33" s="7"/>
      <c r="AV33" s="7"/>
      <c r="AW33" s="7"/>
      <c r="AX33" s="7"/>
      <c r="AY33" s="7"/>
      <c r="BB33" s="7"/>
      <c r="BC33" s="7"/>
      <c r="BD33" s="7"/>
      <c r="BE33" s="7"/>
      <c r="BF33" s="7"/>
      <c r="BH33" s="7"/>
      <c r="BI33" s="7"/>
      <c r="BJ33" s="7"/>
      <c r="BK33" s="7"/>
      <c r="BL33" s="7"/>
      <c r="BN33" s="7"/>
      <c r="BO33" s="7"/>
      <c r="BP33" s="7"/>
      <c r="BQ33" s="7"/>
      <c r="BR33" s="7"/>
    </row>
    <row r="34" spans="15:70" ht="24" x14ac:dyDescent="0.25">
      <c r="O34" s="7"/>
      <c r="P34" s="7" t="s">
        <v>70</v>
      </c>
      <c r="Q34" s="7"/>
      <c r="R34" s="7"/>
      <c r="S34" s="7"/>
      <c r="U34" s="7"/>
      <c r="V34" s="7" t="s">
        <v>70</v>
      </c>
      <c r="W34" s="7"/>
      <c r="X34" s="7"/>
      <c r="Y34" s="7"/>
      <c r="AB34" s="7"/>
      <c r="AC34" s="7" t="s">
        <v>70</v>
      </c>
      <c r="AD34" s="7"/>
      <c r="AE34" s="7"/>
      <c r="AF34" s="7"/>
      <c r="AH34" s="7"/>
      <c r="AI34" s="7" t="s">
        <v>70</v>
      </c>
      <c r="AJ34" s="7"/>
      <c r="AK34" s="7"/>
      <c r="AL34" s="7"/>
      <c r="AN34" s="7"/>
      <c r="AO34" s="7" t="s">
        <v>70</v>
      </c>
      <c r="AP34" s="7"/>
      <c r="AQ34" s="7"/>
      <c r="AR34" s="7"/>
      <c r="AU34" s="7"/>
      <c r="AV34" s="7" t="s">
        <v>70</v>
      </c>
      <c r="AW34" s="7"/>
      <c r="AX34" s="7"/>
      <c r="AY34" s="7"/>
      <c r="BB34" s="7"/>
      <c r="BC34" s="7" t="s">
        <v>70</v>
      </c>
      <c r="BD34" s="7"/>
      <c r="BE34" s="7"/>
      <c r="BF34" s="7"/>
      <c r="BH34" s="7"/>
      <c r="BI34" s="7" t="s">
        <v>70</v>
      </c>
      <c r="BJ34" s="7"/>
      <c r="BK34" s="7"/>
      <c r="BL34" s="7"/>
      <c r="BN34" s="7"/>
      <c r="BO34" s="7" t="s">
        <v>70</v>
      </c>
      <c r="BP34" s="7"/>
      <c r="BQ34" s="7"/>
      <c r="BR34" s="7"/>
    </row>
    <row r="35" spans="15:70" ht="15.75" thickBot="1" x14ac:dyDescent="0.3">
      <c r="O35" s="8"/>
      <c r="P35" s="8"/>
      <c r="Q35" s="8"/>
      <c r="R35" s="8"/>
      <c r="S35" s="8"/>
      <c r="U35" s="8"/>
      <c r="V35" s="8"/>
      <c r="W35" s="8"/>
      <c r="X35" s="8"/>
      <c r="Y35" s="8"/>
      <c r="AB35" s="8"/>
      <c r="AC35" s="8"/>
      <c r="AD35" s="8"/>
      <c r="AE35" s="8"/>
      <c r="AF35" s="8"/>
      <c r="AH35" s="8"/>
      <c r="AI35" s="8"/>
      <c r="AJ35" s="8"/>
      <c r="AK35" s="8"/>
      <c r="AL35" s="8"/>
      <c r="AN35" s="8"/>
      <c r="AO35" s="8"/>
      <c r="AP35" s="8"/>
      <c r="AQ35" s="8"/>
      <c r="AR35" s="8"/>
      <c r="AU35" s="8"/>
      <c r="AV35" s="8"/>
      <c r="AW35" s="8"/>
      <c r="AX35" s="8"/>
      <c r="AY35" s="8"/>
      <c r="BB35" s="8"/>
      <c r="BC35" s="8"/>
      <c r="BD35" s="8"/>
      <c r="BE35" s="8"/>
      <c r="BF35" s="8"/>
      <c r="BH35" s="8"/>
      <c r="BI35" s="8"/>
      <c r="BJ35" s="8"/>
      <c r="BK35" s="8"/>
      <c r="BL35" s="8"/>
      <c r="BN35" s="8"/>
      <c r="BO35" s="8"/>
      <c r="BP35" s="8"/>
      <c r="BQ35" s="8"/>
      <c r="BR35" s="8"/>
    </row>
    <row r="36" spans="15:70" ht="15.75" thickTop="1" x14ac:dyDescent="0.25">
      <c r="O36" s="7"/>
      <c r="P36" s="7"/>
      <c r="Q36" s="7"/>
      <c r="R36" s="7"/>
      <c r="S36" s="7"/>
      <c r="U36" s="7"/>
      <c r="V36" s="7"/>
      <c r="W36" s="7"/>
      <c r="X36" s="7"/>
      <c r="Y36" s="7"/>
      <c r="AB36" s="7"/>
      <c r="AC36" s="7"/>
      <c r="AD36" s="7"/>
      <c r="AE36" s="7"/>
      <c r="AF36" s="7"/>
      <c r="AH36" s="7"/>
      <c r="AI36" s="7"/>
      <c r="AJ36" s="7"/>
      <c r="AK36" s="7"/>
      <c r="AL36" s="7"/>
      <c r="AN36" s="7"/>
      <c r="AO36" s="7"/>
      <c r="AP36" s="7"/>
      <c r="AQ36" s="7"/>
      <c r="AR36" s="7"/>
      <c r="AU36" s="7"/>
      <c r="AV36" s="7"/>
      <c r="AW36" s="7"/>
      <c r="AX36" s="7"/>
      <c r="AY36" s="7"/>
      <c r="BB36" s="7"/>
      <c r="BC36" s="7"/>
      <c r="BD36" s="7"/>
      <c r="BE36" s="7"/>
      <c r="BF36" s="7"/>
      <c r="BH36" s="7"/>
      <c r="BI36" s="7"/>
      <c r="BJ36" s="7"/>
      <c r="BK36" s="7"/>
      <c r="BL36" s="7"/>
      <c r="BN36" s="7"/>
      <c r="BO36" s="7"/>
      <c r="BP36" s="7"/>
      <c r="BQ36" s="7"/>
      <c r="BR36" s="7"/>
    </row>
    <row r="37" spans="15:70" ht="36" x14ac:dyDescent="0.25">
      <c r="O37" s="6" t="s">
        <v>71</v>
      </c>
      <c r="P37" s="9">
        <v>2714.9850000000001</v>
      </c>
      <c r="Q37" s="6" t="s">
        <v>26</v>
      </c>
      <c r="R37" s="6"/>
      <c r="S37" s="9">
        <v>658.36379999999997</v>
      </c>
      <c r="U37" s="6" t="s">
        <v>71</v>
      </c>
      <c r="V37" s="9">
        <v>3130.8029999999999</v>
      </c>
      <c r="W37" s="6" t="s">
        <v>26</v>
      </c>
      <c r="X37" s="6"/>
      <c r="Y37" s="9">
        <v>800.87750000000005</v>
      </c>
      <c r="AB37" s="6" t="s">
        <v>71</v>
      </c>
      <c r="AC37" s="9">
        <v>9386.8340000000007</v>
      </c>
      <c r="AD37" s="6" t="s">
        <v>26</v>
      </c>
      <c r="AE37" s="6"/>
      <c r="AF37" s="9">
        <v>1956.78</v>
      </c>
      <c r="AH37" s="6" t="s">
        <v>71</v>
      </c>
      <c r="AI37" s="9">
        <v>5161.759</v>
      </c>
      <c r="AJ37" s="6" t="s">
        <v>26</v>
      </c>
      <c r="AK37" s="6"/>
      <c r="AL37" s="9">
        <v>1039.827</v>
      </c>
      <c r="AN37" s="6" t="s">
        <v>71</v>
      </c>
      <c r="AO37" s="9">
        <v>3608.5079999999998</v>
      </c>
      <c r="AP37" s="6" t="s">
        <v>26</v>
      </c>
      <c r="AQ37" s="6"/>
      <c r="AR37" s="9">
        <v>758.43740000000003</v>
      </c>
      <c r="AU37" s="6" t="s">
        <v>71</v>
      </c>
      <c r="AV37" s="9">
        <v>8378.1470000000008</v>
      </c>
      <c r="AW37" s="6" t="s">
        <v>26</v>
      </c>
      <c r="AX37" s="6"/>
      <c r="AY37" s="9">
        <v>1646.402</v>
      </c>
      <c r="BB37" s="6" t="s">
        <v>71</v>
      </c>
      <c r="BC37" s="9">
        <v>2798.069</v>
      </c>
      <c r="BD37" s="6" t="s">
        <v>26</v>
      </c>
      <c r="BE37" s="6"/>
      <c r="BF37" s="9">
        <v>633.71699999999998</v>
      </c>
      <c r="BH37" s="6" t="s">
        <v>71</v>
      </c>
      <c r="BI37" s="9">
        <v>4569.6180000000004</v>
      </c>
      <c r="BJ37" s="6" t="s">
        <v>26</v>
      </c>
      <c r="BK37" s="6"/>
      <c r="BL37" s="9">
        <v>1096.587</v>
      </c>
      <c r="BN37" s="6" t="s">
        <v>71</v>
      </c>
      <c r="BO37" s="9">
        <v>525.97239999999999</v>
      </c>
      <c r="BP37" s="6" t="s">
        <v>26</v>
      </c>
      <c r="BQ37" s="6"/>
      <c r="BR37" s="9">
        <v>190.00489999999999</v>
      </c>
    </row>
    <row r="38" spans="15:70" ht="36" x14ac:dyDescent="0.25">
      <c r="O38" s="6" t="s">
        <v>27</v>
      </c>
      <c r="P38" s="9">
        <v>145.42420000000001</v>
      </c>
      <c r="Q38" s="6" t="s">
        <v>28</v>
      </c>
      <c r="R38" s="6"/>
      <c r="S38" s="9">
        <v>401815.8</v>
      </c>
      <c r="U38" s="6" t="s">
        <v>27</v>
      </c>
      <c r="V38" s="9">
        <v>133.9539</v>
      </c>
      <c r="W38" s="6" t="s">
        <v>28</v>
      </c>
      <c r="X38" s="6"/>
      <c r="Y38" s="9">
        <v>340929.1</v>
      </c>
      <c r="AB38" s="6" t="s">
        <v>27</v>
      </c>
      <c r="AC38" s="9">
        <v>136.1651</v>
      </c>
      <c r="AD38" s="6" t="s">
        <v>28</v>
      </c>
      <c r="AE38" s="6"/>
      <c r="AF38" s="9">
        <v>352277.8</v>
      </c>
      <c r="AH38" s="6" t="s">
        <v>27</v>
      </c>
      <c r="AI38" s="9">
        <v>110.7552</v>
      </c>
      <c r="AJ38" s="6" t="s">
        <v>28</v>
      </c>
      <c r="AK38" s="6"/>
      <c r="AL38" s="9">
        <v>233067.4</v>
      </c>
      <c r="AN38" s="6" t="s">
        <v>27</v>
      </c>
      <c r="AO38" s="9">
        <v>118.0543</v>
      </c>
      <c r="AP38" s="6" t="s">
        <v>28</v>
      </c>
      <c r="AQ38" s="6"/>
      <c r="AR38" s="9">
        <v>264799.7</v>
      </c>
      <c r="AU38" s="6" t="s">
        <v>27</v>
      </c>
      <c r="AV38" s="9">
        <v>242.14779999999999</v>
      </c>
      <c r="AW38" s="6" t="s">
        <v>28</v>
      </c>
      <c r="AX38" s="6"/>
      <c r="AY38" s="9">
        <v>1114075</v>
      </c>
      <c r="BB38" s="6" t="s">
        <v>27</v>
      </c>
      <c r="BC38" s="9">
        <v>75.745040000000003</v>
      </c>
      <c r="BD38" s="6" t="s">
        <v>28</v>
      </c>
      <c r="BE38" s="6"/>
      <c r="BF38" s="9">
        <v>109008.9</v>
      </c>
      <c r="BH38" s="6" t="s">
        <v>27</v>
      </c>
      <c r="BI38" s="9">
        <v>131.04060000000001</v>
      </c>
      <c r="BJ38" s="6" t="s">
        <v>28</v>
      </c>
      <c r="BK38" s="6"/>
      <c r="BL38" s="9">
        <v>326261</v>
      </c>
      <c r="BN38" s="6" t="s">
        <v>27</v>
      </c>
      <c r="BO38" s="9">
        <v>25.91536</v>
      </c>
      <c r="BP38" s="6" t="s">
        <v>28</v>
      </c>
      <c r="BQ38" s="6"/>
      <c r="BR38" s="9">
        <v>12760.51</v>
      </c>
    </row>
    <row r="39" spans="15:70" ht="15.75" thickBot="1" x14ac:dyDescent="0.3">
      <c r="O39" s="8"/>
      <c r="P39" s="8"/>
      <c r="Q39" s="8"/>
      <c r="R39" s="8"/>
      <c r="S39" s="8"/>
      <c r="U39" s="8"/>
      <c r="V39" s="8"/>
      <c r="W39" s="8"/>
      <c r="X39" s="8"/>
      <c r="Y39" s="8"/>
      <c r="AB39" s="8"/>
      <c r="AC39" s="8"/>
      <c r="AD39" s="8"/>
      <c r="AE39" s="8"/>
      <c r="AF39" s="8"/>
      <c r="AH39" s="8"/>
      <c r="AI39" s="8"/>
      <c r="AJ39" s="8"/>
      <c r="AK39" s="8"/>
      <c r="AL39" s="8"/>
      <c r="AN39" s="8"/>
      <c r="AO39" s="8"/>
      <c r="AP39" s="8"/>
      <c r="AQ39" s="8"/>
      <c r="AR39" s="8"/>
      <c r="AU39" s="8"/>
      <c r="AV39" s="8"/>
      <c r="AW39" s="8"/>
      <c r="AX39" s="8"/>
      <c r="AY39" s="8"/>
      <c r="BB39" s="8"/>
      <c r="BC39" s="8"/>
      <c r="BD39" s="8"/>
      <c r="BE39" s="8"/>
      <c r="BF39" s="8"/>
      <c r="BH39" s="8"/>
      <c r="BI39" s="8"/>
      <c r="BJ39" s="8"/>
      <c r="BK39" s="8"/>
      <c r="BL39" s="8"/>
      <c r="BN39" s="8"/>
      <c r="BO39" s="8"/>
      <c r="BP39" s="8"/>
      <c r="BQ39" s="8"/>
      <c r="BR39" s="8"/>
    </row>
    <row r="40" spans="15:70" ht="15.75" thickTop="1" x14ac:dyDescent="0.25"/>
  </sheetData>
  <mergeCells count="134">
    <mergeCell ref="K24:L24"/>
    <mergeCell ref="K25:L25"/>
    <mergeCell ref="AU9:AW9"/>
    <mergeCell ref="AU10:AY10"/>
    <mergeCell ref="AU2:AW2"/>
    <mergeCell ref="AU3:AX3"/>
    <mergeCell ref="AU4:AX4"/>
    <mergeCell ref="AU5:AX5"/>
    <mergeCell ref="AU6:AY6"/>
    <mergeCell ref="AU7:AW7"/>
    <mergeCell ref="AU8:AY8"/>
    <mergeCell ref="I8:M8"/>
    <mergeCell ref="I9:L9"/>
    <mergeCell ref="I10:M10"/>
    <mergeCell ref="I11:K11"/>
    <mergeCell ref="I12:M12"/>
    <mergeCell ref="I13:L13"/>
    <mergeCell ref="AB8:AF8"/>
    <mergeCell ref="AB9:AD9"/>
    <mergeCell ref="AB10:AF10"/>
    <mergeCell ref="O8:S8"/>
    <mergeCell ref="O9:Q9"/>
    <mergeCell ref="O10:S10"/>
    <mergeCell ref="U3:X3"/>
    <mergeCell ref="CB24:CC24"/>
    <mergeCell ref="CB25:CC25"/>
    <mergeCell ref="CB26:CC26"/>
    <mergeCell ref="CB27:CC27"/>
    <mergeCell ref="I2:K2"/>
    <mergeCell ref="I3:L3"/>
    <mergeCell ref="I4:L4"/>
    <mergeCell ref="I5:L5"/>
    <mergeCell ref="I6:M6"/>
    <mergeCell ref="I7:L7"/>
    <mergeCell ref="BZ8:CD8"/>
    <mergeCell ref="BZ9:CC9"/>
    <mergeCell ref="BZ10:CD10"/>
    <mergeCell ref="BZ11:CB11"/>
    <mergeCell ref="BZ12:CD12"/>
    <mergeCell ref="BZ13:CC13"/>
    <mergeCell ref="K26:L26"/>
    <mergeCell ref="K27:L27"/>
    <mergeCell ref="AB2:AD2"/>
    <mergeCell ref="AB3:AE3"/>
    <mergeCell ref="AB4:AE4"/>
    <mergeCell ref="AB5:AE5"/>
    <mergeCell ref="AB6:AF6"/>
    <mergeCell ref="AB7:AD7"/>
    <mergeCell ref="BZ7:CC7"/>
    <mergeCell ref="B2:D2"/>
    <mergeCell ref="B3:D3"/>
    <mergeCell ref="B4:E4"/>
    <mergeCell ref="B5:E5"/>
    <mergeCell ref="B6:F6"/>
    <mergeCell ref="AN2:AP2"/>
    <mergeCell ref="AN3:AQ3"/>
    <mergeCell ref="AN4:AQ4"/>
    <mergeCell ref="AN5:AQ5"/>
    <mergeCell ref="AN6:AR6"/>
    <mergeCell ref="AN7:AP7"/>
    <mergeCell ref="BZ2:CB2"/>
    <mergeCell ref="BZ3:CC3"/>
    <mergeCell ref="BZ4:CC4"/>
    <mergeCell ref="BZ5:CC5"/>
    <mergeCell ref="BZ6:CD6"/>
    <mergeCell ref="O2:Q2"/>
    <mergeCell ref="O3:R3"/>
    <mergeCell ref="O4:R4"/>
    <mergeCell ref="O5:R5"/>
    <mergeCell ref="O6:S6"/>
    <mergeCell ref="O7:Q7"/>
    <mergeCell ref="U2:W2"/>
    <mergeCell ref="U4:X4"/>
    <mergeCell ref="U5:X5"/>
    <mergeCell ref="U6:Y6"/>
    <mergeCell ref="U7:W7"/>
    <mergeCell ref="U8:Y8"/>
    <mergeCell ref="U9:W9"/>
    <mergeCell ref="U10:Y10"/>
    <mergeCell ref="AN8:AR8"/>
    <mergeCell ref="AN9:AP9"/>
    <mergeCell ref="AN10:AR10"/>
    <mergeCell ref="AH2:AJ2"/>
    <mergeCell ref="AH3:AK3"/>
    <mergeCell ref="AH4:AK4"/>
    <mergeCell ref="AH5:AK5"/>
    <mergeCell ref="AH6:AL6"/>
    <mergeCell ref="AH7:AJ7"/>
    <mergeCell ref="AH8:AL8"/>
    <mergeCell ref="AH9:AJ9"/>
    <mergeCell ref="AH10:AL10"/>
    <mergeCell ref="BB2:BD2"/>
    <mergeCell ref="BB3:BE3"/>
    <mergeCell ref="BB4:BE4"/>
    <mergeCell ref="BB5:BE5"/>
    <mergeCell ref="BB6:BF6"/>
    <mergeCell ref="BB7:BD7"/>
    <mergeCell ref="BB8:BF8"/>
    <mergeCell ref="BB9:BD9"/>
    <mergeCell ref="BB10:BF10"/>
    <mergeCell ref="BH2:BJ2"/>
    <mergeCell ref="BH3:BK3"/>
    <mergeCell ref="BH4:BK4"/>
    <mergeCell ref="BH5:BK5"/>
    <mergeCell ref="BH6:BL6"/>
    <mergeCell ref="BH7:BJ7"/>
    <mergeCell ref="BH8:BL8"/>
    <mergeCell ref="BH9:BJ9"/>
    <mergeCell ref="BH10:BL10"/>
    <mergeCell ref="BN2:BP2"/>
    <mergeCell ref="BN3:BQ3"/>
    <mergeCell ref="BN4:BQ4"/>
    <mergeCell ref="BN5:BQ5"/>
    <mergeCell ref="BN6:BR6"/>
    <mergeCell ref="BN7:BP7"/>
    <mergeCell ref="BN8:BR8"/>
    <mergeCell ref="BN9:BP9"/>
    <mergeCell ref="BN10:BR10"/>
    <mergeCell ref="BV25:BW25"/>
    <mergeCell ref="BV26:BW26"/>
    <mergeCell ref="BV27:BW27"/>
    <mergeCell ref="BT2:BV2"/>
    <mergeCell ref="BT3:BW3"/>
    <mergeCell ref="BT4:BW4"/>
    <mergeCell ref="BT5:BW5"/>
    <mergeCell ref="BT6:BX6"/>
    <mergeCell ref="BT7:BW7"/>
    <mergeCell ref="BT8:BX8"/>
    <mergeCell ref="BT9:BW9"/>
    <mergeCell ref="BT10:BX10"/>
    <mergeCell ref="BT11:BV11"/>
    <mergeCell ref="BT12:BX12"/>
    <mergeCell ref="BT13:BW13"/>
    <mergeCell ref="BV24:BW24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M84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V7" sqref="V7"/>
    </sheetView>
  </sheetViews>
  <sheetFormatPr baseColWidth="10" defaultRowHeight="15" x14ac:dyDescent="0.25"/>
  <cols>
    <col min="1" max="1" width="26.42578125" bestFit="1" customWidth="1"/>
    <col min="2" max="2" width="28.85546875" customWidth="1"/>
    <col min="3" max="4" width="12.42578125" bestFit="1" customWidth="1"/>
    <col min="5" max="12" width="11.28515625" bestFit="1" customWidth="1"/>
    <col min="13" max="17" width="11" bestFit="1" customWidth="1"/>
    <col min="18" max="19" width="11.28515625" bestFit="1" customWidth="1"/>
    <col min="20" max="55" width="11" bestFit="1" customWidth="1"/>
  </cols>
  <sheetData>
    <row r="1" spans="1:65" x14ac:dyDescent="0.25">
      <c r="A1" s="15" t="s">
        <v>45</v>
      </c>
      <c r="B1" s="15" t="s">
        <v>109</v>
      </c>
      <c r="C1" s="15">
        <v>1998</v>
      </c>
      <c r="D1" s="15">
        <v>1999</v>
      </c>
      <c r="E1" s="15">
        <v>2000</v>
      </c>
      <c r="F1" s="15">
        <v>2001</v>
      </c>
      <c r="G1" s="15">
        <v>2002</v>
      </c>
      <c r="H1" s="15">
        <v>2003</v>
      </c>
      <c r="I1" s="15">
        <v>2004</v>
      </c>
      <c r="J1" s="15">
        <v>2005</v>
      </c>
      <c r="K1" s="15">
        <v>2006</v>
      </c>
      <c r="L1" s="15">
        <v>2007</v>
      </c>
      <c r="M1" s="15">
        <v>2008</v>
      </c>
      <c r="N1" s="15">
        <v>2009</v>
      </c>
      <c r="O1" s="15">
        <v>2010</v>
      </c>
      <c r="P1" s="15">
        <v>2011</v>
      </c>
      <c r="Q1" s="15">
        <v>2012</v>
      </c>
      <c r="R1" s="15">
        <v>2013</v>
      </c>
      <c r="S1" s="15">
        <v>2014</v>
      </c>
      <c r="T1" s="15">
        <v>2015</v>
      </c>
      <c r="U1" s="15">
        <v>2016</v>
      </c>
      <c r="V1" s="15">
        <v>2017</v>
      </c>
      <c r="W1" s="15">
        <v>2018</v>
      </c>
      <c r="X1" s="15">
        <v>2019</v>
      </c>
      <c r="Y1" s="15">
        <v>2020</v>
      </c>
      <c r="Z1" s="15">
        <v>2021</v>
      </c>
      <c r="AA1" s="15">
        <v>2022</v>
      </c>
      <c r="AB1" s="15">
        <v>2023</v>
      </c>
      <c r="AC1" s="15">
        <v>2024</v>
      </c>
      <c r="AD1" s="15">
        <v>2025</v>
      </c>
      <c r="AE1" s="15">
        <v>2026</v>
      </c>
      <c r="AF1" s="15">
        <v>2027</v>
      </c>
      <c r="AG1" s="15">
        <v>2028</v>
      </c>
      <c r="AH1" s="15">
        <v>2029</v>
      </c>
      <c r="AI1" s="15">
        <v>2030</v>
      </c>
      <c r="AJ1" s="15">
        <v>2031</v>
      </c>
      <c r="AK1" s="15">
        <v>2032</v>
      </c>
      <c r="AL1" s="15">
        <v>2033</v>
      </c>
      <c r="AM1" s="15">
        <v>2034</v>
      </c>
      <c r="AN1" s="15">
        <v>2035</v>
      </c>
      <c r="AO1" s="15">
        <v>2036</v>
      </c>
      <c r="AP1" s="15">
        <v>2037</v>
      </c>
      <c r="AQ1" s="15">
        <v>2038</v>
      </c>
      <c r="AR1" s="15">
        <v>2039</v>
      </c>
      <c r="AS1" s="15">
        <v>2040</v>
      </c>
      <c r="AT1" s="15">
        <v>2041</v>
      </c>
      <c r="AU1" s="15">
        <v>2042</v>
      </c>
      <c r="AV1" s="15">
        <v>2043</v>
      </c>
      <c r="AW1" s="15">
        <v>2044</v>
      </c>
      <c r="AX1" s="15">
        <v>2045</v>
      </c>
      <c r="AY1" s="15">
        <v>2046</v>
      </c>
      <c r="AZ1" s="15">
        <v>2047</v>
      </c>
      <c r="BA1" s="15">
        <v>2048</v>
      </c>
      <c r="BB1" s="15">
        <v>2049</v>
      </c>
      <c r="BC1" s="15">
        <v>2050</v>
      </c>
      <c r="BD1" s="15">
        <v>2051</v>
      </c>
      <c r="BE1" s="15">
        <v>2052</v>
      </c>
      <c r="BF1" s="15">
        <v>2053</v>
      </c>
      <c r="BG1" s="15">
        <v>2054</v>
      </c>
      <c r="BH1" s="15">
        <v>2055</v>
      </c>
      <c r="BI1" s="15">
        <v>2056</v>
      </c>
      <c r="BJ1" s="15">
        <v>2057</v>
      </c>
      <c r="BK1" s="15">
        <v>2058</v>
      </c>
      <c r="BL1" s="15">
        <v>2059</v>
      </c>
      <c r="BM1" s="15">
        <v>2060</v>
      </c>
    </row>
    <row r="2" spans="1:65" x14ac:dyDescent="0.25">
      <c r="A2" t="s">
        <v>112</v>
      </c>
      <c r="B2" t="s">
        <v>111</v>
      </c>
      <c r="C2" s="11"/>
      <c r="D2" s="20">
        <v>-3.3090520615174164E-3</v>
      </c>
      <c r="E2" s="20">
        <v>3.9277173897087791E-2</v>
      </c>
      <c r="F2" s="20">
        <v>3.9256865859751557E-2</v>
      </c>
      <c r="G2" s="20">
        <v>1.8325643855621018E-2</v>
      </c>
      <c r="H2" s="20">
        <v>3.8339809849334369E-2</v>
      </c>
      <c r="I2" s="20">
        <v>5.7611494957840105E-2</v>
      </c>
      <c r="J2" s="20">
        <v>4.8663346953393465E-2</v>
      </c>
      <c r="K2" s="20">
        <v>4.22748359206798E-2</v>
      </c>
      <c r="L2" s="20">
        <v>3.8281163329795753E-2</v>
      </c>
      <c r="M2" s="20">
        <v>3.0608315898297885E-2</v>
      </c>
      <c r="N2" s="20">
        <v>-1.388899376951E-2</v>
      </c>
      <c r="O2" s="20">
        <v>5.2644672047632478E-2</v>
      </c>
      <c r="P2" s="20">
        <v>6.094651188100076E-2</v>
      </c>
      <c r="Q2" s="20">
        <v>5.1034637311707202E-2</v>
      </c>
      <c r="R2" s="20">
        <v>4.002669084779846E-2</v>
      </c>
      <c r="S2" s="20">
        <v>1.8011588477769198E-2</v>
      </c>
      <c r="T2" s="20">
        <v>2.2729215392295068E-2</v>
      </c>
      <c r="U2" s="20">
        <v>1.5804693258572304E-2</v>
      </c>
      <c r="V2" s="20">
        <v>8.701735408142567E-3</v>
      </c>
      <c r="W2" s="20">
        <v>3.6904568891528551E-2</v>
      </c>
      <c r="X2" s="20">
        <v>9.8409163259640942E-3</v>
      </c>
      <c r="Y2" s="20">
        <v>-5.7517623192850822E-2</v>
      </c>
      <c r="Z2" s="20">
        <v>0.11700000000000001</v>
      </c>
      <c r="AA2" s="20">
        <v>2.5499999999999998E-2</v>
      </c>
      <c r="AB2" s="20">
        <v>2.1878066688201161E-3</v>
      </c>
      <c r="AC2" s="16">
        <v>2.6763840328243305E-2</v>
      </c>
      <c r="AD2" s="16">
        <v>2.458867135398023E-2</v>
      </c>
      <c r="AE2" s="16">
        <v>2.2386518718424925E-2</v>
      </c>
      <c r="AF2" s="16">
        <v>2.1069993805087107E-2</v>
      </c>
      <c r="AG2" s="16">
        <v>2.1295852347284663E-2</v>
      </c>
      <c r="AH2" s="16">
        <v>2.1000000000000001E-2</v>
      </c>
      <c r="AI2" s="16">
        <v>0.02</v>
      </c>
      <c r="AJ2" s="16">
        <v>1.9E-2</v>
      </c>
      <c r="AK2" s="16">
        <v>1.8291666666666668E-2</v>
      </c>
      <c r="AL2" s="16">
        <v>1.7583333333333336E-2</v>
      </c>
      <c r="AM2" s="16">
        <v>1.6875000000000005E-2</v>
      </c>
      <c r="AN2" s="16">
        <v>1.6166666666666673E-2</v>
      </c>
      <c r="AO2" s="16">
        <v>1.545833333333334E-2</v>
      </c>
      <c r="AP2" s="16">
        <v>1.4750000000000006E-2</v>
      </c>
      <c r="AQ2" s="16">
        <v>1.4041666666666673E-2</v>
      </c>
      <c r="AR2" s="16">
        <v>1.3333333333333339E-2</v>
      </c>
      <c r="AS2" s="16">
        <v>1.2625000000000006E-2</v>
      </c>
      <c r="AT2" s="16">
        <v>1.1916666666666673E-2</v>
      </c>
      <c r="AU2" s="16">
        <v>1.1208333333333339E-2</v>
      </c>
      <c r="AV2" s="16">
        <v>1.0500000000000006E-2</v>
      </c>
      <c r="AW2" s="16">
        <v>9.7916666666666725E-3</v>
      </c>
      <c r="AX2" s="16">
        <v>9.0833333333333391E-3</v>
      </c>
      <c r="AY2" s="16">
        <v>8.3750000000000057E-3</v>
      </c>
      <c r="AZ2" s="16">
        <v>5.0000000000000001E-3</v>
      </c>
      <c r="BA2" s="16">
        <v>5.0000000000000001E-3</v>
      </c>
      <c r="BB2" s="16">
        <v>5.0000000000000001E-3</v>
      </c>
      <c r="BC2" s="16">
        <v>5.0000000000000001E-3</v>
      </c>
      <c r="BD2" s="16">
        <v>5.0000000000000001E-3</v>
      </c>
      <c r="BE2" s="16">
        <v>5.0000000000000001E-3</v>
      </c>
      <c r="BF2" s="16">
        <v>5.0000000000000001E-3</v>
      </c>
      <c r="BG2" s="16">
        <v>5.0000000000000001E-3</v>
      </c>
      <c r="BH2" s="16">
        <v>5.0000000000000001E-3</v>
      </c>
      <c r="BI2" s="16">
        <v>5.0000000000000001E-3</v>
      </c>
      <c r="BJ2" s="16">
        <v>5.0000000000000001E-3</v>
      </c>
      <c r="BK2" s="16">
        <v>5.0000000000000001E-3</v>
      </c>
      <c r="BL2" s="16">
        <v>5.0000000000000001E-3</v>
      </c>
      <c r="BM2" s="16">
        <v>5.0000000000000001E-3</v>
      </c>
    </row>
    <row r="3" spans="1:65" x14ac:dyDescent="0.25"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 t="s">
        <v>120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</row>
    <row r="5" spans="1:65" x14ac:dyDescent="0.25">
      <c r="A5" s="15" t="s">
        <v>45</v>
      </c>
      <c r="B5" s="15" t="s">
        <v>109</v>
      </c>
      <c r="C5" s="15">
        <v>1998</v>
      </c>
      <c r="D5" s="15">
        <v>1999</v>
      </c>
      <c r="E5" s="15">
        <v>2000</v>
      </c>
      <c r="F5" s="15">
        <v>2001</v>
      </c>
      <c r="G5" s="15">
        <v>2002</v>
      </c>
      <c r="H5" s="15">
        <v>2003</v>
      </c>
      <c r="I5" s="15">
        <v>2004</v>
      </c>
      <c r="J5" s="15">
        <v>2005</v>
      </c>
      <c r="K5" s="15">
        <v>2006</v>
      </c>
      <c r="L5" s="15">
        <v>2007</v>
      </c>
      <c r="M5" s="15">
        <v>2008</v>
      </c>
      <c r="N5" s="15">
        <v>2009</v>
      </c>
      <c r="O5" s="15">
        <v>2010</v>
      </c>
      <c r="P5" s="15">
        <v>2011</v>
      </c>
      <c r="Q5" s="15">
        <v>2012</v>
      </c>
      <c r="R5" s="15">
        <v>2013</v>
      </c>
      <c r="S5" s="15">
        <v>2014</v>
      </c>
      <c r="T5" s="15">
        <v>2015</v>
      </c>
      <c r="U5" s="15">
        <v>2016</v>
      </c>
      <c r="V5" s="15">
        <v>2017</v>
      </c>
      <c r="W5" s="15">
        <v>2018</v>
      </c>
      <c r="X5" s="15">
        <v>2019</v>
      </c>
      <c r="Y5" s="15">
        <v>2020</v>
      </c>
      <c r="Z5" s="15">
        <v>2021</v>
      </c>
      <c r="AA5" s="15">
        <v>2022</v>
      </c>
      <c r="AB5" s="15">
        <v>2023</v>
      </c>
      <c r="AC5" s="15">
        <v>2024</v>
      </c>
      <c r="AD5" s="15">
        <v>2025</v>
      </c>
      <c r="AE5" s="15">
        <v>2026</v>
      </c>
      <c r="AF5" s="15">
        <v>2027</v>
      </c>
      <c r="AG5" s="15">
        <v>2028</v>
      </c>
      <c r="AH5" s="15">
        <v>2029</v>
      </c>
      <c r="AI5" s="15">
        <v>2030</v>
      </c>
      <c r="AJ5" s="15">
        <v>2031</v>
      </c>
      <c r="AK5" s="15">
        <v>2032</v>
      </c>
      <c r="AL5" s="15">
        <v>2033</v>
      </c>
      <c r="AM5" s="15">
        <v>2034</v>
      </c>
      <c r="AN5" s="15">
        <v>2035</v>
      </c>
      <c r="AO5" s="15">
        <v>2036</v>
      </c>
      <c r="AP5" s="15">
        <v>2037</v>
      </c>
      <c r="AQ5" s="15">
        <v>2038</v>
      </c>
      <c r="AR5" s="15">
        <v>2039</v>
      </c>
      <c r="AS5" s="15">
        <v>2040</v>
      </c>
      <c r="AT5" s="15">
        <v>2041</v>
      </c>
      <c r="AU5" s="15">
        <v>2042</v>
      </c>
      <c r="AV5" s="15">
        <v>2043</v>
      </c>
      <c r="AW5" s="15">
        <v>2044</v>
      </c>
      <c r="AX5" s="15">
        <v>2045</v>
      </c>
      <c r="AY5" s="15">
        <v>2046</v>
      </c>
      <c r="AZ5" s="15">
        <v>2047</v>
      </c>
      <c r="BA5" s="15">
        <v>2048</v>
      </c>
      <c r="BB5" s="15">
        <v>2049</v>
      </c>
      <c r="BC5" s="15">
        <v>2050</v>
      </c>
      <c r="BD5" s="15">
        <v>2051</v>
      </c>
      <c r="BE5" s="15">
        <v>2052</v>
      </c>
      <c r="BF5" s="15">
        <v>2053</v>
      </c>
      <c r="BG5" s="15">
        <v>2054</v>
      </c>
      <c r="BH5" s="15">
        <v>2055</v>
      </c>
      <c r="BI5" s="15">
        <v>2056</v>
      </c>
      <c r="BJ5" s="15">
        <v>2057</v>
      </c>
      <c r="BK5" s="15">
        <v>2058</v>
      </c>
      <c r="BL5" s="15">
        <v>2059</v>
      </c>
      <c r="BM5" s="15">
        <v>2060</v>
      </c>
    </row>
    <row r="6" spans="1:65" s="14" customFormat="1" x14ac:dyDescent="0.25">
      <c r="A6" t="s">
        <v>46</v>
      </c>
      <c r="B6" t="s">
        <v>110</v>
      </c>
      <c r="C6" s="11">
        <v>74405.606457773116</v>
      </c>
      <c r="D6" s="11">
        <v>74159.394432335568</v>
      </c>
      <c r="E6" s="11">
        <v>77072.165863557137</v>
      </c>
      <c r="F6" s="11">
        <v>80097.777540383322</v>
      </c>
      <c r="G6" s="11">
        <v>81565.620885215147</v>
      </c>
      <c r="H6" s="11">
        <v>84692.831280197192</v>
      </c>
      <c r="I6" s="11">
        <v>89572.111902461475</v>
      </c>
      <c r="J6" s="11">
        <v>93930.990661319142</v>
      </c>
      <c r="K6" s="11">
        <v>97901.907879393315</v>
      </c>
      <c r="L6" s="11">
        <v>101649.70680522299</v>
      </c>
      <c r="M6" s="11">
        <v>104761.03314208661</v>
      </c>
      <c r="N6" s="11">
        <v>103306.00780548874</v>
      </c>
      <c r="O6" s="11">
        <v>108744.51870695886</v>
      </c>
      <c r="P6" s="11">
        <v>115372.11780832623</v>
      </c>
      <c r="Q6" s="11">
        <v>121260.09199655772</v>
      </c>
      <c r="R6" s="11">
        <v>126113.73221107954</v>
      </c>
      <c r="S6" s="11">
        <v>128385.24085706109</v>
      </c>
      <c r="T6" s="11">
        <v>131303.33664969291</v>
      </c>
      <c r="U6" s="11">
        <v>133378.54560926836</v>
      </c>
      <c r="V6" s="11">
        <v>134539.17042228309</v>
      </c>
      <c r="W6" s="11">
        <v>139504.28050574134</v>
      </c>
      <c r="X6" s="11">
        <f>W6*(1+X2)</f>
        <v>140877.13045731216</v>
      </c>
      <c r="Y6" s="11">
        <f>X6*(1+Y2)</f>
        <v>132774.21275117839</v>
      </c>
      <c r="Z6" s="11">
        <f t="shared" ref="Z6:BM6" si="0">Y6*(1+Z2)</f>
        <v>148308.79564306626</v>
      </c>
      <c r="AA6" s="11">
        <f t="shared" si="0"/>
        <v>152090.66993196445</v>
      </c>
      <c r="AB6" s="11">
        <f t="shared" si="0"/>
        <v>152423.41491390692</v>
      </c>
      <c r="AC6" s="11">
        <f t="shared" si="0"/>
        <v>156502.85085294829</v>
      </c>
      <c r="AD6" s="11">
        <f t="shared" si="0"/>
        <v>160351.04801853243</v>
      </c>
      <c r="AE6" s="11">
        <f t="shared" si="0"/>
        <v>163940.74975651834</v>
      </c>
      <c r="AF6" s="11">
        <f t="shared" si="0"/>
        <v>167394.98033828952</v>
      </c>
      <c r="AG6" s="11">
        <f t="shared" si="0"/>
        <v>170959.79912325033</v>
      </c>
      <c r="AH6" s="11">
        <f t="shared" si="0"/>
        <v>174549.95490483858</v>
      </c>
      <c r="AI6" s="11">
        <f t="shared" si="0"/>
        <v>178040.95400293535</v>
      </c>
      <c r="AJ6" s="11">
        <f t="shared" si="0"/>
        <v>181423.73212899111</v>
      </c>
      <c r="AK6" s="11">
        <f t="shared" si="0"/>
        <v>184742.27456251721</v>
      </c>
      <c r="AL6" s="11">
        <f t="shared" si="0"/>
        <v>187990.65955690813</v>
      </c>
      <c r="AM6" s="11">
        <f t="shared" si="0"/>
        <v>191163.00193693096</v>
      </c>
      <c r="AN6" s="11">
        <f t="shared" si="0"/>
        <v>194253.47046824469</v>
      </c>
      <c r="AO6" s="11">
        <f t="shared" si="0"/>
        <v>197256.30536589964</v>
      </c>
      <c r="AP6" s="11">
        <f t="shared" si="0"/>
        <v>200165.83587004666</v>
      </c>
      <c r="AQ6" s="11">
        <f t="shared" si="0"/>
        <v>202976.49781538857</v>
      </c>
      <c r="AR6" s="11">
        <f t="shared" si="0"/>
        <v>205682.85111959378</v>
      </c>
      <c r="AS6" s="11">
        <f t="shared" si="0"/>
        <v>208279.59711497868</v>
      </c>
      <c r="AT6" s="11">
        <f t="shared" si="0"/>
        <v>210761.59564726549</v>
      </c>
      <c r="AU6" s="11">
        <f t="shared" si="0"/>
        <v>213123.88186514526</v>
      </c>
      <c r="AV6" s="11">
        <f t="shared" si="0"/>
        <v>215361.68262472926</v>
      </c>
      <c r="AW6" s="11">
        <f t="shared" si="0"/>
        <v>217470.43243376305</v>
      </c>
      <c r="AX6" s="11">
        <f t="shared" si="0"/>
        <v>219445.78886170307</v>
      </c>
      <c r="AY6" s="11">
        <f t="shared" si="0"/>
        <v>221283.64734341984</v>
      </c>
      <c r="AZ6" s="11">
        <f t="shared" si="0"/>
        <v>222390.06558013693</v>
      </c>
      <c r="BA6" s="11">
        <f t="shared" si="0"/>
        <v>223502.0159080376</v>
      </c>
      <c r="BB6" s="11">
        <f t="shared" si="0"/>
        <v>224619.52598757777</v>
      </c>
      <c r="BC6" s="11">
        <f t="shared" si="0"/>
        <v>225742.62361751564</v>
      </c>
      <c r="BD6" s="11">
        <f t="shared" si="0"/>
        <v>226871.3367356032</v>
      </c>
      <c r="BE6" s="11">
        <f t="shared" si="0"/>
        <v>228005.69341928119</v>
      </c>
      <c r="BF6" s="11">
        <f t="shared" si="0"/>
        <v>229145.72188637758</v>
      </c>
      <c r="BG6" s="11">
        <f t="shared" si="0"/>
        <v>230291.45049580943</v>
      </c>
      <c r="BH6" s="11">
        <f t="shared" si="0"/>
        <v>231442.90774828845</v>
      </c>
      <c r="BI6" s="11">
        <f t="shared" si="0"/>
        <v>232600.12228702987</v>
      </c>
      <c r="BJ6" s="11">
        <f t="shared" si="0"/>
        <v>233763.12289846499</v>
      </c>
      <c r="BK6" s="11">
        <f t="shared" si="0"/>
        <v>234931.93851295731</v>
      </c>
      <c r="BL6" s="11">
        <f t="shared" si="0"/>
        <v>236106.59820552208</v>
      </c>
      <c r="BM6" s="11">
        <f t="shared" si="0"/>
        <v>237287.13119654966</v>
      </c>
    </row>
    <row r="7" spans="1:65" s="14" customFormat="1" x14ac:dyDescent="0.25">
      <c r="A7" t="s">
        <v>32</v>
      </c>
      <c r="B7" t="s">
        <v>110</v>
      </c>
      <c r="C7" s="11">
        <v>2811.3567474549864</v>
      </c>
      <c r="D7" s="11">
        <v>3012.0061287513718</v>
      </c>
      <c r="E7" s="11">
        <v>3043.6570559028869</v>
      </c>
      <c r="F7" s="11">
        <v>3019.6798990093998</v>
      </c>
      <c r="G7" s="11">
        <v>3095.43205403719</v>
      </c>
      <c r="H7" s="11">
        <v>3462.4580629757911</v>
      </c>
      <c r="I7" s="11">
        <v>3602.9451539503484</v>
      </c>
      <c r="J7" s="11">
        <v>3557.2068149947745</v>
      </c>
      <c r="K7" s="11">
        <v>3806.7582088080285</v>
      </c>
      <c r="L7" s="11">
        <v>4074.0186840392603</v>
      </c>
      <c r="M7" s="11">
        <v>4158.6647939513359</v>
      </c>
      <c r="N7" s="11">
        <v>4329.4139640582753</v>
      </c>
      <c r="O7" s="11">
        <v>4400.3097389573495</v>
      </c>
      <c r="P7" s="11">
        <v>4357.0291605810762</v>
      </c>
      <c r="Q7" s="11">
        <v>3797.453493685663</v>
      </c>
      <c r="R7" s="11">
        <v>4182.6936777737001</v>
      </c>
      <c r="S7" s="11">
        <v>4269.0135499049466</v>
      </c>
      <c r="T7" s="11">
        <v>4255.5339247675302</v>
      </c>
      <c r="U7" s="11">
        <v>4316.5611299144402</v>
      </c>
      <c r="V7" s="11">
        <v>4449.0984145623406</v>
      </c>
      <c r="W7" s="11">
        <v>4530.31857465543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65" s="14" customFormat="1" x14ac:dyDescent="0.25">
      <c r="A8" t="s">
        <v>33</v>
      </c>
      <c r="B8" t="s">
        <v>110</v>
      </c>
      <c r="C8" s="11">
        <v>9418.2961250274984</v>
      </c>
      <c r="D8" s="11">
        <v>9250.0556002547892</v>
      </c>
      <c r="E8" s="11">
        <v>9085.0229132229324</v>
      </c>
      <c r="F8" s="11">
        <v>10430.305543856439</v>
      </c>
      <c r="G8" s="11">
        <v>10061.846001670459</v>
      </c>
      <c r="H8" s="11">
        <v>10691.757765762488</v>
      </c>
      <c r="I8" s="11">
        <v>11373.709493971408</v>
      </c>
      <c r="J8" s="11">
        <v>11576.405932383659</v>
      </c>
      <c r="K8" s="11">
        <v>11775.797767604112</v>
      </c>
      <c r="L8" s="11">
        <v>12173.163451862994</v>
      </c>
      <c r="M8" s="11">
        <v>12045.299798080403</v>
      </c>
      <c r="N8" s="11">
        <v>12193.9818996959</v>
      </c>
      <c r="O8" s="11">
        <v>12894.6544920254</v>
      </c>
      <c r="P8" s="11">
        <v>12105.161771458201</v>
      </c>
      <c r="Q8" s="11">
        <v>13307.4646445084</v>
      </c>
      <c r="R8" s="11">
        <v>13842.7111399565</v>
      </c>
      <c r="S8" s="11">
        <v>14465.647422471</v>
      </c>
      <c r="T8" s="11">
        <v>14468.0983869173</v>
      </c>
      <c r="U8" s="11">
        <v>14061.3132077838</v>
      </c>
      <c r="V8" s="11">
        <v>13607.889505507796</v>
      </c>
      <c r="W8" s="11">
        <v>14686.795924534124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65" s="14" customFormat="1" x14ac:dyDescent="0.25">
      <c r="A9" t="s">
        <v>34</v>
      </c>
      <c r="B9" t="s">
        <v>110</v>
      </c>
      <c r="C9" s="11">
        <v>2081.1682694118658</v>
      </c>
      <c r="D9" s="11">
        <v>2047.1655020844321</v>
      </c>
      <c r="E9" s="11">
        <v>2012.3250581675516</v>
      </c>
      <c r="F9" s="11">
        <v>2103.117278474675</v>
      </c>
      <c r="G9" s="11">
        <v>2021.2790993146723</v>
      </c>
      <c r="H9" s="11">
        <v>2065.6006617832695</v>
      </c>
      <c r="I9" s="11">
        <v>2101.043479876831</v>
      </c>
      <c r="J9" s="11">
        <v>2147.3356777284521</v>
      </c>
      <c r="K9" s="11">
        <v>2363.3899499057407</v>
      </c>
      <c r="L9" s="11">
        <v>2549.8375686250843</v>
      </c>
      <c r="M9" s="11">
        <v>2655.7663472214999</v>
      </c>
      <c r="N9" s="11">
        <v>2663.9965676430302</v>
      </c>
      <c r="O9" s="11">
        <v>2998.68065759817</v>
      </c>
      <c r="P9" s="11">
        <v>3334.6130353957501</v>
      </c>
      <c r="Q9" s="11">
        <v>3445.0940552030102</v>
      </c>
      <c r="R9" s="11">
        <v>3736.3340275952701</v>
      </c>
      <c r="S9" s="11">
        <v>3468.9608554913202</v>
      </c>
      <c r="T9" s="11">
        <v>3457.53232391349</v>
      </c>
      <c r="U9" s="11">
        <v>3577.7615259478798</v>
      </c>
      <c r="V9" s="11">
        <v>3449.1110067804311</v>
      </c>
      <c r="W9" s="11">
        <v>3394.0434397243403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65" s="14" customFormat="1" x14ac:dyDescent="0.25">
      <c r="A10" t="s">
        <v>35</v>
      </c>
      <c r="B10" t="s">
        <v>110</v>
      </c>
      <c r="C10" s="11">
        <v>2008.8028050880637</v>
      </c>
      <c r="D10" s="11">
        <v>2126.2470728395579</v>
      </c>
      <c r="E10" s="11">
        <v>2413.0581801786088</v>
      </c>
      <c r="F10" s="11">
        <v>2401.515188750257</v>
      </c>
      <c r="G10" s="11">
        <v>2364.3466369818702</v>
      </c>
      <c r="H10" s="11">
        <v>2487.7265329523384</v>
      </c>
      <c r="I10" s="11">
        <v>2600.8436710318811</v>
      </c>
      <c r="J10" s="11">
        <v>2700.6213031304314</v>
      </c>
      <c r="K10" s="11">
        <v>2806.0943884324029</v>
      </c>
      <c r="L10" s="11">
        <v>2970.9547263690788</v>
      </c>
      <c r="M10" s="11">
        <v>3202.1523407153395</v>
      </c>
      <c r="N10" s="11">
        <v>3070.1549468666899</v>
      </c>
      <c r="O10" s="11">
        <v>3521.93935078903</v>
      </c>
      <c r="P10" s="11">
        <v>3879.0844633686602</v>
      </c>
      <c r="Q10" s="11">
        <v>3994.1053237886399</v>
      </c>
      <c r="R10" s="11">
        <v>3990.1150767947702</v>
      </c>
      <c r="S10" s="11">
        <v>4004.9672487223302</v>
      </c>
      <c r="T10" s="11">
        <v>3986.53473595691</v>
      </c>
      <c r="U10" s="11">
        <v>4067.3732823607602</v>
      </c>
      <c r="V10" s="11">
        <v>4133.5937175214085</v>
      </c>
      <c r="W10" s="11">
        <v>4242.0284914329004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65" s="14" customFormat="1" x14ac:dyDescent="0.25">
      <c r="A11" t="s">
        <v>36</v>
      </c>
      <c r="B11" t="s">
        <v>110</v>
      </c>
      <c r="C11" s="11">
        <v>6780.8735700217749</v>
      </c>
      <c r="D11" s="11">
        <v>7002.8146820294487</v>
      </c>
      <c r="E11" s="11">
        <v>7155.6795641862482</v>
      </c>
      <c r="F11" s="11">
        <v>7358.2242489173586</v>
      </c>
      <c r="G11" s="11">
        <v>7514.7580643547171</v>
      </c>
      <c r="H11" s="11">
        <v>7695.4701501109712</v>
      </c>
      <c r="I11" s="11">
        <v>8211.248790692187</v>
      </c>
      <c r="J11" s="11">
        <v>8599.5511293747077</v>
      </c>
      <c r="K11" s="11">
        <v>9090.3349051020978</v>
      </c>
      <c r="L11" s="11">
        <v>9104.3931099979236</v>
      </c>
      <c r="M11" s="11">
        <v>9554.4256502739008</v>
      </c>
      <c r="N11" s="11">
        <v>9380.4899298860491</v>
      </c>
      <c r="O11" s="11">
        <v>9887.4268429304793</v>
      </c>
      <c r="P11" s="11">
        <v>10445.571163774801</v>
      </c>
      <c r="Q11" s="11">
        <v>10874.616516669301</v>
      </c>
      <c r="R11" s="11">
        <v>11378.912604003601</v>
      </c>
      <c r="S11" s="11">
        <v>11438.7455099782</v>
      </c>
      <c r="T11" s="11">
        <v>11777.198363559601</v>
      </c>
      <c r="U11" s="11">
        <v>12107.2365768662</v>
      </c>
      <c r="V11" s="11">
        <v>12359.257124413334</v>
      </c>
      <c r="W11" s="11">
        <v>12149.039964486636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65" s="14" customFormat="1" x14ac:dyDescent="0.25">
      <c r="A12" t="s">
        <v>37</v>
      </c>
      <c r="B12" t="s">
        <v>110</v>
      </c>
      <c r="C12" s="11">
        <v>3612.7113646702969</v>
      </c>
      <c r="D12" s="11">
        <v>3649.1370704662518</v>
      </c>
      <c r="E12" s="11">
        <v>3983.317909295864</v>
      </c>
      <c r="F12" s="11">
        <v>4092.3301124597583</v>
      </c>
      <c r="G12" s="11">
        <v>4361.2462321541498</v>
      </c>
      <c r="H12" s="11">
        <v>4344.8525508686507</v>
      </c>
      <c r="I12" s="11">
        <v>4653.6918077626942</v>
      </c>
      <c r="J12" s="11">
        <v>4917.3785493679743</v>
      </c>
      <c r="K12" s="11">
        <v>5065.6493643098456</v>
      </c>
      <c r="L12" s="11">
        <v>5096.9645319423507</v>
      </c>
      <c r="M12" s="11">
        <v>5252.523658521678</v>
      </c>
      <c r="N12" s="11">
        <v>5312.7278274550699</v>
      </c>
      <c r="O12" s="11">
        <v>5476.91013770884</v>
      </c>
      <c r="P12" s="11">
        <v>5770.7670149535397</v>
      </c>
      <c r="Q12" s="11">
        <v>5864.4661305035597</v>
      </c>
      <c r="R12" s="11">
        <v>6109.1775321709601</v>
      </c>
      <c r="S12" s="11">
        <v>6189.8028666323798</v>
      </c>
      <c r="T12" s="11">
        <v>6510.5971269083802</v>
      </c>
      <c r="U12" s="11">
        <v>6610.0786473690196</v>
      </c>
      <c r="V12" s="11">
        <v>6473.4331174691124</v>
      </c>
      <c r="W12" s="11">
        <v>6722.767589705265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65" s="14" customFormat="1" x14ac:dyDescent="0.25">
      <c r="A13" t="s">
        <v>38</v>
      </c>
      <c r="B13" t="s">
        <v>110</v>
      </c>
      <c r="C13" s="11">
        <v>2549.3186097426724</v>
      </c>
      <c r="D13" s="11">
        <v>2538.4001054159858</v>
      </c>
      <c r="E13" s="11">
        <v>2770.7021853033425</v>
      </c>
      <c r="F13" s="11">
        <v>2917.2844684312481</v>
      </c>
      <c r="G13" s="11">
        <v>2944.3740770238114</v>
      </c>
      <c r="H13" s="11">
        <v>3028.6382245999416</v>
      </c>
      <c r="I13" s="11">
        <v>3172.1025571370524</v>
      </c>
      <c r="J13" s="11">
        <v>3433.0414190939232</v>
      </c>
      <c r="K13" s="11">
        <v>3640.0871023218319</v>
      </c>
      <c r="L13" s="11">
        <v>3550.2283905263271</v>
      </c>
      <c r="M13" s="11">
        <v>3669.5600649337193</v>
      </c>
      <c r="N13" s="11">
        <v>3534.7390692048002</v>
      </c>
      <c r="O13" s="11">
        <v>3539.1116989106999</v>
      </c>
      <c r="P13" s="11">
        <v>4027.1694127124601</v>
      </c>
      <c r="Q13" s="11">
        <v>4255.4814548579798</v>
      </c>
      <c r="R13" s="11">
        <v>4232.0164353052596</v>
      </c>
      <c r="S13" s="11">
        <v>4245.8968105342901</v>
      </c>
      <c r="T13" s="11">
        <v>4613.6634625661</v>
      </c>
      <c r="U13" s="11">
        <v>4625.8174760836901</v>
      </c>
      <c r="V13" s="11">
        <v>4622.3724371889666</v>
      </c>
      <c r="W13" s="11">
        <v>4998.8965155912356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65" s="14" customFormat="1" x14ac:dyDescent="0.25">
      <c r="A14" t="s">
        <v>39</v>
      </c>
      <c r="B14" t="s">
        <v>110</v>
      </c>
      <c r="C14" s="11">
        <v>6107.7413248243665</v>
      </c>
      <c r="D14" s="11">
        <v>6099.5850663633119</v>
      </c>
      <c r="E14" s="11">
        <v>6300.1062644927006</v>
      </c>
      <c r="F14" s="11">
        <v>6429.8157421616124</v>
      </c>
      <c r="G14" s="11">
        <v>6800.0994729025897</v>
      </c>
      <c r="H14" s="11">
        <v>7133.1286608514301</v>
      </c>
      <c r="I14" s="11">
        <v>7561.7358816234846</v>
      </c>
      <c r="J14" s="11">
        <v>8079.9802300664787</v>
      </c>
      <c r="K14" s="11">
        <v>8345.227995256284</v>
      </c>
      <c r="L14" s="11">
        <v>8481.2038532297192</v>
      </c>
      <c r="M14" s="11">
        <v>8604.2164745585396</v>
      </c>
      <c r="N14" s="11">
        <v>8401.6293648785704</v>
      </c>
      <c r="O14" s="11">
        <v>8345.2671718729107</v>
      </c>
      <c r="P14" s="11">
        <v>9646.0382499254702</v>
      </c>
      <c r="Q14" s="11">
        <v>9768.2199755661295</v>
      </c>
      <c r="R14" s="11">
        <v>9735.3814308780402</v>
      </c>
      <c r="S14" s="11">
        <v>10029.783974702699</v>
      </c>
      <c r="T14" s="11">
        <v>10183.9450286589</v>
      </c>
      <c r="U14" s="11">
        <v>10376.5634900407</v>
      </c>
      <c r="V14" s="11">
        <v>10601.291756696119</v>
      </c>
      <c r="W14" s="11">
        <v>10969.49627366582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65" s="14" customFormat="1" x14ac:dyDescent="0.25">
      <c r="A15" t="s">
        <v>40</v>
      </c>
      <c r="B15" t="s">
        <v>110</v>
      </c>
      <c r="C15" s="11">
        <v>2021.416908569249</v>
      </c>
      <c r="D15" s="11">
        <v>2001.8712303181023</v>
      </c>
      <c r="E15" s="11">
        <v>2138.9606559323429</v>
      </c>
      <c r="F15" s="11">
        <v>2109.2865456301743</v>
      </c>
      <c r="G15" s="11">
        <v>2183.5720556330375</v>
      </c>
      <c r="H15" s="11">
        <v>2215.7711143588585</v>
      </c>
      <c r="I15" s="11">
        <v>2356.9868498261189</v>
      </c>
      <c r="J15" s="11">
        <v>2517.1987223234696</v>
      </c>
      <c r="K15" s="11">
        <v>2635.7546977604443</v>
      </c>
      <c r="L15" s="11">
        <v>2795.6811549963522</v>
      </c>
      <c r="M15" s="11">
        <v>2851.6096565176504</v>
      </c>
      <c r="N15" s="11">
        <v>2749.2910717793902</v>
      </c>
      <c r="O15" s="11">
        <v>2999.6933567771698</v>
      </c>
      <c r="P15" s="11">
        <v>3225.46906998533</v>
      </c>
      <c r="Q15" s="11">
        <v>3217.3329357593998</v>
      </c>
      <c r="R15" s="11">
        <v>3314.5993173125999</v>
      </c>
      <c r="S15" s="11">
        <v>3315.1006087358701</v>
      </c>
      <c r="T15" s="11">
        <v>3495.1111862779098</v>
      </c>
      <c r="U15" s="11">
        <v>3687.7945086497102</v>
      </c>
      <c r="V15" s="11">
        <v>3792.6906381348176</v>
      </c>
      <c r="W15" s="11">
        <v>3955.4603124557116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65" s="14" customFormat="1" x14ac:dyDescent="0.25">
      <c r="A16" t="s">
        <v>41</v>
      </c>
      <c r="B16" t="s">
        <v>110</v>
      </c>
      <c r="C16" s="11">
        <v>3148.8961523233988</v>
      </c>
      <c r="D16" s="11">
        <v>3157.9042012506402</v>
      </c>
      <c r="E16" s="11">
        <v>3411.3390253282714</v>
      </c>
      <c r="F16" s="11">
        <v>3537.5037298414741</v>
      </c>
      <c r="G16" s="11">
        <v>3702.2084049935797</v>
      </c>
      <c r="H16" s="11">
        <v>3750.5518899005083</v>
      </c>
      <c r="I16" s="11">
        <v>4025.28654477891</v>
      </c>
      <c r="J16" s="11">
        <v>4158.9512610049178</v>
      </c>
      <c r="K16" s="11">
        <v>4321.1258859099207</v>
      </c>
      <c r="L16" s="11">
        <v>4434.9838366827062</v>
      </c>
      <c r="M16" s="11">
        <v>4596.3111391269704</v>
      </c>
      <c r="N16" s="11">
        <v>4362.3085893675398</v>
      </c>
      <c r="O16" s="11">
        <v>4476.7895313407198</v>
      </c>
      <c r="P16" s="11">
        <v>4945.8484408999202</v>
      </c>
      <c r="Q16" s="11">
        <v>5231.0475770111607</v>
      </c>
      <c r="R16" s="11">
        <v>5558.5754751081604</v>
      </c>
      <c r="S16" s="11">
        <v>5822.4103705501502</v>
      </c>
      <c r="T16" s="11">
        <v>5864.2384097332297</v>
      </c>
      <c r="U16" s="11">
        <v>5958.6104610750399</v>
      </c>
      <c r="V16" s="11">
        <v>6284.4141305106868</v>
      </c>
      <c r="W16" s="11">
        <v>6621.4616203813484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65" s="14" customFormat="1" x14ac:dyDescent="0.25">
      <c r="A17" t="s">
        <v>42</v>
      </c>
      <c r="B17" t="s">
        <v>110</v>
      </c>
      <c r="C17" s="11">
        <v>291.4986626607207</v>
      </c>
      <c r="D17" s="11">
        <v>310.83752932063459</v>
      </c>
      <c r="E17" s="11">
        <v>322.59027023778634</v>
      </c>
      <c r="F17" s="11">
        <v>353.55949148574888</v>
      </c>
      <c r="G17" s="11">
        <v>390.18953712013564</v>
      </c>
      <c r="H17" s="11">
        <v>388.13088946492428</v>
      </c>
      <c r="I17" s="11">
        <v>404.05937886460771</v>
      </c>
      <c r="J17" s="11">
        <v>451.443465735291</v>
      </c>
      <c r="K17" s="11">
        <v>442.17074172961657</v>
      </c>
      <c r="L17" s="11">
        <v>479.36368443654555</v>
      </c>
      <c r="M17" s="11">
        <v>488.88599250124304</v>
      </c>
      <c r="N17" s="11">
        <v>486.601627467085</v>
      </c>
      <c r="O17" s="11">
        <v>510.55890511582402</v>
      </c>
      <c r="P17" s="11">
        <v>551.92590266452203</v>
      </c>
      <c r="Q17" s="11">
        <v>671.84334700274599</v>
      </c>
      <c r="R17" s="11">
        <v>727.86780459047304</v>
      </c>
      <c r="S17" s="11">
        <v>762.81335543957005</v>
      </c>
      <c r="T17" s="11">
        <v>742.47726069510497</v>
      </c>
      <c r="U17" s="11">
        <v>796.54629764844697</v>
      </c>
      <c r="V17" s="11">
        <v>852.07532804206937</v>
      </c>
      <c r="W17" s="11">
        <v>867.1830198943187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65" s="14" customFormat="1" x14ac:dyDescent="0.25">
      <c r="A18" t="s">
        <v>43</v>
      </c>
      <c r="B18" t="s">
        <v>110</v>
      </c>
      <c r="C18" s="11">
        <v>1212.9921744918411</v>
      </c>
      <c r="D18" s="11">
        <v>1239.3120115259198</v>
      </c>
      <c r="E18" s="11">
        <v>1190.1191126350388</v>
      </c>
      <c r="F18" s="11">
        <v>1246.6145937448655</v>
      </c>
      <c r="G18" s="11">
        <v>1291.8453373093357</v>
      </c>
      <c r="H18" s="11">
        <v>1322.6536173353431</v>
      </c>
      <c r="I18" s="11">
        <v>1328.8409060040465</v>
      </c>
      <c r="J18" s="11">
        <v>1384.9070804753421</v>
      </c>
      <c r="K18" s="11">
        <v>1452.4851654897063</v>
      </c>
      <c r="L18" s="11">
        <v>1316.8457065599396</v>
      </c>
      <c r="M18" s="11">
        <v>1252.1782328370398</v>
      </c>
      <c r="N18" s="11">
        <v>1280.96852809595</v>
      </c>
      <c r="O18" s="11">
        <v>1304.75358739596</v>
      </c>
      <c r="P18" s="11">
        <v>1322.0730658637999</v>
      </c>
      <c r="Q18" s="11">
        <v>1362.9059399441401</v>
      </c>
      <c r="R18" s="11">
        <v>1398.1768017386</v>
      </c>
      <c r="S18" s="11">
        <v>1426.3055950195101</v>
      </c>
      <c r="T18" s="11">
        <v>1419.02004774534</v>
      </c>
      <c r="U18" s="11">
        <v>1502.3839827275799</v>
      </c>
      <c r="V18" s="11">
        <v>1607.4330163257177</v>
      </c>
      <c r="W18" s="11">
        <v>1659.9844404346616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65" s="14" customFormat="1" x14ac:dyDescent="0.25">
      <c r="A19" t="s">
        <v>44</v>
      </c>
      <c r="B19" t="s">
        <v>110</v>
      </c>
      <c r="C19" s="11">
        <v>32360.533743486383</v>
      </c>
      <c r="D19" s="11">
        <v>31724.058231715127</v>
      </c>
      <c r="E19" s="11">
        <v>33245.287668673569</v>
      </c>
      <c r="F19" s="11">
        <v>34098.540697620301</v>
      </c>
      <c r="G19" s="11">
        <v>34834.423911719605</v>
      </c>
      <c r="H19" s="11">
        <v>36106.091159232659</v>
      </c>
      <c r="I19" s="11">
        <v>38179.6173869419</v>
      </c>
      <c r="J19" s="11">
        <v>40406.969075639703</v>
      </c>
      <c r="K19" s="11">
        <v>42157.031706763279</v>
      </c>
      <c r="L19" s="11">
        <v>44622.068105954699</v>
      </c>
      <c r="M19" s="11">
        <v>46429.438992847296</v>
      </c>
      <c r="N19" s="11">
        <v>45539.704419090398</v>
      </c>
      <c r="O19" s="11">
        <v>48388.423235536298</v>
      </c>
      <c r="P19" s="11">
        <v>51761.367056742703</v>
      </c>
      <c r="Q19" s="11">
        <v>55470.060602057601</v>
      </c>
      <c r="R19" s="11">
        <v>57907.1708878516</v>
      </c>
      <c r="S19" s="11">
        <v>58945.792688878799</v>
      </c>
      <c r="T19" s="11">
        <v>60529.386391993103</v>
      </c>
      <c r="U19" s="11">
        <v>61690.505022801102</v>
      </c>
      <c r="V19" s="11">
        <v>62306.504134442992</v>
      </c>
      <c r="W19" s="11">
        <v>64702.148336879603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65" s="14" customFormat="1" x14ac:dyDescent="0.25">
      <c r="A20"/>
      <c r="B20"/>
    </row>
    <row r="21" spans="1:65" s="14" customFormat="1" x14ac:dyDescent="0.25">
      <c r="A21" s="12" t="s">
        <v>75</v>
      </c>
      <c r="B21" s="12"/>
    </row>
    <row r="22" spans="1:65" s="14" customFormat="1" x14ac:dyDescent="0.25">
      <c r="A22" s="15" t="s">
        <v>45</v>
      </c>
      <c r="B22" s="15" t="s">
        <v>109</v>
      </c>
      <c r="C22" s="15">
        <v>1998</v>
      </c>
      <c r="D22" s="15">
        <v>1999</v>
      </c>
      <c r="E22" s="15">
        <v>2000</v>
      </c>
      <c r="F22" s="15">
        <v>2001</v>
      </c>
      <c r="G22" s="15">
        <v>2002</v>
      </c>
      <c r="H22" s="15">
        <v>2003</v>
      </c>
      <c r="I22" s="15">
        <v>2004</v>
      </c>
      <c r="J22" s="15">
        <v>2005</v>
      </c>
      <c r="K22" s="15">
        <v>2006</v>
      </c>
      <c r="L22" s="15">
        <v>2007</v>
      </c>
      <c r="M22" s="15">
        <v>2008</v>
      </c>
      <c r="N22" s="15">
        <v>2009</v>
      </c>
      <c r="O22" s="15">
        <v>2010</v>
      </c>
      <c r="P22" s="15">
        <v>2011</v>
      </c>
      <c r="Q22" s="15">
        <v>2012</v>
      </c>
      <c r="R22" s="15">
        <v>2013</v>
      </c>
      <c r="S22" s="15">
        <v>2014</v>
      </c>
      <c r="T22" s="15">
        <v>2015</v>
      </c>
      <c r="U22" s="15">
        <v>2016</v>
      </c>
      <c r="V22" s="15">
        <v>2017</v>
      </c>
      <c r="W22" s="15">
        <v>2018</v>
      </c>
      <c r="X22" s="15">
        <v>2019</v>
      </c>
      <c r="Y22" s="15">
        <v>2020</v>
      </c>
      <c r="Z22" s="15">
        <v>2021</v>
      </c>
      <c r="AA22" s="15">
        <v>2022</v>
      </c>
      <c r="AB22" s="15">
        <v>2023</v>
      </c>
      <c r="AC22" s="15">
        <v>2024</v>
      </c>
      <c r="AD22" s="15">
        <v>2025</v>
      </c>
      <c r="AE22" s="15">
        <v>2026</v>
      </c>
      <c r="AF22" s="15">
        <v>2027</v>
      </c>
      <c r="AG22" s="15">
        <v>2028</v>
      </c>
      <c r="AH22" s="15">
        <v>2029</v>
      </c>
      <c r="AI22" s="15">
        <v>2030</v>
      </c>
      <c r="AJ22" s="15">
        <v>2031</v>
      </c>
      <c r="AK22" s="15">
        <v>2032</v>
      </c>
      <c r="AL22" s="15">
        <v>2033</v>
      </c>
      <c r="AM22" s="15">
        <v>2034</v>
      </c>
      <c r="AN22" s="15">
        <v>2035</v>
      </c>
      <c r="AO22" s="15">
        <v>2036</v>
      </c>
      <c r="AP22" s="15">
        <v>2037</v>
      </c>
      <c r="AQ22" s="15">
        <v>2038</v>
      </c>
      <c r="AR22" s="15">
        <v>2039</v>
      </c>
      <c r="AS22" s="15">
        <v>2040</v>
      </c>
      <c r="AT22" s="15">
        <v>2041</v>
      </c>
      <c r="AU22" s="15">
        <v>2042</v>
      </c>
      <c r="AV22" s="15">
        <v>2043</v>
      </c>
      <c r="AW22" s="15">
        <v>2044</v>
      </c>
      <c r="AX22" s="15">
        <v>2045</v>
      </c>
      <c r="AY22" s="15">
        <v>2046</v>
      </c>
      <c r="AZ22" s="15">
        <v>2047</v>
      </c>
      <c r="BA22" s="15">
        <v>2048</v>
      </c>
      <c r="BB22" s="15">
        <v>2049</v>
      </c>
      <c r="BC22" s="15">
        <v>2050</v>
      </c>
      <c r="BD22" s="15">
        <v>2051</v>
      </c>
      <c r="BE22" s="15">
        <v>2052</v>
      </c>
      <c r="BF22" s="15">
        <v>2053</v>
      </c>
      <c r="BG22" s="15">
        <v>2054</v>
      </c>
      <c r="BH22" s="15">
        <v>2055</v>
      </c>
      <c r="BI22" s="15">
        <v>2056</v>
      </c>
      <c r="BJ22" s="15">
        <v>2057</v>
      </c>
      <c r="BK22" s="15">
        <v>2058</v>
      </c>
      <c r="BL22" s="15">
        <v>2059</v>
      </c>
      <c r="BM22" s="15">
        <v>2060</v>
      </c>
    </row>
    <row r="23" spans="1:65" s="14" customFormat="1" x14ac:dyDescent="0.25">
      <c r="A23" t="s">
        <v>32</v>
      </c>
      <c r="B23" t="s">
        <v>110</v>
      </c>
      <c r="C23" s="14">
        <f>C7</f>
        <v>2811.3567474549864</v>
      </c>
      <c r="D23" s="14">
        <f>Econometria!$C$19+Econometria!$C$20*D6+Econometria!$C$21*C23</f>
        <v>2993.5445277795984</v>
      </c>
      <c r="E23" s="14">
        <f>Econometria!$C$19+Econometria!$C$20*E6+Econometria!$C$21*D23</f>
        <v>3140.6540887374867</v>
      </c>
      <c r="F23" s="14">
        <f>Econometria!$C$19+Econometria!$C$20*F6+Econometria!$C$21*E23</f>
        <v>3263.2765267711147</v>
      </c>
      <c r="G23" s="14">
        <f>Econometria!$C$19+Econometria!$C$20*G6+Econometria!$C$21*F23</f>
        <v>3359.4834639583783</v>
      </c>
      <c r="H23" s="14">
        <f>Econometria!$C$19+Econometria!$C$20*H6+Econometria!$C$21*G23</f>
        <v>3446.2182231344655</v>
      </c>
      <c r="I23" s="14">
        <f>Econometria!$C$19+Econometria!$C$20*I6+Econometria!$C$21*H23</f>
        <v>3536.1469533588361</v>
      </c>
      <c r="J23" s="14">
        <f>Econometria!$C$19+Econometria!$C$20*J6+Econometria!$C$21*I23</f>
        <v>3625.3996194583774</v>
      </c>
      <c r="K23" s="14">
        <f>Econometria!$C$19+Econometria!$C$20*K6+Econometria!$C$21*J23</f>
        <v>3711.9581276629087</v>
      </c>
      <c r="L23" s="14">
        <f>Econometria!$C$19+Econometria!$C$20*L6+Econometria!$C$21*K23</f>
        <v>3795.3156728296199</v>
      </c>
      <c r="M23" s="14">
        <f>Econometria!$C$19+Econometria!$C$20*M6+Econometria!$C$21*L23</f>
        <v>3872.7547162141009</v>
      </c>
      <c r="N23" s="14">
        <f>Econometria!$C$19+Econometria!$C$20*N6+Econometria!$C$21*M23</f>
        <v>3919.9438353822643</v>
      </c>
      <c r="O23" s="14">
        <f>Econometria!$C$19+Econometria!$C$20*O6+Econometria!$C$21*N23</f>
        <v>3984.7276425035147</v>
      </c>
      <c r="P23" s="14">
        <f>Econometria!$C$19+Econometria!$C$20*P6+Econometria!$C$21*O23</f>
        <v>4068.8892424875312</v>
      </c>
      <c r="Q23" s="14">
        <f>Econometria!$C$19+Econometria!$C$20*Q6+Econometria!$C$21*P23</f>
        <v>4162.7200928842476</v>
      </c>
      <c r="R23" s="14">
        <f>Econometria!$C$19+Econometria!$C$20*R6+Econometria!$C$21*Q23</f>
        <v>4257.5863796161193</v>
      </c>
      <c r="S23" s="14">
        <f>Econometria!$C$19+Econometria!$C$20*S6+Econometria!$C$21*R23</f>
        <v>4338.4866263469103</v>
      </c>
      <c r="T23" s="14">
        <f>Econometria!$C$19+Econometria!$C$20*T6+Econometria!$C$21*S23</f>
        <v>4413.0646322384455</v>
      </c>
      <c r="U23" s="14">
        <f>Econometria!$C$19+Econometria!$C$20*U6+Econometria!$C$21*T23</f>
        <v>4478.3123330028538</v>
      </c>
      <c r="V23" s="14">
        <f>Econometria!$C$19+Econometria!$C$20*V6+Econometria!$C$21*U23</f>
        <v>4531.6663785269038</v>
      </c>
      <c r="W23" s="14">
        <f>Econometria!$C$19+Econometria!$C$20*W6+Econometria!$C$21*V23</f>
        <v>4598.1702170054841</v>
      </c>
      <c r="X23" s="14">
        <f>Econometria!$C$19+Econometria!$C$20*X6+Econometria!$C$21*W23</f>
        <v>4653.6329876964937</v>
      </c>
      <c r="Y23" s="14">
        <f>Econometria!$C$19+Econometria!$C$20*Y6+Econometria!$C$21*X23</f>
        <v>4647.2120200515419</v>
      </c>
      <c r="Z23" s="14">
        <f>Econometria!$C$19+Econometria!$C$20*Z6+Econometria!$C$21*Y23</f>
        <v>4731.09705508773</v>
      </c>
      <c r="AA23" s="14">
        <f>Econometria!$C$19+Econometria!$C$20*AA6+Econometria!$C$21*Z23</f>
        <v>4812.7334307120436</v>
      </c>
      <c r="AB23" s="14">
        <f>Econometria!$C$19+Econometria!$C$20*AB6+Econometria!$C$21*AA23</f>
        <v>4873.1126374445685</v>
      </c>
      <c r="AC23" s="14">
        <f>Econometria!$C$19+Econometria!$C$20*AC6+Econometria!$C$21*AB23</f>
        <v>4939.6044663604953</v>
      </c>
      <c r="AD23" s="14">
        <f>Econometria!$C$19+Econometria!$C$20*AD6+Econometria!$C$21*AC23</f>
        <v>5009.1582111918879</v>
      </c>
      <c r="AE23" s="14">
        <f>Econometria!$C$19+Econometria!$C$20*AE6+Econometria!$C$21*AD23</f>
        <v>5079.433107319941</v>
      </c>
      <c r="AF23" s="14">
        <f>Econometria!$C$19+Econometria!$C$20*AF6+Econometria!$C$21*AE23</f>
        <v>5149.4529889253663</v>
      </c>
      <c r="AG23" s="14">
        <f>Econometria!$C$19+Econometria!$C$20*AG6+Econometria!$C$21*AF23</f>
        <v>5219.9200898072213</v>
      </c>
      <c r="AH23" s="14">
        <f>Econometria!$C$19+Econometria!$C$20*AH6+Econometria!$C$21*AG23</f>
        <v>5290.8518958754048</v>
      </c>
      <c r="AI23" s="14">
        <f>Econometria!$C$19+Econometria!$C$20*AI6+Econometria!$C$21*AH23</f>
        <v>5361.5518179463797</v>
      </c>
      <c r="AJ23" s="14">
        <f>Econometria!$C$19+Econometria!$C$20*AJ6+Econometria!$C$21*AI23</f>
        <v>5431.4691928244301</v>
      </c>
      <c r="AK23" s="14">
        <f>Econometria!$C$19+Econometria!$C$20*AK6+Econometria!$C$21*AJ23</f>
        <v>5500.460068301556</v>
      </c>
      <c r="AL23" s="14">
        <f>Econometria!$C$19+Econometria!$C$20*AL6+Econometria!$C$21*AK23</f>
        <v>5568.3875874670421</v>
      </c>
      <c r="AM23" s="14">
        <f>Econometria!$C$19+Econometria!$C$20*AM6+Econometria!$C$21*AL23</f>
        <v>5635.1201847562097</v>
      </c>
      <c r="AN23" s="14">
        <f>Econometria!$C$19+Econometria!$C$20*AN6+Econometria!$C$21*AM23</f>
        <v>5700.5303925455464</v>
      </c>
      <c r="AO23" s="14">
        <f>Econometria!$C$19+Econometria!$C$20*AO6+Econometria!$C$21*AN23</f>
        <v>5764.4940859318303</v>
      </c>
      <c r="AP23" s="14">
        <f>Econometria!$C$19+Econometria!$C$20*AP6+Econometria!$C$21*AO23</f>
        <v>5826.8900418069197</v>
      </c>
      <c r="AQ23" s="14">
        <f>Econometria!$C$19+Econometria!$C$20*AQ6+Econometria!$C$21*AP23</f>
        <v>5887.5997230567218</v>
      </c>
      <c r="AR23" s="14">
        <f>Econometria!$C$19+Econometria!$C$20*AR6+Econometria!$C$21*AQ23</f>
        <v>5946.5072235764264</v>
      </c>
      <c r="AS23" s="14">
        <f>Econometria!$C$19+Econometria!$C$20*AS6+Econometria!$C$21*AR23</f>
        <v>6003.4993276009527</v>
      </c>
      <c r="AT23" s="14">
        <f>Econometria!$C$19+Econometria!$C$20*AT6+Econometria!$C$21*AS23</f>
        <v>6058.4656496035095</v>
      </c>
      <c r="AU23" s="14">
        <f>Econometria!$C$19+Econometria!$C$20*AU6+Econometria!$C$21*AT23</f>
        <v>6111.2988301515734</v>
      </c>
      <c r="AV23" s="14">
        <f>Econometria!$C$19+Econometria!$C$20*AV6+Econometria!$C$21*AU23</f>
        <v>6161.8947696568939</v>
      </c>
      <c r="AW23" s="14">
        <f>Econometria!$C$19+Econometria!$C$20*AW6+Econometria!$C$21*AV23</f>
        <v>6210.1528866510644</v>
      </c>
      <c r="AX23" s="14">
        <f>Econometria!$C$19+Econometria!$C$20*AX6+Econometria!$C$21*AW23</f>
        <v>6255.9763905886502</v>
      </c>
      <c r="AY23" s="14">
        <f>Econometria!$C$19+Econometria!$C$20*AY6+Econometria!$C$21*AX23</f>
        <v>6299.2725616038751</v>
      </c>
      <c r="AZ23" s="14">
        <f>Econometria!$C$19+Econometria!$C$20*AZ6+Econometria!$C$21*AY23</f>
        <v>6336.5918803146687</v>
      </c>
      <c r="BA23" s="14">
        <f>Econometria!$C$19+Econometria!$C$20*BA6+Econometria!$C$21*AZ23</f>
        <v>6369.660922710209</v>
      </c>
      <c r="BB23" s="14">
        <f>Econometria!$C$19+Econometria!$C$20*BB6+Econometria!$C$21*BA23</f>
        <v>6399.7167567502229</v>
      </c>
      <c r="BC23" s="14">
        <f>Econometria!$C$19+Econometria!$C$20*BC6+Econometria!$C$21*BB23</f>
        <v>6427.6457700774454</v>
      </c>
      <c r="BD23" s="14">
        <f>Econometria!$C$19+Econometria!$C$20*BD6+Econometria!$C$21*BC23</f>
        <v>6454.0831255006269</v>
      </c>
      <c r="BE23" s="14">
        <f>Econometria!$C$19+Econometria!$C$20*BE6+Econometria!$C$21*BD23</f>
        <v>6479.4840104092473</v>
      </c>
      <c r="BF23" s="14">
        <f>Econometria!$C$19+Econometria!$C$20*BF6+Econometria!$C$21*BE23</f>
        <v>6504.1746795019399</v>
      </c>
      <c r="BG23" s="14">
        <f>Econometria!$C$19+Econometria!$C$20*BG6+Econometria!$C$21*BF23</f>
        <v>6528.3890215459223</v>
      </c>
      <c r="BH23" s="14">
        <f>Econometria!$C$19+Econometria!$C$20*BH6+Econometria!$C$21*BG23</f>
        <v>6552.2947556246418</v>
      </c>
      <c r="BI23" s="14">
        <f>Econometria!$C$19+Econometria!$C$20*BI6+Econometria!$C$21*BH23</f>
        <v>6576.012198002637</v>
      </c>
      <c r="BJ23" s="14">
        <f>Econometria!$C$19+Econometria!$C$20*BJ6+Econometria!$C$21*BI23</f>
        <v>6599.6277066177554</v>
      </c>
      <c r="BK23" s="14">
        <f>Econometria!$C$19+Econometria!$C$20*BK6+Econometria!$C$21*BJ23</f>
        <v>6623.203312652231</v>
      </c>
      <c r="BL23" s="14">
        <f>Econometria!$C$19+Econometria!$C$20*BL6+Econometria!$C$21*BK23</f>
        <v>6646.783620546149</v>
      </c>
      <c r="BM23" s="14">
        <f>Econometria!$C$19+Econometria!$C$20*BM6+Econometria!$C$21*BL23</f>
        <v>6670.4007511367054</v>
      </c>
    </row>
    <row r="24" spans="1:65" s="14" customFormat="1" x14ac:dyDescent="0.25">
      <c r="A24" t="s">
        <v>33</v>
      </c>
      <c r="B24" t="s">
        <v>110</v>
      </c>
      <c r="C24" s="14">
        <f t="shared" ref="C24:C35" si="1">C8</f>
        <v>9418.2961250274984</v>
      </c>
      <c r="D24" s="14">
        <f>Econometria!$J$19+Econometria!$J$20*D6+Econometria!$J$21*C24</f>
        <v>9629.2432797642086</v>
      </c>
      <c r="E24" s="14">
        <f>Econometria!$J$19+Econometria!$J$20*E6+Econometria!$J$21*D24</f>
        <v>9855.536557479094</v>
      </c>
      <c r="F24" s="14">
        <f>Econometria!$J$19+Econometria!$J$20*F6+Econometria!$J$21*E24</f>
        <v>10093.047538637344</v>
      </c>
      <c r="G24" s="14">
        <f>Econometria!$J$19+Econometria!$J$20*G6+Econometria!$J$21*F24</f>
        <v>10251.913636772206</v>
      </c>
      <c r="H24" s="14">
        <f>Econometria!$J$19+Econometria!$J$20*H6+Econometria!$J$21*G24</f>
        <v>10471.766221496369</v>
      </c>
      <c r="I24" s="14">
        <f>Econometria!$J$19+Econometria!$J$20*I6+Econometria!$J$21*H24</f>
        <v>10805.220986387725</v>
      </c>
      <c r="J24" s="14">
        <f>Econometria!$J$19+Econometria!$J$20*J6+Econometria!$J$21*I24</f>
        <v>11149.936670310337</v>
      </c>
      <c r="K24" s="14">
        <f>Econometria!$J$19+Econometria!$J$20*K6+Econometria!$J$21*J24</f>
        <v>11477.95882691728</v>
      </c>
      <c r="L24" s="14">
        <f>Econometria!$J$19+Econometria!$J$20*L6+Econometria!$J$21*K24</f>
        <v>11788.464135025682</v>
      </c>
      <c r="M24" s="14">
        <f>Econometria!$J$19+Econometria!$J$20*M6+Econometria!$J$21*L24</f>
        <v>12059.285836362737</v>
      </c>
      <c r="N24" s="14">
        <f>Econometria!$J$19+Econometria!$J$20*N6+Econometria!$J$21*M24</f>
        <v>12074.778903121954</v>
      </c>
      <c r="O24" s="14">
        <f>Econometria!$J$19+Econometria!$J$20*O6+Econometria!$J$21*N24</f>
        <v>12368.019770951611</v>
      </c>
      <c r="P24" s="14">
        <f>Econometria!$J$19+Econometria!$J$20*P6+Econometria!$J$21*O24</f>
        <v>12819.115360561365</v>
      </c>
      <c r="Q24" s="14">
        <f>Econometria!$J$19+Econometria!$J$20*Q6+Econometria!$J$21*P24</f>
        <v>13284.984518746665</v>
      </c>
      <c r="R24" s="14">
        <f>Econometria!$J$19+Econometria!$J$20*R6+Econometria!$J$21*Q24</f>
        <v>13701.137471214432</v>
      </c>
      <c r="S24" s="14">
        <f>Econometria!$J$19+Econometria!$J$20*S6+Econometria!$J$21*R24</f>
        <v>13963.590498795376</v>
      </c>
      <c r="T24" s="14">
        <f>Econometria!$J$19+Econometria!$J$20*T6+Econometria!$J$21*S24</f>
        <v>14207.763537206562</v>
      </c>
      <c r="U24" s="14">
        <f>Econometria!$J$19+Econometria!$J$20*U6+Econometria!$J$21*T24</f>
        <v>14401.063420295077</v>
      </c>
      <c r="V24" s="14">
        <f>Econometria!$J$19+Econometria!$J$20*V6+Econometria!$J$21*U24</f>
        <v>14528.558052800159</v>
      </c>
      <c r="W24" s="14">
        <f>Econometria!$J$19+Econometria!$J$20*W6+Econometria!$J$21*V24</f>
        <v>14835.001479883053</v>
      </c>
      <c r="X24" s="14">
        <f>Econometria!$J$19+Econometria!$J$20*X6+Econometria!$J$21*W24</f>
        <v>15012.389999820052</v>
      </c>
      <c r="Y24" s="14">
        <f>Econometria!$J$19+Econometria!$J$20*Y6+Econometria!$J$21*X24</f>
        <v>14643.980722392409</v>
      </c>
      <c r="Z24" s="14">
        <f>Econometria!$J$19+Econometria!$J$20*Z6+Econometria!$J$21*Y24</f>
        <v>15340.601455595432</v>
      </c>
      <c r="AA24" s="14">
        <f>Econometria!$J$19+Econometria!$J$20*AA6+Econometria!$J$21*Z24</f>
        <v>15778.848887746713</v>
      </c>
      <c r="AB24" s="14">
        <f>Econometria!$J$19+Econometria!$J$20*AB6+Econometria!$J$21*AA24</f>
        <v>15946.201088961472</v>
      </c>
      <c r="AC24" s="14">
        <f>Econometria!$J$19+Econometria!$J$20*AC6+Econometria!$J$21*AB24</f>
        <v>16219.369628722397</v>
      </c>
      <c r="AD24" s="14">
        <f>Econometria!$J$19+Econometria!$J$20*AD6+Econometria!$J$21*AC24</f>
        <v>16516.44895132591</v>
      </c>
      <c r="AE24" s="14">
        <f>Econometria!$J$19+Econometria!$J$20*AE6+Econometria!$J$21*AD24</f>
        <v>16808.011500461293</v>
      </c>
      <c r="AF24" s="14">
        <f>Econometria!$J$19+Econometria!$J$20*AF6+Econometria!$J$21*AE24</f>
        <v>17090.516494319185</v>
      </c>
      <c r="AG24" s="14">
        <f>Econometria!$J$19+Econometria!$J$20*AG6+Econometria!$J$21*AF24</f>
        <v>17375.782023444164</v>
      </c>
      <c r="AH24" s="14">
        <f>Econometria!$J$19+Econometria!$J$20*AH6+Econometria!$J$21*AG24</f>
        <v>17663.332228995681</v>
      </c>
      <c r="AI24" s="14">
        <f>Econometria!$J$19+Econometria!$J$20*AI6+Econometria!$J$21*AH24</f>
        <v>17946.413083323681</v>
      </c>
      <c r="AJ24" s="14">
        <f>Econometria!$J$19+Econometria!$J$20*AJ6+Econometria!$J$21*AI24</f>
        <v>18222.237040241514</v>
      </c>
      <c r="AK24" s="14">
        <f>Econometria!$J$19+Econometria!$J$20*AK6+Econometria!$J$21*AJ24</f>
        <v>18492.180531815233</v>
      </c>
      <c r="AL24" s="14">
        <f>Econometria!$J$19+Econometria!$J$20*AL6+Econometria!$J$21*AK24</f>
        <v>18756.400306663774</v>
      </c>
      <c r="AM24" s="14">
        <f>Econometria!$J$19+Econometria!$J$20*AM6+Econometria!$J$21*AL24</f>
        <v>19014.638324129639</v>
      </c>
      <c r="AN24" s="14">
        <f>Econometria!$J$19+Econometria!$J$20*AN6+Econometria!$J$21*AM24</f>
        <v>19266.497679702086</v>
      </c>
      <c r="AO24" s="14">
        <f>Econometria!$J$19+Econometria!$J$20*AO6+Econometria!$J$21*AN24</f>
        <v>19511.537806633693</v>
      </c>
      <c r="AP24" s="14">
        <f>Econometria!$J$19+Econometria!$J$20*AP6+Econometria!$J$21*AO24</f>
        <v>19749.307933754608</v>
      </c>
      <c r="AQ24" s="14">
        <f>Econometria!$J$19+Econometria!$J$20*AQ6+Econometria!$J$21*AP24</f>
        <v>19979.359447135699</v>
      </c>
      <c r="AR24" s="14">
        <f>Econometria!$J$19+Econometria!$J$20*AR6+Econometria!$J$21*AQ24</f>
        <v>20201.251039602525</v>
      </c>
      <c r="AS24" s="14">
        <f>Econometria!$J$19+Econometria!$J$20*AS6+Econometria!$J$21*AR24</f>
        <v>20414.551387797539</v>
      </c>
      <c r="AT24" s="14">
        <f>Econometria!$J$19+Econometria!$J$20*AT6+Econometria!$J$21*AS24</f>
        <v>20618.84097215474</v>
      </c>
      <c r="AU24" s="14">
        <f>Econometria!$J$19+Econometria!$J$20*AU6+Econometria!$J$21*AT24</f>
        <v>20813.713587665174</v>
      </c>
      <c r="AV24" s="14">
        <f>Econometria!$J$19+Econometria!$J$20*AV6+Econometria!$J$21*AU24</f>
        <v>20998.777728605713</v>
      </c>
      <c r="AW24" s="14">
        <f>Econometria!$J$19+Econometria!$J$20*AW6+Econometria!$J$21*AV24</f>
        <v>21173.657905837546</v>
      </c>
      <c r="AX24" s="14">
        <f>Econometria!$J$19+Econometria!$J$20*AX6+Econometria!$J$21*AW24</f>
        <v>21337.995912785529</v>
      </c>
      <c r="AY24" s="14">
        <f>Econometria!$J$19+Econometria!$J$20*AY6+Econometria!$J$21*AX24</f>
        <v>21491.452041778401</v>
      </c>
      <c r="AZ24" s="14">
        <f>Econometria!$J$19+Econometria!$J$20*AZ6+Econometria!$J$21*AY24</f>
        <v>21602.463356964232</v>
      </c>
      <c r="BA24" s="14">
        <f>Econometria!$J$19+Econometria!$J$20*BA6+Econometria!$J$21*AZ24</f>
        <v>21699.265582050855</v>
      </c>
      <c r="BB24" s="14">
        <f>Econometria!$J$19+Econometria!$J$20*BB6+Econometria!$J$21*BA24</f>
        <v>21791.507396560861</v>
      </c>
      <c r="BC24" s="14">
        <f>Econometria!$J$19+Econometria!$J$20*BC6+Econometria!$J$21*BB24</f>
        <v>21882.486907713745</v>
      </c>
      <c r="BD24" s="14">
        <f>Econometria!$J$19+Econometria!$J$20*BD6+Econometria!$J$21*BC24</f>
        <v>21973.332449101079</v>
      </c>
      <c r="BE24" s="14">
        <f>Econometria!$J$19+Econometria!$J$20*BE6+Econometria!$J$21*BD24</f>
        <v>22064.431021664277</v>
      </c>
      <c r="BF24" s="14">
        <f>Econometria!$J$19+Econometria!$J$20*BF6+Econometria!$J$21*BE24</f>
        <v>22155.916344875117</v>
      </c>
      <c r="BG24" s="14">
        <f>Econometria!$J$19+Econometria!$J$20*BG6+Econometria!$J$21*BF24</f>
        <v>22247.835607755573</v>
      </c>
      <c r="BH24" s="14">
        <f>Econometria!$J$19+Econometria!$J$20*BH6+Econometria!$J$21*BG24</f>
        <v>22340.206442235904</v>
      </c>
      <c r="BI24" s="14">
        <f>Econometria!$J$19+Econometria!$J$20*BI6+Econometria!$J$21*BH24</f>
        <v>22433.0363891085</v>
      </c>
      <c r="BJ24" s="14">
        <f>Econometria!$J$19+Econometria!$J$20*BJ6+Econometria!$J$21*BI24</f>
        <v>22526.329548939662</v>
      </c>
      <c r="BK24" s="14">
        <f>Econometria!$J$19+Econometria!$J$20*BK6+Econometria!$J$21*BJ24</f>
        <v>22620.088854504604</v>
      </c>
      <c r="BL24" s="14">
        <f>Econometria!$J$19+Econometria!$J$20*BL6+Econometria!$J$21*BK24</f>
        <v>22714.3168472416</v>
      </c>
      <c r="BM24" s="14">
        <f>Econometria!$J$19+Econometria!$J$20*BM6+Econometria!$J$21*BL24</f>
        <v>22809.015942579012</v>
      </c>
    </row>
    <row r="25" spans="1:65" s="14" customFormat="1" x14ac:dyDescent="0.25">
      <c r="A25" t="s">
        <v>34</v>
      </c>
      <c r="B25" t="s">
        <v>110</v>
      </c>
      <c r="C25" s="14">
        <f t="shared" si="1"/>
        <v>2081.1682694118658</v>
      </c>
      <c r="D25" s="14">
        <f>Econometria!$P$19+Econometria!$P$20*D6+Econometria!$P$21*C25</f>
        <v>2073.8354890371638</v>
      </c>
      <c r="E25" s="14">
        <f>Econometria!$P$19+Econometria!$P$20*E6+Econometria!$P$21*D25</f>
        <v>2093.6017270469501</v>
      </c>
      <c r="F25" s="14">
        <f>Econometria!$P$19+Econometria!$P$20*F6+Econometria!$P$21*E25</f>
        <v>2132.7223321871998</v>
      </c>
      <c r="G25" s="14">
        <f>Econometria!$P$19+Econometria!$P$20*G6+Econometria!$P$21*F25</f>
        <v>2171.7481365125327</v>
      </c>
      <c r="H25" s="14">
        <f>Econometria!$P$19+Econometria!$P$20*H6+Econometria!$P$21*G25</f>
        <v>2224.805909722897</v>
      </c>
      <c r="I25" s="14">
        <f>Econometria!$P$19+Econometria!$P$20*I6+Econometria!$P$21*H25</f>
        <v>2302.2729251440628</v>
      </c>
      <c r="J25" s="14">
        <f>Econometria!$P$19+Econometria!$P$20*J6+Econometria!$P$21*I25</f>
        <v>2391.8889990810012</v>
      </c>
      <c r="K25" s="14">
        <f>Econometria!$P$19+Econometria!$P$20*K6+Econometria!$P$21*J25</f>
        <v>2486.4565580155968</v>
      </c>
      <c r="L25" s="14">
        <f>Econometria!$P$19+Econometria!$P$20*L6+Econometria!$P$21*K25</f>
        <v>2582.4899733274451</v>
      </c>
      <c r="M25" s="14">
        <f>Econometria!$P$19+Econometria!$P$20*M6+Econometria!$P$21*L25</f>
        <v>2674.1116300757353</v>
      </c>
      <c r="N25" s="14">
        <f>Econometria!$P$19+Econometria!$P$20*N6+Econometria!$P$21*M25</f>
        <v>2723.9472688217188</v>
      </c>
      <c r="O25" s="14">
        <f>Econometria!$P$19+Econometria!$P$20*O6+Econometria!$P$21*N25</f>
        <v>2803.9776445934758</v>
      </c>
      <c r="P25" s="14">
        <f>Econometria!$P$19+Econometria!$P$20*P6+Econometria!$P$21*O25</f>
        <v>2914.6065991269884</v>
      </c>
      <c r="Q25" s="14">
        <f>Econometria!$P$19+Econometria!$P$20*Q6+Econometria!$P$21*P25</f>
        <v>3039.7238568357261</v>
      </c>
      <c r="R25" s="14">
        <f>Econometria!$P$19+Econometria!$P$20*R6+Econometria!$P$21*Q25</f>
        <v>3165.889629212058</v>
      </c>
      <c r="S25" s="14">
        <f>Econometria!$P$19+Econometria!$P$20*S6+Econometria!$P$21*R25</f>
        <v>3270.8319634165309</v>
      </c>
      <c r="T25" s="14">
        <f>Econometria!$P$19+Econometria!$P$20*T6+Econometria!$P$21*S25</f>
        <v>3366.8598215569655</v>
      </c>
      <c r="U25" s="14">
        <f>Econometria!$P$19+Econometria!$P$20*U6+Econometria!$P$21*T25</f>
        <v>3449.6758887771794</v>
      </c>
      <c r="V25" s="14">
        <f>Econometria!$P$19+Econometria!$P$20*V6+Econometria!$P$21*U25</f>
        <v>3515.7539243712399</v>
      </c>
      <c r="W25" s="14">
        <f>Econometria!$P$19+Econometria!$P$20*W6+Econometria!$P$21*V25</f>
        <v>3602.7886839007479</v>
      </c>
      <c r="X25" s="14">
        <f>Econometria!$P$19+Econometria!$P$20*X6+Econometria!$P$21*W25</f>
        <v>3673.533372259315</v>
      </c>
      <c r="Y25" s="14">
        <f>Econometria!$P$19+Econometria!$P$20*Y6+Econometria!$P$21*X25</f>
        <v>3652.7231276122848</v>
      </c>
      <c r="Z25" s="14">
        <f>Econometria!$P$19+Econometria!$P$20*Z6+Econometria!$P$21*Y25</f>
        <v>3770.562666043661</v>
      </c>
      <c r="AA25" s="14">
        <f>Econometria!$P$19+Econometria!$P$20*AA6+Econometria!$P$21*Z25</f>
        <v>3882.6834090384527</v>
      </c>
      <c r="AB25" s="14">
        <f>Econometria!$P$19+Econometria!$P$20*AB6+Econometria!$P$21*AA25</f>
        <v>3961.6216743516666</v>
      </c>
      <c r="AC25" s="14">
        <f>Econometria!$P$19+Econometria!$P$20*AC6+Econometria!$P$21*AB25</f>
        <v>4049.862618925984</v>
      </c>
      <c r="AD25" s="14">
        <f>Econometria!$P$19+Econometria!$P$20*AD6+Econometria!$P$21*AC25</f>
        <v>4142.4541836986718</v>
      </c>
      <c r="AE25" s="14">
        <f>Econometria!$P$19+Econometria!$P$20*AE6+Econometria!$P$21*AD25</f>
        <v>4235.8031874268954</v>
      </c>
      <c r="AF25" s="14">
        <f>Econometria!$P$19+Econometria!$P$20*AF6+Econometria!$P$21*AE25</f>
        <v>4328.5155405138939</v>
      </c>
      <c r="AG25" s="14">
        <f>Econometria!$P$19+Econometria!$P$20*AG6+Econometria!$P$21*AF25</f>
        <v>4421.7351590123017</v>
      </c>
      <c r="AH25" s="14">
        <f>Econometria!$P$19+Econometria!$P$20*AH6+Econometria!$P$21*AG25</f>
        <v>4515.5143653198784</v>
      </c>
      <c r="AI25" s="14">
        <f>Econometria!$P$19+Econometria!$P$20*AI6+Econometria!$P$21*AH25</f>
        <v>4608.8311039512209</v>
      </c>
      <c r="AJ25" s="14">
        <f>Econometria!$P$19+Econometria!$P$20*AJ6+Econometria!$P$21*AI25</f>
        <v>4700.9145657176105</v>
      </c>
      <c r="AK25" s="14">
        <f>Econometria!$P$19+Econometria!$P$20*AK6+Econometria!$P$21*AJ25</f>
        <v>4791.6151525420637</v>
      </c>
      <c r="AL25" s="14">
        <f>Econometria!$P$19+Econometria!$P$20*AL6+Econometria!$P$21*AK25</f>
        <v>4880.7810066269794</v>
      </c>
      <c r="AM25" s="14">
        <f>Econometria!$P$19+Econometria!$P$20*AM6+Econometria!$P$21*AL25</f>
        <v>4968.2590468688613</v>
      </c>
      <c r="AN25" s="14">
        <f>Econometria!$P$19+Econometria!$P$20*AN6+Econometria!$P$21*AM25</f>
        <v>5053.8958199680092</v>
      </c>
      <c r="AO25" s="14">
        <f>Econometria!$P$19+Econometria!$P$20*AO6+Econometria!$P$21*AN25</f>
        <v>5137.5382269271213</v>
      </c>
      <c r="AP25" s="14">
        <f>Econometria!$P$19+Econometria!$P$20*AP6+Econometria!$P$21*AO25</f>
        <v>5219.0341655303464</v>
      </c>
      <c r="AQ25" s="14">
        <f>Econometria!$P$19+Econometria!$P$20*AQ6+Econometria!$P$21*AP25</f>
        <v>5298.2331157336848</v>
      </c>
      <c r="AR25" s="14">
        <f>Econometria!$P$19+Econometria!$P$20*AR6+Econometria!$P$21*AQ25</f>
        <v>5374.9866856131412</v>
      </c>
      <c r="AS25" s="14">
        <f>Econometria!$P$19+Econometria!$P$20*AS6+Econometria!$P$21*AR25</f>
        <v>5449.1491292066266</v>
      </c>
      <c r="AT25" s="14">
        <f>Econometria!$P$19+Econometria!$P$20*AT6+Econometria!$P$21*AS25</f>
        <v>5520.5778432976304</v>
      </c>
      <c r="AU25" s="14">
        <f>Econometria!$P$19+Econometria!$P$20*AU6+Econometria!$P$21*AT25</f>
        <v>5589.1338472771995</v>
      </c>
      <c r="AV25" s="14">
        <f>Econometria!$P$19+Econometria!$P$20*AV6+Econometria!$P$21*AU25</f>
        <v>5654.6822482473399</v>
      </c>
      <c r="AW25" s="14">
        <f>Econometria!$P$19+Econometria!$P$20*AW6+Econometria!$P$21*AV25</f>
        <v>5717.092692196049</v>
      </c>
      <c r="AX25" s="14">
        <f>Econometria!$P$19+Econometria!$P$20*AX6+Econometria!$P$21*AW25</f>
        <v>5776.239801179765</v>
      </c>
      <c r="AY25" s="14">
        <f>Econometria!$P$19+Econometria!$P$20*AY6+Econometria!$P$21*AX25</f>
        <v>5832.0035958560184</v>
      </c>
      <c r="AZ25" s="14">
        <f>Econometria!$P$19+Econometria!$P$20*AZ6+Econometria!$P$21*AY25</f>
        <v>5879.2570900997798</v>
      </c>
      <c r="BA25" s="14">
        <f>Econometria!$P$19+Econometria!$P$20*BA6+Econometria!$P$21*AZ25</f>
        <v>5920.7804811537535</v>
      </c>
      <c r="BB25" s="14">
        <f>Econometria!$P$19+Econometria!$P$20*BB6+Econometria!$P$21*BA25</f>
        <v>5958.4613019689632</v>
      </c>
      <c r="BC25" s="14">
        <f>Econometria!$P$19+Econometria!$P$20*BC6+Econometria!$P$21*BB25</f>
        <v>5993.5811140141986</v>
      </c>
      <c r="BD25" s="14">
        <f>Econometria!$P$19+Econometria!$P$20*BD6+Econometria!$P$21*BC25</f>
        <v>6027.0101246818922</v>
      </c>
      <c r="BE25" s="14">
        <f>Econometria!$P$19+Econometria!$P$20*BE6+Econometria!$P$21*BD25</f>
        <v>6059.3393005953512</v>
      </c>
      <c r="BF25" s="14">
        <f>Econometria!$P$19+Econometria!$P$20*BF6+Econometria!$P$21*BE25</f>
        <v>6090.9700508837241</v>
      </c>
      <c r="BG25" s="14">
        <f>Econometria!$P$19+Econometria!$P$20*BG6+Econometria!$P$21*BF25</f>
        <v>6122.1751074236054</v>
      </c>
      <c r="BH25" s="14">
        <f>Econometria!$P$19+Econometria!$P$20*BH6+Econometria!$P$21*BG25</f>
        <v>6153.1398525447212</v>
      </c>
      <c r="BI25" s="14">
        <f>Econometria!$P$19+Econometria!$P$20*BI6+Econometria!$P$21*BH25</f>
        <v>6183.9903737703671</v>
      </c>
      <c r="BJ25" s="14">
        <f>Econometria!$P$19+Econometria!$P$20*BJ6+Econometria!$P$21*BI25</f>
        <v>6214.812508391241</v>
      </c>
      <c r="BK25" s="14">
        <f>Econometria!$P$19+Econometria!$P$20*BK6+Econometria!$P$21*BJ25</f>
        <v>6245.6647716138486</v>
      </c>
      <c r="BL25" s="14">
        <f>Econometria!$P$19+Econometria!$P$20*BL6+Econometria!$P$21*BK25</f>
        <v>6276.5871326591696</v>
      </c>
      <c r="BM25" s="14">
        <f>Econometria!$P$19+Econometria!$P$20*BM6+Econometria!$P$21*BL25</f>
        <v>6307.6069723005094</v>
      </c>
    </row>
    <row r="26" spans="1:65" s="14" customFormat="1" x14ac:dyDescent="0.25">
      <c r="A26" t="s">
        <v>35</v>
      </c>
      <c r="B26" t="s">
        <v>110</v>
      </c>
      <c r="C26" s="14">
        <f t="shared" si="1"/>
        <v>2008.8028050880637</v>
      </c>
      <c r="D26" s="14">
        <f>Econometria!$P$19+Econometria!$P$20*D6+Econometria!$P$21*C25</f>
        <v>2073.8354890371638</v>
      </c>
      <c r="E26" s="14">
        <f>Econometria!$P$19+Econometria!$P$20*E6+Econometria!$P$21*D25</f>
        <v>2093.6017270469501</v>
      </c>
      <c r="F26" s="14">
        <f>Econometria!$P$19+Econometria!$P$20*F6+Econometria!$P$21*E25</f>
        <v>2132.7223321871998</v>
      </c>
      <c r="G26" s="14">
        <f>Econometria!$P$19+Econometria!$P$20*G6+Econometria!$P$21*F25</f>
        <v>2171.7481365125327</v>
      </c>
      <c r="H26" s="14">
        <f>Econometria!$P$19+Econometria!$P$20*H6+Econometria!$P$21*G25</f>
        <v>2224.805909722897</v>
      </c>
      <c r="I26" s="14">
        <f>Econometria!$P$19+Econometria!$P$20*I6+Econometria!$P$21*H25</f>
        <v>2302.2729251440628</v>
      </c>
      <c r="J26" s="14">
        <f>Econometria!$P$19+Econometria!$P$20*J6+Econometria!$P$21*I25</f>
        <v>2391.8889990810012</v>
      </c>
      <c r="K26" s="14">
        <f>Econometria!$P$19+Econometria!$P$20*K6+Econometria!$P$21*J25</f>
        <v>2486.4565580155968</v>
      </c>
      <c r="L26" s="14">
        <f>Econometria!$P$19+Econometria!$P$20*L6+Econometria!$P$21*K25</f>
        <v>2582.4899733274451</v>
      </c>
      <c r="M26" s="14">
        <f>Econometria!$P$19+Econometria!$P$20*M6+Econometria!$P$21*L25</f>
        <v>2674.1116300757353</v>
      </c>
      <c r="N26" s="14">
        <f>Econometria!$P$19+Econometria!$P$20*N6+Econometria!$P$21*M25</f>
        <v>2723.9472688217188</v>
      </c>
      <c r="O26" s="14">
        <f>Econometria!$P$19+Econometria!$P$20*O6+Econometria!$P$21*N25</f>
        <v>2803.9776445934758</v>
      </c>
      <c r="P26" s="14">
        <f>Econometria!$P$19+Econometria!$P$20*P6+Econometria!$P$21*O25</f>
        <v>2914.6065991269884</v>
      </c>
      <c r="Q26" s="14">
        <f>Econometria!$P$19+Econometria!$P$20*Q6+Econometria!$P$21*P25</f>
        <v>3039.7238568357261</v>
      </c>
      <c r="R26" s="14">
        <f>Econometria!$P$19+Econometria!$P$20*R6+Econometria!$P$21*Q25</f>
        <v>3165.889629212058</v>
      </c>
      <c r="S26" s="14">
        <f>Econometria!$P$19+Econometria!$P$20*S6+Econometria!$P$21*R25</f>
        <v>3270.8319634165309</v>
      </c>
      <c r="T26" s="14">
        <f>Econometria!$P$19+Econometria!$P$20*T6+Econometria!$P$21*S25</f>
        <v>3366.8598215569655</v>
      </c>
      <c r="U26" s="14">
        <f>Econometria!$P$19+Econometria!$P$20*U6+Econometria!$P$21*T25</f>
        <v>3449.6758887771794</v>
      </c>
      <c r="V26" s="14">
        <f>Econometria!$P$19+Econometria!$P$20*V6+Econometria!$P$21*U25</f>
        <v>3515.7539243712399</v>
      </c>
      <c r="W26" s="14">
        <f>Econometria!$P$19+Econometria!$P$20*W6+Econometria!$P$21*V25</f>
        <v>3602.7886839007479</v>
      </c>
      <c r="X26" s="14">
        <f>Econometria!$P$19+Econometria!$P$20*X6+Econometria!$P$21*W25</f>
        <v>3673.533372259315</v>
      </c>
      <c r="Y26" s="14">
        <f>Econometria!$P$19+Econometria!$P$20*Y6+Econometria!$P$21*X25</f>
        <v>3652.7231276122848</v>
      </c>
      <c r="Z26" s="14">
        <f>Econometria!$P$19+Econometria!$P$20*Z6+Econometria!$P$21*Y25</f>
        <v>3770.562666043661</v>
      </c>
      <c r="AA26" s="14">
        <f>Econometria!$P$19+Econometria!$P$20*AA6+Econometria!$P$21*Z25</f>
        <v>3882.6834090384527</v>
      </c>
      <c r="AB26" s="14">
        <f>Econometria!$P$19+Econometria!$P$20*AB6+Econometria!$P$21*AA25</f>
        <v>3961.6216743516666</v>
      </c>
      <c r="AC26" s="14">
        <f>Econometria!$P$19+Econometria!$P$20*AC6+Econometria!$P$21*AB25</f>
        <v>4049.862618925984</v>
      </c>
      <c r="AD26" s="14">
        <f>Econometria!$P$19+Econometria!$P$20*AD6+Econometria!$P$21*AC25</f>
        <v>4142.4541836986718</v>
      </c>
      <c r="AE26" s="14">
        <f>Econometria!$P$19+Econometria!$P$20*AE6+Econometria!$P$21*AD25</f>
        <v>4235.8031874268954</v>
      </c>
      <c r="AF26" s="14">
        <f>Econometria!$P$19+Econometria!$P$20*AF6+Econometria!$P$21*AE25</f>
        <v>4328.5155405138939</v>
      </c>
      <c r="AG26" s="14">
        <f>Econometria!$P$19+Econometria!$P$20*AG6+Econometria!$P$21*AF25</f>
        <v>4421.7351590123017</v>
      </c>
      <c r="AH26" s="14">
        <f>Econometria!$P$19+Econometria!$P$20*AH6+Econometria!$P$21*AG25</f>
        <v>4515.5143653198784</v>
      </c>
      <c r="AI26" s="14">
        <f>Econometria!$P$19+Econometria!$P$20*AI6+Econometria!$P$21*AH25</f>
        <v>4608.8311039512209</v>
      </c>
      <c r="AJ26" s="14">
        <f>Econometria!$P$19+Econometria!$P$20*AJ6+Econometria!$P$21*AI25</f>
        <v>4700.9145657176105</v>
      </c>
      <c r="AK26" s="14">
        <f>Econometria!$P$19+Econometria!$P$20*AK6+Econometria!$P$21*AJ25</f>
        <v>4791.6151525420637</v>
      </c>
      <c r="AL26" s="14">
        <f>Econometria!$P$19+Econometria!$P$20*AL6+Econometria!$P$21*AK25</f>
        <v>4880.7810066269794</v>
      </c>
      <c r="AM26" s="14">
        <f>Econometria!$P$19+Econometria!$P$20*AM6+Econometria!$P$21*AL25</f>
        <v>4968.2590468688613</v>
      </c>
      <c r="AN26" s="14">
        <f>Econometria!$P$19+Econometria!$P$20*AN6+Econometria!$P$21*AM25</f>
        <v>5053.8958199680092</v>
      </c>
      <c r="AO26" s="14">
        <f>Econometria!$P$19+Econometria!$P$20*AO6+Econometria!$P$21*AN25</f>
        <v>5137.5382269271213</v>
      </c>
      <c r="AP26" s="14">
        <f>Econometria!$P$19+Econometria!$P$20*AP6+Econometria!$P$21*AO25</f>
        <v>5219.0341655303464</v>
      </c>
      <c r="AQ26" s="14">
        <f>Econometria!$P$19+Econometria!$P$20*AQ6+Econometria!$P$21*AP25</f>
        <v>5298.2331157336848</v>
      </c>
      <c r="AR26" s="14">
        <f>Econometria!$P$19+Econometria!$P$20*AR6+Econometria!$P$21*AQ25</f>
        <v>5374.9866856131412</v>
      </c>
      <c r="AS26" s="14">
        <f>Econometria!$P$19+Econometria!$P$20*AS6+Econometria!$P$21*AR25</f>
        <v>5449.1491292066266</v>
      </c>
      <c r="AT26" s="14">
        <f>Econometria!$P$19+Econometria!$P$20*AT6+Econometria!$P$21*AS25</f>
        <v>5520.5778432976304</v>
      </c>
      <c r="AU26" s="14">
        <f>Econometria!$P$19+Econometria!$P$20*AU6+Econometria!$P$21*AT25</f>
        <v>5589.1338472771995</v>
      </c>
      <c r="AV26" s="14">
        <f>Econometria!$P$19+Econometria!$P$20*AV6+Econometria!$P$21*AU25</f>
        <v>5654.6822482473399</v>
      </c>
      <c r="AW26" s="14">
        <f>Econometria!$P$19+Econometria!$P$20*AW6+Econometria!$P$21*AV25</f>
        <v>5717.092692196049</v>
      </c>
      <c r="AX26" s="14">
        <f>Econometria!$P$19+Econometria!$P$20*AX6+Econometria!$P$21*AW25</f>
        <v>5776.239801179765</v>
      </c>
      <c r="AY26" s="14">
        <f>Econometria!$P$19+Econometria!$P$20*AY6+Econometria!$P$21*AX25</f>
        <v>5832.0035958560184</v>
      </c>
      <c r="AZ26" s="14">
        <f>Econometria!$P$19+Econometria!$P$20*AZ6+Econometria!$P$21*AY25</f>
        <v>5879.2570900997798</v>
      </c>
      <c r="BA26" s="14">
        <f>Econometria!$P$19+Econometria!$P$20*BA6+Econometria!$P$21*AZ25</f>
        <v>5920.7804811537535</v>
      </c>
      <c r="BB26" s="14">
        <f>Econometria!$P$19+Econometria!$P$20*BB6+Econometria!$P$21*BA25</f>
        <v>5958.4613019689632</v>
      </c>
      <c r="BC26" s="14">
        <f>Econometria!$P$19+Econometria!$P$20*BC6+Econometria!$P$21*BB25</f>
        <v>5993.5811140141986</v>
      </c>
      <c r="BD26" s="14">
        <f>Econometria!$P$19+Econometria!$P$20*BD6+Econometria!$P$21*BC25</f>
        <v>6027.0101246818922</v>
      </c>
      <c r="BE26" s="14">
        <f>Econometria!$P$19+Econometria!$P$20*BE6+Econometria!$P$21*BD25</f>
        <v>6059.3393005953512</v>
      </c>
      <c r="BF26" s="14">
        <f>Econometria!$P$19+Econometria!$P$20*BF6+Econometria!$P$21*BE25</f>
        <v>6090.9700508837241</v>
      </c>
      <c r="BG26" s="14">
        <f>Econometria!$P$19+Econometria!$P$20*BG6+Econometria!$P$21*BF25</f>
        <v>6122.1751074236054</v>
      </c>
      <c r="BH26" s="14">
        <f>Econometria!$P$19+Econometria!$P$20*BH6+Econometria!$P$21*BG25</f>
        <v>6153.1398525447212</v>
      </c>
      <c r="BI26" s="14">
        <f>Econometria!$P$19+Econometria!$P$20*BI6+Econometria!$P$21*BH25</f>
        <v>6183.9903737703671</v>
      </c>
      <c r="BJ26" s="14">
        <f>Econometria!$P$19+Econometria!$P$20*BJ6+Econometria!$P$21*BI25</f>
        <v>6214.812508391241</v>
      </c>
      <c r="BK26" s="14">
        <f>Econometria!$P$19+Econometria!$P$20*BK6+Econometria!$P$21*BJ25</f>
        <v>6245.6647716138486</v>
      </c>
      <c r="BL26" s="14">
        <f>Econometria!$P$19+Econometria!$P$20*BL6+Econometria!$P$21*BK25</f>
        <v>6276.5871326591696</v>
      </c>
      <c r="BM26" s="14">
        <f>Econometria!$P$19+Econometria!$P$20*BM6+Econometria!$P$21*BL25</f>
        <v>6307.6069723005094</v>
      </c>
    </row>
    <row r="27" spans="1:65" s="14" customFormat="1" x14ac:dyDescent="0.25">
      <c r="A27" t="s">
        <v>36</v>
      </c>
      <c r="B27" t="s">
        <v>110</v>
      </c>
      <c r="C27" s="14">
        <f t="shared" si="1"/>
        <v>6780.8735700217749</v>
      </c>
      <c r="D27" s="14">
        <f>Econometria!$AC$19+Econometria!$AC$20*D6+Econometria!$AC$21*C27</f>
        <v>6854.4693295180568</v>
      </c>
      <c r="E27" s="14">
        <f>Econometria!$AC$19+Econometria!$AC$20*E6+Econometria!$AC$21*D27</f>
        <v>7095.644975975425</v>
      </c>
      <c r="F27" s="14">
        <f>Econometria!$AC$19+Econometria!$AC$20*F6+Econometria!$AC$21*E27</f>
        <v>7358.9381129615304</v>
      </c>
      <c r="G27" s="14">
        <f>Econometria!$AC$19+Econometria!$AC$20*G6+Econometria!$AC$21*F27</f>
        <v>7498.0164251447322</v>
      </c>
      <c r="H27" s="14">
        <f>Econometria!$AC$19+Econometria!$AC$20*H6+Econometria!$AC$21*G27</f>
        <v>7761.6053584282636</v>
      </c>
      <c r="I27" s="14">
        <f>Econometria!$AC$19+Econometria!$AC$20*I6+Econometria!$AC$21*H27</f>
        <v>8176.4871985303798</v>
      </c>
      <c r="J27" s="14">
        <f>Econometria!$AC$19+Econometria!$AC$20*J6+Econometria!$AC$21*I27</f>
        <v>8561.0322143326739</v>
      </c>
      <c r="K27" s="14">
        <f>Econometria!$AC$19+Econometria!$AC$20*K6+Econometria!$AC$21*J27</f>
        <v>8911.8618591272243</v>
      </c>
      <c r="L27" s="14">
        <f>Econometria!$AC$19+Econometria!$AC$20*L6+Econometria!$AC$21*K27</f>
        <v>9242.0400615858234</v>
      </c>
      <c r="M27" s="14">
        <f>Econometria!$AC$19+Econometria!$AC$20*M6+Econometria!$AC$21*L27</f>
        <v>9519.1643419021402</v>
      </c>
      <c r="N27" s="14">
        <f>Econometria!$AC$19+Econometria!$AC$20*N6+Econometria!$AC$21*M27</f>
        <v>9423.0305273815375</v>
      </c>
      <c r="O27" s="14">
        <f>Econometria!$AC$19+Econometria!$AC$20*O6+Econometria!$AC$21*N27</f>
        <v>9855.2247636079373</v>
      </c>
      <c r="P27" s="14">
        <f>Econometria!$AC$19+Econometria!$AC$20*P6+Econometria!$AC$21*O27</f>
        <v>10424.515673593361</v>
      </c>
      <c r="Q27" s="14">
        <f>Econometria!$AC$19+Econometria!$AC$20*Q6+Econometria!$AC$21*P27</f>
        <v>10944.646878457543</v>
      </c>
      <c r="R27" s="14">
        <f>Econometria!$AC$19+Econometria!$AC$20*R6+Econometria!$AC$21*Q27</f>
        <v>11377.350288074294</v>
      </c>
      <c r="S27" s="14">
        <f>Econometria!$AC$19+Econometria!$AC$20*S6+Econometria!$AC$21*R27</f>
        <v>11594.534331024404</v>
      </c>
      <c r="T27" s="14">
        <f>Econometria!$AC$19+Econometria!$AC$20*T6+Econometria!$AC$21*S27</f>
        <v>11847.275383063454</v>
      </c>
      <c r="U27" s="14">
        <f>Econometria!$AC$19+Econometria!$AC$20*U6+Econometria!$AC$21*T27</f>
        <v>12034.634838459058</v>
      </c>
      <c r="V27" s="14">
        <f>Econometria!$AC$19+Econometria!$AC$20*V6+Econometria!$AC$21*U27</f>
        <v>12142.989099390186</v>
      </c>
      <c r="W27" s="14">
        <f>Econometria!$AC$19+Econometria!$AC$20*W6+Econometria!$AC$21*V27</f>
        <v>12552.77125476364</v>
      </c>
      <c r="X27" s="14">
        <f>Econometria!$AC$19+Econometria!$AC$20*X6+Econometria!$AC$21*W27</f>
        <v>12695.530231433526</v>
      </c>
      <c r="Y27" s="14">
        <f>Econometria!$AC$19+Econometria!$AC$20*Y6+Econometria!$AC$21*X27</f>
        <v>12051.561037192469</v>
      </c>
      <c r="Z27" s="14">
        <f>Econometria!$AC$19+Econometria!$AC$20*Z6+Econometria!$AC$21*Y27</f>
        <v>13257.438195097679</v>
      </c>
      <c r="AA27" s="14">
        <f>Econometria!$AC$19+Econometria!$AC$20*AA6+Econometria!$AC$21*Z27</f>
        <v>13656.678274453441</v>
      </c>
      <c r="AB27" s="14">
        <f>Econometria!$AC$19+Econometria!$AC$20*AB6+Econometria!$AC$21*AA27</f>
        <v>13714.537648467551</v>
      </c>
      <c r="AC27" s="14">
        <f>Econometria!$AC$19+Econometria!$AC$20*AC6+Econometria!$AC$21*AB27</f>
        <v>14048.806128515702</v>
      </c>
      <c r="AD27" s="14">
        <f>Econometria!$AC$19+Econometria!$AC$20*AD6+Econometria!$AC$21*AC27</f>
        <v>14385.816239472297</v>
      </c>
      <c r="AE27" s="14">
        <f>Econometria!$AC$19+Econometria!$AC$20*AE6+Econometria!$AC$21*AD27</f>
        <v>14702.142188055541</v>
      </c>
      <c r="AF27" s="14">
        <f>Econometria!$AC$19+Econometria!$AC$20*AF6+Econometria!$AC$21*AE27</f>
        <v>15005.912632946656</v>
      </c>
      <c r="AG27" s="14">
        <f>Econometria!$AC$19+Econometria!$AC$20*AG6+Econometria!$AC$21*AF27</f>
        <v>15317.649373983304</v>
      </c>
      <c r="AH27" s="14">
        <f>Econometria!$AC$19+Econometria!$AC$20*AH6+Econometria!$AC$21*AG27</f>
        <v>15632.052128160809</v>
      </c>
      <c r="AI27" s="14">
        <f>Econometria!$AC$19+Econometria!$AC$20*AI6+Econometria!$AC$21*AH27</f>
        <v>15938.645800031907</v>
      </c>
      <c r="AJ27" s="14">
        <f>Econometria!$AC$19+Econometria!$AC$20*AJ6+Econometria!$AC$21*AI27</f>
        <v>16235.885309808515</v>
      </c>
      <c r="AK27" s="14">
        <f>Econometria!$AC$19+Econometria!$AC$20*AK6+Econometria!$AC$21*AJ27</f>
        <v>16527.206609638921</v>
      </c>
      <c r="AL27" s="14">
        <f>Econometria!$AC$19+Econometria!$AC$20*AL6+Econometria!$AC$21*AK27</f>
        <v>16812.397436744734</v>
      </c>
      <c r="AM27" s="14">
        <f>Econometria!$AC$19+Econometria!$AC$20*AM6+Econometria!$AC$21*AL27</f>
        <v>17090.965573006179</v>
      </c>
      <c r="AN27" s="14">
        <f>Econometria!$AC$19+Econometria!$AC$20*AN6+Econometria!$AC$21*AM27</f>
        <v>17362.401450908383</v>
      </c>
      <c r="AO27" s="14">
        <f>Econometria!$AC$19+Econometria!$AC$20*AO6+Econometria!$AC$21*AN27</f>
        <v>17626.199933494368</v>
      </c>
      <c r="AP27" s="14">
        <f>Econometria!$AC$19+Econometria!$AC$20*AP6+Econometria!$AC$21*AO27</f>
        <v>17881.863424177191</v>
      </c>
      <c r="AQ27" s="14">
        <f>Econometria!$AC$19+Econometria!$AC$20*AQ6+Econometria!$AC$21*AP27</f>
        <v>18128.903528214101</v>
      </c>
      <c r="AR27" s="14">
        <f>Econometria!$AC$19+Econometria!$AC$20*AR6+Econometria!$AC$21*AQ27</f>
        <v>18366.842595313905</v>
      </c>
      <c r="AS27" s="14">
        <f>Econometria!$AC$19+Econometria!$AC$20*AS6+Econometria!$AC$21*AR27</f>
        <v>18595.215240356276</v>
      </c>
      <c r="AT27" s="14">
        <f>Econometria!$AC$19+Econometria!$AC$20*AT6+Econometria!$AC$21*AS27</f>
        <v>18813.56984358409</v>
      </c>
      <c r="AU27" s="14">
        <f>Econometria!$AC$19+Econometria!$AC$20*AU6+Econometria!$AC$21*AT27</f>
        <v>19021.4700242086</v>
      </c>
      <c r="AV27" s="14">
        <f>Econometria!$AC$19+Econometria!$AC$20*AV6+Econometria!$AC$21*AU27</f>
        <v>19218.496080820441</v>
      </c>
      <c r="AW27" s="14">
        <f>Econometria!$AC$19+Econometria!$AC$20*AW6+Econometria!$AC$21*AV27</f>
        <v>19404.246392020868</v>
      </c>
      <c r="AX27" s="14">
        <f>Econometria!$AC$19+Econometria!$AC$20*AX6+Econometria!$AC$21*AW27</f>
        <v>19578.338770788509</v>
      </c>
      <c r="AY27" s="14">
        <f>Econometria!$AC$19+Econometria!$AC$20*AY6+Econometria!$AC$21*AX27</f>
        <v>19740.411766239165</v>
      </c>
      <c r="AZ27" s="14">
        <f>Econometria!$AC$19+Econometria!$AC$20*AZ6+Econometria!$AC$21*AY27</f>
        <v>19842.42305314658</v>
      </c>
      <c r="BA27" s="14">
        <f>Econometria!$AC$19+Econometria!$AC$20*BA6+Econometria!$AC$21*AZ27</f>
        <v>19940.22388893117</v>
      </c>
      <c r="BB27" s="14">
        <f>Econometria!$AC$19+Econometria!$AC$20*BB6+Econometria!$AC$21*BA27</f>
        <v>20038.147662974621</v>
      </c>
      <c r="BC27" s="14">
        <f>Econometria!$AC$19+Econometria!$AC$20*BC6+Econometria!$AC$21*BB27</f>
        <v>20136.532668208318</v>
      </c>
      <c r="BD27" s="14">
        <f>Econometria!$AC$19+Econometria!$AC$20*BD6+Econometria!$AC$21*BC27</f>
        <v>20235.407397060379</v>
      </c>
      <c r="BE27" s="14">
        <f>Econometria!$AC$19+Econometria!$AC$20*BE6+Econometria!$AC$21*BD27</f>
        <v>20334.776328841926</v>
      </c>
      <c r="BF27" s="14">
        <f>Econometria!$AC$19+Econometria!$AC$20*BF6+Econometria!$AC$21*BE27</f>
        <v>20434.642092043796</v>
      </c>
      <c r="BG27" s="14">
        <f>Econometria!$AC$19+Econometria!$AC$20*BG6+Econometria!$AC$21*BF27</f>
        <v>20535.007183035046</v>
      </c>
      <c r="BH27" s="14">
        <f>Econometria!$AC$19+Econometria!$AC$20*BH6+Econometria!$AC$21*BG27</f>
        <v>20635.874099401637</v>
      </c>
      <c r="BI27" s="14">
        <f>Econometria!$AC$19+Econometria!$AC$20*BI6+Econometria!$AC$21*BH27</f>
        <v>20737.245350343892</v>
      </c>
      <c r="BJ27" s="14">
        <f>Econometria!$AC$19+Econometria!$AC$20*BJ6+Econometria!$AC$21*BI27</f>
        <v>20839.123457540376</v>
      </c>
      <c r="BK27" s="14">
        <f>Econometria!$AC$19+Econometria!$AC$20*BK6+Econometria!$AC$21*BJ27</f>
        <v>20941.510955272806</v>
      </c>
      <c r="BL27" s="14">
        <f>Econometria!$AC$19+Econometria!$AC$20*BL6+Econometria!$AC$21*BK27</f>
        <v>21044.410390493897</v>
      </c>
      <c r="BM27" s="14">
        <f>Econometria!$AC$19+Econometria!$AC$20*BM6+Econometria!$AC$21*BL27</f>
        <v>21147.824322891094</v>
      </c>
    </row>
    <row r="28" spans="1:65" s="14" customFormat="1" x14ac:dyDescent="0.25">
      <c r="A28" t="s">
        <v>37</v>
      </c>
      <c r="B28" t="s">
        <v>110</v>
      </c>
      <c r="C28" s="14">
        <f t="shared" si="1"/>
        <v>3612.7113646702969</v>
      </c>
      <c r="D28" s="14">
        <f>Econometria!$AI$19+Econometria!$AI$20*D6+Econometria!$AI$21*C28</f>
        <v>3794.7822937798937</v>
      </c>
      <c r="E28" s="14">
        <f>Econometria!$AI$19+Econometria!$AI$20*E6+Econometria!$AI$21*D28</f>
        <v>3955.0725478676577</v>
      </c>
      <c r="F28" s="14">
        <f>Econometria!$AI$19+Econometria!$AI$20*F6+Econometria!$AI$21*E28</f>
        <v>4105.5278435358996</v>
      </c>
      <c r="G28" s="14">
        <f>Econometria!$AI$19+Econometria!$AI$20*G6+Econometria!$AI$21*F28</f>
        <v>4218.9688325801699</v>
      </c>
      <c r="H28" s="14">
        <f>Econometria!$AI$19+Econometria!$AI$20*H6+Econometria!$AI$21*G28</f>
        <v>4345.4122598065051</v>
      </c>
      <c r="I28" s="14">
        <f>Econometria!$AI$19+Econometria!$AI$20*I6+Econometria!$AI$21*H28</f>
        <v>4514.5667467090707</v>
      </c>
      <c r="J28" s="14">
        <f>Econometria!$AI$19+Econometria!$AI$20*J6+Econometria!$AI$21*I28</f>
        <v>4696.9504922829183</v>
      </c>
      <c r="K28" s="14">
        <f>Econometria!$AI$19+Econometria!$AI$20*K6+Econometria!$AI$21*J28</f>
        <v>4878.8401474203238</v>
      </c>
      <c r="L28" s="14">
        <f>Econometria!$AI$19+Econometria!$AI$20*L6+Econometria!$AI$21*K28</f>
        <v>5055.9371692234572</v>
      </c>
      <c r="M28" s="14">
        <f>Econometria!$AI$19+Econometria!$AI$20*M6+Econometria!$AI$21*L28</f>
        <v>5217.4800571895157</v>
      </c>
      <c r="N28" s="14">
        <f>Econometria!$AI$19+Econometria!$AI$20*N6+Econometria!$AI$21*M28</f>
        <v>5277.9084364683567</v>
      </c>
      <c r="O28" s="14">
        <f>Econometria!$AI$19+Econometria!$AI$20*O6+Econometria!$AI$21*N28</f>
        <v>5421.6524747091371</v>
      </c>
      <c r="P28" s="14">
        <f>Econometria!$AI$19+Econometria!$AI$20*P6+Econometria!$AI$21*O28</f>
        <v>5635.8337526725154</v>
      </c>
      <c r="Q28" s="14">
        <f>Econometria!$AI$19+Econometria!$AI$20*Q6+Econometria!$AI$21*P28</f>
        <v>5874.2335552521581</v>
      </c>
      <c r="R28" s="14">
        <f>Econometria!$AI$19+Econometria!$AI$20*R6+Econometria!$AI$21*Q28</f>
        <v>6105.1664404622261</v>
      </c>
      <c r="S28" s="14">
        <f>Econometria!$AI$19+Econometria!$AI$20*S6+Econometria!$AI$21*R28</f>
        <v>6279.6613968367765</v>
      </c>
      <c r="T28" s="14">
        <f>Econometria!$AI$19+Econometria!$AI$20*T6+Econometria!$AI$21*S28</f>
        <v>6435.8438464458213</v>
      </c>
      <c r="U28" s="14">
        <f>Econometria!$AI$19+Econometria!$AI$20*U6+Econometria!$AI$21*T28</f>
        <v>6564.7696206320106</v>
      </c>
      <c r="V28" s="14">
        <f>Econometria!$AI$19+Econometria!$AI$20*V6+Econometria!$AI$21*U28</f>
        <v>6660.0100542629671</v>
      </c>
      <c r="W28" s="14">
        <f>Econometria!$AI$19+Econometria!$AI$20*W6+Econometria!$AI$21*V28</f>
        <v>6813.5396663246065</v>
      </c>
      <c r="X28" s="14">
        <f>Econometria!$AI$19+Econometria!$AI$20*X6+Econometria!$AI$21*W28</f>
        <v>6926.7679171276523</v>
      </c>
      <c r="Y28" s="14">
        <f>Econometria!$AI$19+Econometria!$AI$20*Y6+Econometria!$AI$21*X28</f>
        <v>6825.7053334319562</v>
      </c>
      <c r="Z28" s="14">
        <f>Econometria!$AI$19+Econometria!$AI$20*Z6+Econometria!$AI$21*Y28</f>
        <v>7084.01379844235</v>
      </c>
      <c r="AA28" s="14">
        <f>Econometria!$AI$19+Econometria!$AI$20*AA6+Econometria!$AI$21*Z28</f>
        <v>7304.3236428566688</v>
      </c>
      <c r="AB28" s="14">
        <f>Econometria!$AI$19+Econometria!$AI$20*AB6+Econometria!$AI$21*AA28</f>
        <v>7433.6513746261662</v>
      </c>
      <c r="AC28" s="14">
        <f>Econometria!$AI$19+Econometria!$AI$20*AC6+Econometria!$AI$21*AB28</f>
        <v>7588.2155632243539</v>
      </c>
      <c r="AD28" s="14">
        <f>Econometria!$AI$19+Econometria!$AI$20*AD6+Econometria!$AI$21*AC28</f>
        <v>7752.1403293576204</v>
      </c>
      <c r="AE28" s="14">
        <f>Econometria!$AI$19+Econometria!$AI$20*AE6+Econometria!$AI$21*AD28</f>
        <v>7916.0397266393848</v>
      </c>
      <c r="AF28" s="14">
        <f>Econometria!$AI$19+Econometria!$AI$20*AF6+Econometria!$AI$21*AE28</f>
        <v>8077.1819875795372</v>
      </c>
      <c r="AG28" s="14">
        <f>Econometria!$AI$19+Econometria!$AI$20*AG6+Econometria!$AI$21*AF28</f>
        <v>8239.0292437262688</v>
      </c>
      <c r="AH28" s="14">
        <f>Econometria!$AI$19+Econometria!$AI$20*AH6+Econometria!$AI$21*AG28</f>
        <v>8401.7818144384346</v>
      </c>
      <c r="AI28" s="14">
        <f>Econometria!$AI$19+Econometria!$AI$20*AI6+Econometria!$AI$21*AH28</f>
        <v>8563.0304183866301</v>
      </c>
      <c r="AJ28" s="14">
        <f>Econometria!$AI$19+Econometria!$AI$20*AJ6+Econometria!$AI$21*AI28</f>
        <v>8721.2508893069607</v>
      </c>
      <c r="AK28" s="14">
        <f>Econometria!$AI$19+Econometria!$AI$20*AK6+Econometria!$AI$21*AJ28</f>
        <v>8876.4857264422608</v>
      </c>
      <c r="AL28" s="14">
        <f>Econometria!$AI$19+Econometria!$AI$20*AL6+Econometria!$AI$21*AK28</f>
        <v>9028.6386747584384</v>
      </c>
      <c r="AM28" s="14">
        <f>Econometria!$AI$19+Econometria!$AI$20*AM6+Econometria!$AI$21*AL28</f>
        <v>9177.5370105949369</v>
      </c>
      <c r="AN28" s="14">
        <f>Econometria!$AI$19+Econometria!$AI$20*AN6+Econometria!$AI$21*AM28</f>
        <v>9322.966551901518</v>
      </c>
      <c r="AO28" s="14">
        <f>Econometria!$AI$19+Econometria!$AI$20*AO6+Econometria!$AI$21*AN28</f>
        <v>9464.6914940215756</v>
      </c>
      <c r="AP28" s="14">
        <f>Econometria!$AI$19+Econometria!$AI$20*AP6+Econometria!$AI$21*AO28</f>
        <v>9602.4658030875398</v>
      </c>
      <c r="AQ28" s="14">
        <f>Econometria!$AI$19+Econometria!$AI$20*AQ6+Econometria!$AI$21*AP28</f>
        <v>9736.0399115650343</v>
      </c>
      <c r="AR28" s="14">
        <f>Econometria!$AI$19+Econometria!$AI$20*AR6+Econometria!$AI$21*AQ28</f>
        <v>9865.1647980603411</v>
      </c>
      <c r="AS28" s="14">
        <f>Econometria!$AI$19+Econometria!$AI$20*AS6+Econometria!$AI$21*AR28</f>
        <v>9989.5946084407733</v>
      </c>
      <c r="AT28" s="14">
        <f>Econometria!$AI$19+Econometria!$AI$20*AT6+Econometria!$AI$21*AS28</f>
        <v>10109.088460559658</v>
      </c>
      <c r="AU28" s="14">
        <f>Econometria!$AI$19+Econometria!$AI$20*AU6+Econometria!$AI$21*AT28</f>
        <v>10223.411788441579</v>
      </c>
      <c r="AV28" s="14">
        <f>Econometria!$AI$19+Econometria!$AI$20*AV6+Econometria!$AI$21*AU28</f>
        <v>10332.337422404893</v>
      </c>
      <c r="AW28" s="14">
        <f>Econometria!$AI$19+Econometria!$AI$20*AW6+Econometria!$AI$21*AV28</f>
        <v>10435.646512928924</v>
      </c>
      <c r="AX28" s="14">
        <f>Econometria!$AI$19+Econometria!$AI$20*AX6+Econometria!$AI$21*AW28</f>
        <v>10533.129356758498</v>
      </c>
      <c r="AY28" s="14">
        <f>Econometria!$AI$19+Econometria!$AI$20*AY6+Econometria!$AI$21*AX28</f>
        <v>10624.586156331046</v>
      </c>
      <c r="AZ28" s="14">
        <f>Econometria!$AI$19+Econometria!$AI$20*AZ6+Econometria!$AI$21*AY28</f>
        <v>10697.879591626242</v>
      </c>
      <c r="BA28" s="14">
        <f>Econometria!$AI$19+Econometria!$AI$20*BA6+Econometria!$AI$21*AZ28</f>
        <v>10761.178127468411</v>
      </c>
      <c r="BB28" s="14">
        <f>Econometria!$AI$19+Econometria!$AI$20*BB6+Econometria!$AI$21*BA28</f>
        <v>10819.027625335635</v>
      </c>
      <c r="BC28" s="14">
        <f>Econometria!$AI$19+Econometria!$AI$20*BC6+Econometria!$AI$21*BB28</f>
        <v>10873.958169987345</v>
      </c>
      <c r="BD28" s="14">
        <f>Econometria!$AI$19+Econometria!$AI$20*BD6+Econometria!$AI$21*BC28</f>
        <v>10927.378180121101</v>
      </c>
      <c r="BE28" s="14">
        <f>Econometria!$AI$19+Econometria!$AI$20*BE6+Econometria!$AI$21*BD28</f>
        <v>10980.071931791092</v>
      </c>
      <c r="BF28" s="14">
        <f>Econometria!$AI$19+Econometria!$AI$20*BF6+Econometria!$AI$21*BE28</f>
        <v>11032.476402840868</v>
      </c>
      <c r="BG28" s="14">
        <f>Econometria!$AI$19+Econometria!$AI$20*BG6+Econometria!$AI$21*BF28</f>
        <v>11084.835321617935</v>
      </c>
      <c r="BH28" s="14">
        <f>Econometria!$AI$19+Econometria!$AI$20*BH6+Econometria!$AI$21*BG28</f>
        <v>11137.284886625035</v>
      </c>
      <c r="BI28" s="14">
        <f>Econometria!$AI$19+Econometria!$AI$20*BI6+Econometria!$AI$21*BH28</f>
        <v>11189.901464805847</v>
      </c>
      <c r="BJ28" s="14">
        <f>Econometria!$AI$19+Econometria!$AI$20*BJ6+Econometria!$AI$21*BI28</f>
        <v>11242.728133032007</v>
      </c>
      <c r="BK28" s="14">
        <f>Econometria!$AI$19+Econometria!$AI$20*BK6+Econometria!$AI$21*BJ28</f>
        <v>11295.789446995354</v>
      </c>
      <c r="BL28" s="14">
        <f>Econometria!$AI$19+Econometria!$AI$20*BL6+Econometria!$AI$21*BK28</f>
        <v>11349.099659298739</v>
      </c>
      <c r="BM28" s="14">
        <f>Econometria!$AI$19+Econometria!$AI$20*BM6+Econometria!$AI$21*BL28</f>
        <v>11402.667292386224</v>
      </c>
    </row>
    <row r="29" spans="1:65" s="14" customFormat="1" x14ac:dyDescent="0.25">
      <c r="A29" t="s">
        <v>38</v>
      </c>
      <c r="B29" t="s">
        <v>110</v>
      </c>
      <c r="C29" s="14">
        <f t="shared" si="1"/>
        <v>2549.3186097426724</v>
      </c>
      <c r="D29" s="14">
        <f>Econometria!$AO$19+Econometria!$AO$20*D6+Econometria!$AO$21*C29</f>
        <v>2638.4474972408216</v>
      </c>
      <c r="E29" s="14">
        <f>Econometria!$AO$19+Econometria!$AO$20*E6+Econometria!$AO$21*D29</f>
        <v>2735.2274363556926</v>
      </c>
      <c r="F29" s="14">
        <f>Econometria!$AO$19+Econometria!$AO$20*F6+Econometria!$AO$21*E29</f>
        <v>2835.9572079292475</v>
      </c>
      <c r="G29" s="14">
        <f>Econometria!$AO$19+Econometria!$AO$20*G6+Econometria!$AO$21*F29</f>
        <v>2887.3947531500412</v>
      </c>
      <c r="H29" s="14">
        <f>Econometria!$AO$19+Econometria!$AO$20*H6+Econometria!$AO$21*G29</f>
        <v>2989.1852014844458</v>
      </c>
      <c r="I29" s="14">
        <f>Econometria!$AO$19+Econometria!$AO$20*I6+Econometria!$AO$21*H29</f>
        <v>3149.0343205819145</v>
      </c>
      <c r="J29" s="14">
        <f>Econometria!$AO$19+Econometria!$AO$20*J6+Econometria!$AO$21*I29</f>
        <v>3295.1274962378657</v>
      </c>
      <c r="K29" s="14">
        <f>Econometria!$AO$19+Econometria!$AO$20*K6+Econometria!$AO$21*J29</f>
        <v>3428.240188778791</v>
      </c>
      <c r="L29" s="14">
        <f>Econometria!$AO$19+Econometria!$AO$20*L6+Econometria!$AO$21*K29</f>
        <v>3553.6455314211421</v>
      </c>
      <c r="M29" s="14">
        <f>Econometria!$AO$19+Econometria!$AO$20*M6+Econometria!$AO$21*L29</f>
        <v>3658.4656938620728</v>
      </c>
      <c r="N29" s="14">
        <f>Econometria!$AO$19+Econometria!$AO$20*N6+Econometria!$AO$21*M29</f>
        <v>3617.2566812519681</v>
      </c>
      <c r="O29" s="14">
        <f>Econometria!$AO$19+Econometria!$AO$20*O6+Econometria!$AO$21*N29</f>
        <v>3788.0365336947416</v>
      </c>
      <c r="P29" s="14">
        <f>Econometria!$AO$19+Econometria!$AO$20*P6+Econometria!$AO$21*O29</f>
        <v>4006.7156236801425</v>
      </c>
      <c r="Q29" s="14">
        <f>Econometria!$AO$19+Econometria!$AO$20*Q6+Econometria!$AO$21*P29</f>
        <v>4204.1899413937199</v>
      </c>
      <c r="R29" s="14">
        <f>Econometria!$AO$19+Econometria!$AO$20*R6+Econometria!$AO$21*Q29</f>
        <v>4367.7964895424639</v>
      </c>
      <c r="S29" s="14">
        <f>Econometria!$AO$19+Econometria!$AO$20*S6+Econometria!$AO$21*R29</f>
        <v>4447.7659746505169</v>
      </c>
      <c r="T29" s="14">
        <f>Econometria!$AO$19+Econometria!$AO$20*T6+Econometria!$AO$21*S29</f>
        <v>4544.2773913756218</v>
      </c>
      <c r="U29" s="14">
        <f>Econometria!$AO$19+Econometria!$AO$20*U6+Econometria!$AO$21*T29</f>
        <v>4614.805740770119</v>
      </c>
      <c r="V29" s="14">
        <f>Econometria!$AO$19+Econometria!$AO$20*V6+Econometria!$AO$21*U29</f>
        <v>4655.0417423931376</v>
      </c>
      <c r="W29" s="14">
        <f>Econometria!$AO$19+Econometria!$AO$20*W6+Econometria!$AO$21*V29</f>
        <v>4814.6760154776539</v>
      </c>
      <c r="X29" s="14">
        <f>Econometria!$AO$19+Econometria!$AO$20*X6+Econometria!$AO$21*W29</f>
        <v>4865.910706541601</v>
      </c>
      <c r="Y29" s="14">
        <f>Econometria!$AO$19+Econometria!$AO$20*Y6+Econometria!$AO$21*X29</f>
        <v>4610.9776732976952</v>
      </c>
      <c r="Z29" s="14">
        <f>Econometria!$AO$19+Econometria!$AO$20*Z6+Econometria!$AO$21*Y29</f>
        <v>5092.2372090141935</v>
      </c>
      <c r="AA29" s="14">
        <f>Econometria!$AO$19+Econometria!$AO$20*AA6+Econometria!$AO$21*Z29</f>
        <v>5235.3597258028258</v>
      </c>
      <c r="AB29" s="14">
        <f>Econometria!$AO$19+Econometria!$AO$20*AB6+Econometria!$AO$21*AA29</f>
        <v>5252.7675743839245</v>
      </c>
      <c r="AC29" s="14">
        <f>Econometria!$AO$19+Econometria!$AO$20*AC6+Econometria!$AO$21*AB29</f>
        <v>5383.1785419646885</v>
      </c>
      <c r="AD29" s="14">
        <f>Econometria!$AO$19+Econometria!$AO$20*AD6+Econometria!$AO$21*AC29</f>
        <v>5511.6438431742781</v>
      </c>
      <c r="AE29" s="14">
        <f>Econometria!$AO$19+Econometria!$AO$20*AE6+Econometria!$AO$21*AD29</f>
        <v>5631.8053297367587</v>
      </c>
      <c r="AF29" s="14">
        <f>Econometria!$AO$19+Econometria!$AO$20*AF6+Econometria!$AO$21*AE29</f>
        <v>5747.2669459255803</v>
      </c>
      <c r="AG29" s="14">
        <f>Econometria!$AO$19+Econometria!$AO$20*AG6+Econometria!$AO$21*AF29</f>
        <v>5866.0167212941933</v>
      </c>
      <c r="AH29" s="14">
        <f>Econometria!$AO$19+Econometria!$AO$20*AH6+Econometria!$AO$21*AG29</f>
        <v>5985.7284125574497</v>
      </c>
      <c r="AI29" s="14">
        <f>Econometria!$AO$19+Econometria!$AO$20*AI6+Econometria!$AO$21*AH29</f>
        <v>6102.3364522296461</v>
      </c>
      <c r="AJ29" s="14">
        <f>Econometria!$AO$19+Econometria!$AO$20*AJ6+Econometria!$AO$21*AI29</f>
        <v>6215.3586653692582</v>
      </c>
      <c r="AK29" s="14">
        <f>Econometria!$AO$19+Econometria!$AO$20*AK6+Econometria!$AO$21*AJ29</f>
        <v>6326.1691615938053</v>
      </c>
      <c r="AL29" s="14">
        <f>Econometria!$AO$19+Econometria!$AO$20*AL6+Econometria!$AO$21*AK29</f>
        <v>6434.6454988757432</v>
      </c>
      <c r="AM29" s="14">
        <f>Econometria!$AO$19+Econometria!$AO$20*AM6+Econometria!$AO$21*AL29</f>
        <v>6540.5948901064567</v>
      </c>
      <c r="AN29" s="14">
        <f>Econometria!$AO$19+Econometria!$AO$20*AN6+Econometria!$AO$21*AM29</f>
        <v>6643.8229003975011</v>
      </c>
      <c r="AO29" s="14">
        <f>Econometria!$AO$19+Econometria!$AO$20*AO6+Econometria!$AO$21*AN29</f>
        <v>6744.1372856463286</v>
      </c>
      <c r="AP29" s="14">
        <f>Econometria!$AO$19+Econometria!$AO$20*AP6+Econometria!$AO$21*AO29</f>
        <v>6841.3487342216295</v>
      </c>
      <c r="AQ29" s="14">
        <f>Econometria!$AO$19+Econometria!$AO$20*AQ6+Econometria!$AO$21*AP29</f>
        <v>6935.2714604778466</v>
      </c>
      <c r="AR29" s="14">
        <f>Econometria!$AO$19+Econometria!$AO$20*AR6+Econometria!$AO$21*AQ29</f>
        <v>7025.7237886158682</v>
      </c>
      <c r="AS29" s="14">
        <f>Econometria!$AO$19+Econometria!$AO$20*AS6+Econometria!$AO$21*AR29</f>
        <v>7112.5287311040374</v>
      </c>
      <c r="AT29" s="14">
        <f>Econometria!$AO$19+Econometria!$AO$20*AT6+Econometria!$AO$21*AS29</f>
        <v>7195.5145594406231</v>
      </c>
      <c r="AU29" s="14">
        <f>Econometria!$AO$19+Econometria!$AO$20*AU6+Econometria!$AO$21*AT29</f>
        <v>7274.5153647291063</v>
      </c>
      <c r="AV29" s="14">
        <f>Econometria!$AO$19+Econometria!$AO$20*AV6+Econometria!$AO$21*AU29</f>
        <v>7349.371605534021</v>
      </c>
      <c r="AW29" s="14">
        <f>Econometria!$AO$19+Econometria!$AO$20*AW6+Econometria!$AO$21*AV29</f>
        <v>7419.9306405100706</v>
      </c>
      <c r="AX29" s="14">
        <f>Econometria!$AO$19+Econometria!$AO$20*AX6+Econometria!$AO$21*AW29</f>
        <v>7486.0472433373479</v>
      </c>
      <c r="AY29" s="14">
        <f>Econometria!$AO$19+Econometria!$AO$20*AY6+Econometria!$AO$21*AX29</f>
        <v>7547.5840975502897</v>
      </c>
      <c r="AZ29" s="14">
        <f>Econometria!$AO$19+Econometria!$AO$20*AZ6+Econometria!$AO$21*AY29</f>
        <v>7585.6686588525199</v>
      </c>
      <c r="BA29" s="14">
        <f>Econometria!$AO$19+Econometria!$AO$20*BA6+Econometria!$AO$21*AZ29</f>
        <v>7622.8083674915388</v>
      </c>
      <c r="BB29" s="14">
        <f>Econometria!$AO$19+Econometria!$AO$20*BB6+Econometria!$AO$21*BA29</f>
        <v>7660.079530076533</v>
      </c>
      <c r="BC29" s="14">
        <f>Econometria!$AO$19+Econometria!$AO$20*BC6+Econometria!$AO$21*BB29</f>
        <v>7697.5344566133535</v>
      </c>
      <c r="BD29" s="14">
        <f>Econometria!$AO$19+Econometria!$AO$20*BD6+Econometria!$AO$21*BC29</f>
        <v>7735.1765339411431</v>
      </c>
      <c r="BE29" s="14">
        <f>Econometria!$AO$19+Econometria!$AO$20*BE6+Econometria!$AO$21*BD29</f>
        <v>7773.0068157382893</v>
      </c>
      <c r="BF29" s="14">
        <f>Econometria!$AO$19+Econometria!$AO$20*BF6+Econometria!$AO$21*BE29</f>
        <v>7811.0262486616884</v>
      </c>
      <c r="BG29" s="14">
        <f>Econometria!$AO$19+Econometria!$AO$20*BG6+Econometria!$AO$21*BF29</f>
        <v>7849.2357787361952</v>
      </c>
      <c r="BH29" s="14">
        <f>Econometria!$AO$19+Econometria!$AO$20*BH6+Econometria!$AO$21*BG29</f>
        <v>7887.636356460428</v>
      </c>
      <c r="BI29" s="14">
        <f>Econometria!$AO$19+Econometria!$AO$20*BI6+Econometria!$AO$21*BH29</f>
        <v>7926.2289370732524</v>
      </c>
      <c r="BJ29" s="14">
        <f>Econometria!$AO$19+Econometria!$AO$20*BJ6+Econometria!$AO$21*BI29</f>
        <v>7965.0144805891396</v>
      </c>
      <c r="BK29" s="14">
        <f>Econometria!$AO$19+Econometria!$AO$20*BK6+Econometria!$AO$21*BJ29</f>
        <v>8003.9939518226056</v>
      </c>
      <c r="BL29" s="14">
        <f>Econometria!$AO$19+Econometria!$AO$20*BL6+Econometria!$AO$21*BK29</f>
        <v>8043.1683204122392</v>
      </c>
      <c r="BM29" s="14">
        <f>Econometria!$AO$19+Econometria!$AO$20*BM6+Econometria!$AO$21*BL29</f>
        <v>8082.5385608448205</v>
      </c>
    </row>
    <row r="30" spans="1:65" s="14" customFormat="1" x14ac:dyDescent="0.25">
      <c r="A30" t="s">
        <v>39</v>
      </c>
      <c r="B30" t="s">
        <v>110</v>
      </c>
      <c r="C30" s="14">
        <f t="shared" si="1"/>
        <v>6107.7413248243665</v>
      </c>
      <c r="D30" s="14">
        <f>Econometria!$AV$19+Econometria!$AV$20*D6+Econometria!$AV$21*C30</f>
        <v>6274.2774078147349</v>
      </c>
      <c r="E30" s="14">
        <f>Econometria!$AV$19+Econometria!$AV$20*E6+Econometria!$AV$21*D30</f>
        <v>6469.5083937704403</v>
      </c>
      <c r="F30" s="14">
        <f>Econometria!$AV$19+Econometria!$AV$20*F6+Econometria!$AV$21*E30</f>
        <v>6680.3269394516528</v>
      </c>
      <c r="G30" s="14">
        <f>Econometria!$AV$19+Econometria!$AV$20*G6+Econometria!$AV$21*F30</f>
        <v>6824.4882934619854</v>
      </c>
      <c r="H30" s="14">
        <f>Econometria!$AV$19+Econometria!$AV$20*H6+Econometria!$AV$21*G30</f>
        <v>7021.59749673244</v>
      </c>
      <c r="I30" s="14">
        <f>Econometria!$AV$19+Econometria!$AV$20*I6+Econometria!$AV$21*H30</f>
        <v>7319.1038540129302</v>
      </c>
      <c r="J30" s="14">
        <f>Econometria!$AV$19+Econometria!$AV$20*J6+Econometria!$AV$21*I30</f>
        <v>7628.6821393319351</v>
      </c>
      <c r="K30" s="14">
        <f>Econometria!$AV$19+Econometria!$AV$20*K6+Econometria!$AV$21*J30</f>
        <v>7924.6139934142629</v>
      </c>
      <c r="L30" s="14">
        <f>Econometria!$AV$19+Econometria!$AV$20*L6+Econometria!$AV$21*K30</f>
        <v>8205.2701677285222</v>
      </c>
      <c r="M30" s="14">
        <f>Econometria!$AV$19+Econometria!$AV$20*M6+Econometria!$AV$21*L30</f>
        <v>8450.8832666113849</v>
      </c>
      <c r="N30" s="14">
        <f>Econometria!$AV$19+Econometria!$AV$20*N6+Econometria!$AV$21*M30</f>
        <v>8471.9757532545336</v>
      </c>
      <c r="O30" s="14">
        <f>Econometria!$AV$19+Econometria!$AV$20*O6+Econometria!$AV$21*N30</f>
        <v>8731.9318369167231</v>
      </c>
      <c r="P30" s="14">
        <f>Econometria!$AV$19+Econometria!$AV$20*P6+Econometria!$AV$21*O30</f>
        <v>9133.2323722695546</v>
      </c>
      <c r="Q30" s="14">
        <f>Econometria!$AV$19+Econometria!$AV$20*Q6+Econometria!$AV$21*P30</f>
        <v>9551.2047466336353</v>
      </c>
      <c r="R30" s="14">
        <f>Econometria!$AV$19+Econometria!$AV$20*R6+Econometria!$AV$21*Q30</f>
        <v>9927.1984405564144</v>
      </c>
      <c r="S30" s="14">
        <f>Econometria!$AV$19+Econometria!$AV$20*S6+Econometria!$AV$21*R30</f>
        <v>10168.237294793682</v>
      </c>
      <c r="T30" s="14">
        <f>Econometria!$AV$19+Econometria!$AV$20*T6+Econometria!$AV$21*S30</f>
        <v>10390.592429354456</v>
      </c>
      <c r="U30" s="14">
        <f>Econometria!$AV$19+Econometria!$AV$20*U6+Econometria!$AV$21*T30</f>
        <v>10567.097406936959</v>
      </c>
      <c r="V30" s="14">
        <f>Econometria!$AV$19+Econometria!$AV$20*V6+Econometria!$AV$21*U30</f>
        <v>10684.625098438662</v>
      </c>
      <c r="W30" s="14">
        <f>Econometria!$AV$19+Econometria!$AV$20*W6+Econometria!$AV$21*V30</f>
        <v>10957.40467360344</v>
      </c>
      <c r="X30" s="14">
        <f>Econometria!$AV$19+Econometria!$AV$20*X6+Econometria!$AV$21*W30</f>
        <v>11119.510961435744</v>
      </c>
      <c r="Y30" s="14">
        <f>Econometria!$AV$19+Econometria!$AV$20*Y6+Econometria!$AV$21*X30</f>
        <v>10802.015909525506</v>
      </c>
      <c r="Z30" s="14">
        <f>Econometria!$AV$19+Econometria!$AV$20*Z6+Econometria!$AV$21*Y30</f>
        <v>11408.283263247329</v>
      </c>
      <c r="AA30" s="14">
        <f>Econometria!$AV$19+Econometria!$AV$20*AA6+Econometria!$AV$21*Z30</f>
        <v>11802.474996909414</v>
      </c>
      <c r="AB30" s="14">
        <f>Econometria!$AV$19+Econometria!$AV$20*AB6+Econometria!$AV$21*AA30</f>
        <v>11960.120214565341</v>
      </c>
      <c r="AC30" s="14">
        <f>Econometria!$AV$19+Econometria!$AV$20*AC6+Econometria!$AV$21*AB30</f>
        <v>12206.27702734189</v>
      </c>
      <c r="AD30" s="14">
        <f>Econometria!$AV$19+Econometria!$AV$20*AD6+Econometria!$AV$21*AC30</f>
        <v>12473.635184504572</v>
      </c>
      <c r="AE30" s="14">
        <f>Econometria!$AV$19+Econometria!$AV$20*AE6+Econometria!$AV$21*AD30</f>
        <v>12736.647602418028</v>
      </c>
      <c r="AF30" s="14">
        <f>Econometria!$AV$19+Econometria!$AV$20*AF6+Econometria!$AV$21*AE30</f>
        <v>12991.806420211742</v>
      </c>
      <c r="AG30" s="14">
        <f>Econometria!$AV$19+Econometria!$AV$20*AG6+Econometria!$AV$21*AF30</f>
        <v>13249.263320829461</v>
      </c>
      <c r="AH30" s="14">
        <f>Econometria!$AV$19+Econometria!$AV$20*AH6+Econometria!$AV$21*AG30</f>
        <v>13508.7248983637</v>
      </c>
      <c r="AI30" s="14">
        <f>Econometria!$AV$19+Econometria!$AV$20*AI6+Econometria!$AV$21*AH30</f>
        <v>13764.3087989956</v>
      </c>
      <c r="AJ30" s="14">
        <f>Econometria!$AV$19+Econometria!$AV$20*AJ6+Econometria!$AV$21*AI30</f>
        <v>14013.472362949247</v>
      </c>
      <c r="AK30" s="14">
        <f>Econometria!$AV$19+Econometria!$AV$20*AK6+Econometria!$AV$21*AJ30</f>
        <v>14257.33923505183</v>
      </c>
      <c r="AL30" s="14">
        <f>Econometria!$AV$19+Econometria!$AV$20*AL6+Econometria!$AV$21*AK30</f>
        <v>14496.040004503189</v>
      </c>
      <c r="AM30" s="14">
        <f>Econometria!$AV$19+Econometria!$AV$20*AM6+Econometria!$AV$21*AL30</f>
        <v>14729.348709618136</v>
      </c>
      <c r="AN30" s="14">
        <f>Econometria!$AV$19+Econometria!$AV$20*AN6+Econometria!$AV$21*AM30</f>
        <v>14956.913264767425</v>
      </c>
      <c r="AO30" s="14">
        <f>Econometria!$AV$19+Econometria!$AV$20*AO6+Econometria!$AV$21*AN30</f>
        <v>15178.339399982386</v>
      </c>
      <c r="AP30" s="14">
        <f>Econometria!$AV$19+Econometria!$AV$20*AP6+Econometria!$AV$21*AO30</f>
        <v>15393.221757932009</v>
      </c>
      <c r="AQ30" s="14">
        <f>Econometria!$AV$19+Econometria!$AV$20*AQ6+Econometria!$AV$21*AP30</f>
        <v>15601.155927473275</v>
      </c>
      <c r="AR30" s="14">
        <f>Econometria!$AV$19+Econometria!$AV$20*AR6+Econometria!$AV$21*AQ30</f>
        <v>15801.743596252916</v>
      </c>
      <c r="AS30" s="14">
        <f>Econometria!$AV$19+Econometria!$AV$20*AS6+Econometria!$AV$21*AR30</f>
        <v>15994.595213714038</v>
      </c>
      <c r="AT30" s="14">
        <f>Econometria!$AV$19+Econometria!$AV$20*AT6+Econometria!$AV$21*AS30</f>
        <v>16179.331745166099</v>
      </c>
      <c r="AU30" s="14">
        <f>Econometria!$AV$19+Econometria!$AV$20*AU6+Econometria!$AV$21*AT30</f>
        <v>16355.586083606646</v>
      </c>
      <c r="AV30" s="14">
        <f>Econometria!$AV$19+Econometria!$AV$20*AV6+Econometria!$AV$21*AU30</f>
        <v>16523.004320206786</v>
      </c>
      <c r="AW30" s="14">
        <f>Econometria!$AV$19+Econometria!$AV$20*AW6+Econometria!$AV$21*AV30</f>
        <v>16681.246942454163</v>
      </c>
      <c r="AX30" s="14">
        <f>Econometria!$AV$19+Econometria!$AV$20*AX6+Econometria!$AV$21*AW30</f>
        <v>16829.98998141419</v>
      </c>
      <c r="AY30" s="14">
        <f>Econometria!$AV$19+Econometria!$AV$20*AY6+Econometria!$AV$21*AX30</f>
        <v>16968.926112499794</v>
      </c>
      <c r="AZ30" s="14">
        <f>Econometria!$AV$19+Econometria!$AV$20*AZ6+Econometria!$AV$21*AY30</f>
        <v>17070.385544780991</v>
      </c>
      <c r="BA30" s="14">
        <f>Econometria!$AV$19+Econometria!$AV$20*BA6+Econometria!$AV$21*AZ30</f>
        <v>17158.581834569319</v>
      </c>
      <c r="BB30" s="14">
        <f>Econometria!$AV$19+Econometria!$AV$20*BB6+Econometria!$AV$21*BA30</f>
        <v>17242.251378389996</v>
      </c>
      <c r="BC30" s="14">
        <f>Econometria!$AV$19+Econometria!$AV$20*BC6+Econometria!$AV$21*BB30</f>
        <v>17324.547147361052</v>
      </c>
      <c r="BD30" s="14">
        <f>Econometria!$AV$19+Econometria!$AV$20*BD6+Econometria!$AV$21*BC30</f>
        <v>17406.607881583928</v>
      </c>
      <c r="BE30" s="14">
        <f>Econometria!$AV$19+Econometria!$AV$20*BE6+Econometria!$AV$21*BD30</f>
        <v>17488.845687759691</v>
      </c>
      <c r="BF30" s="14">
        <f>Econometria!$AV$19+Econometria!$AV$20*BF6+Econometria!$AV$21*BE30</f>
        <v>17571.410543924292</v>
      </c>
      <c r="BG30" s="14">
        <f>Econometria!$AV$19+Econometria!$AV$20*BG6+Econometria!$AV$21*BF30</f>
        <v>17654.35787095788</v>
      </c>
      <c r="BH30" s="14">
        <f>Econometria!$AV$19+Econometria!$AV$20*BH6+Econometria!$AV$21*BG30</f>
        <v>17737.708984542252</v>
      </c>
      <c r="BI30" s="14">
        <f>Econometria!$AV$19+Econometria!$AV$20*BI6+Econometria!$AV$21*BH30</f>
        <v>17821.472903418755</v>
      </c>
      <c r="BJ30" s="14">
        <f>Econometria!$AV$19+Econometria!$AV$20*BJ6+Econometria!$AV$21*BI30</f>
        <v>17905.654216815801</v>
      </c>
      <c r="BK30" s="14">
        <f>Econometria!$AV$19+Econometria!$AV$20*BK6+Econometria!$AV$21*BJ30</f>
        <v>17990.255922680168</v>
      </c>
      <c r="BL30" s="14">
        <f>Econometria!$AV$19+Econometria!$AV$20*BL6+Econometria!$AV$21*BK30</f>
        <v>18075.280451610863</v>
      </c>
      <c r="BM30" s="14">
        <f>Econometria!$AV$19+Econometria!$AV$20*BM6+Econometria!$AV$21*BL30</f>
        <v>18160.730036279878</v>
      </c>
    </row>
    <row r="31" spans="1:65" s="14" customFormat="1" x14ac:dyDescent="0.25">
      <c r="A31" t="s">
        <v>40</v>
      </c>
      <c r="B31" t="s">
        <v>110</v>
      </c>
      <c r="C31" s="14">
        <f t="shared" si="1"/>
        <v>2021.416908569249</v>
      </c>
      <c r="D31" s="14">
        <f>Econometria!$BC$19+Econometria!$BC$20*D6+Econometria!$BC$21*C31</f>
        <v>2022.2346827998467</v>
      </c>
      <c r="E31" s="14">
        <f>Econometria!$BC$19+Econometria!$BC$20*E6+Econometria!$BC$21*D31</f>
        <v>2073.9608542757287</v>
      </c>
      <c r="F31" s="14">
        <f>Econometria!$BC$19+Econometria!$BC$20*F6+Econometria!$BC$21*E31</f>
        <v>2147.3352027972928</v>
      </c>
      <c r="G31" s="14">
        <f>Econometria!$BC$19+Econometria!$BC$20*G6+Econometria!$BC$21*F31</f>
        <v>2201.573647787327</v>
      </c>
      <c r="H31" s="14">
        <f>Econometria!$BC$19+Econometria!$BC$20*H6+Econometria!$BC$21*G31</f>
        <v>2277.711242684532</v>
      </c>
      <c r="I31" s="14">
        <f>Econometria!$BC$19+Econometria!$BC$20*I6+Econometria!$BC$21*H31</f>
        <v>2393.2284892588259</v>
      </c>
      <c r="J31" s="14">
        <f>Econometria!$BC$19+Econometria!$BC$20*J6+Econometria!$BC$21*I31</f>
        <v>2514.7657565309437</v>
      </c>
      <c r="K31" s="14">
        <f>Econometria!$BC$19+Econometria!$BC$20*K6+Econometria!$BC$21*J31</f>
        <v>2631.7799289199938</v>
      </c>
      <c r="L31" s="14">
        <f>Econometria!$BC$19+Econometria!$BC$20*L6+Econometria!$BC$21*K31</f>
        <v>2743.1096241470582</v>
      </c>
      <c r="M31" s="14">
        <f>Econometria!$BC$19+Econometria!$BC$20*M6+Econometria!$BC$21*L31</f>
        <v>2841.0107105949942</v>
      </c>
      <c r="N31" s="14">
        <f>Econometria!$BC$19+Econometria!$BC$20*N6+Econometria!$BC$21*M31</f>
        <v>2853.1306892989733</v>
      </c>
      <c r="O31" s="14">
        <f>Econometria!$BC$19+Econometria!$BC$20*O6+Econometria!$BC$21*N31</f>
        <v>2953.8001244071861</v>
      </c>
      <c r="P31" s="14">
        <f>Econometria!$BC$19+Econometria!$BC$20*P6+Econometria!$BC$21*O31</f>
        <v>3109.6473281525632</v>
      </c>
      <c r="Q31" s="14">
        <f>Econometria!$BC$19+Econometria!$BC$20*Q6+Econometria!$BC$21*P31</f>
        <v>3273.745171496199</v>
      </c>
      <c r="R31" s="14">
        <f>Econometria!$BC$19+Econometria!$BC$20*R6+Econometria!$BC$21*Q31</f>
        <v>3422.77272416298</v>
      </c>
      <c r="S31" s="14">
        <f>Econometria!$BC$19+Econometria!$BC$20*S6+Econometria!$BC$21*R31</f>
        <v>3520.4067742900411</v>
      </c>
      <c r="T31" s="14">
        <f>Econometria!$BC$19+Econometria!$BC$20*T6+Econometria!$BC$21*S31</f>
        <v>3609.6092339288534</v>
      </c>
      <c r="U31" s="14">
        <f>Econometria!$BC$19+Econometria!$BC$20*U6+Econometria!$BC$21*T31</f>
        <v>3680.6791689712591</v>
      </c>
      <c r="V31" s="14">
        <f>Econometria!$BC$19+Econometria!$BC$20*V6+Econometria!$BC$21*U31</f>
        <v>3728.6054359598029</v>
      </c>
      <c r="W31" s="14">
        <f>Econometria!$BC$19+Econometria!$BC$20*W6+Econometria!$BC$21*V31</f>
        <v>3834.7447274373899</v>
      </c>
      <c r="X31" s="14">
        <f>Econometria!$BC$19+Econometria!$BC$20*X6+Econometria!$BC$21*W31</f>
        <v>3899.9576077507745</v>
      </c>
      <c r="Y31" s="14">
        <f>Econometria!$BC$19+Econometria!$BC$20*Y6+Econometria!$BC$21*X31</f>
        <v>3782.120846732596</v>
      </c>
      <c r="Z31" s="14">
        <f>Econometria!$BC$19+Econometria!$BC$20*Z6+Econometria!$BC$21*Y31</f>
        <v>4010.8075759571225</v>
      </c>
      <c r="AA31" s="14">
        <f>Econometria!$BC$19+Econometria!$BC$20*AA6+Econometria!$BC$21*Z31</f>
        <v>4165.8572622974325</v>
      </c>
      <c r="AB31" s="14">
        <f>Econometria!$BC$19+Econometria!$BC$20*AB6+Econometria!$BC$21*AA31</f>
        <v>4231.5973759196922</v>
      </c>
      <c r="AC31" s="14">
        <f>Econometria!$BC$19+Econometria!$BC$20*AC6+Econometria!$BC$21*AB31</f>
        <v>4328.9827299551453</v>
      </c>
      <c r="AD31" s="14">
        <f>Econometria!$BC$19+Econometria!$BC$20*AD6+Econometria!$BC$21*AC31</f>
        <v>4434.5054532864579</v>
      </c>
      <c r="AE31" s="14">
        <f>Econometria!$BC$19+Econometria!$BC$20*AE6+Econometria!$BC$21*AD31</f>
        <v>4538.6077008037028</v>
      </c>
      <c r="AF31" s="14">
        <f>Econometria!$BC$19+Econometria!$BC$20*AF6+Econometria!$BC$21*AE31</f>
        <v>4639.7704139743328</v>
      </c>
      <c r="AG31" s="14">
        <f>Econometria!$BC$19+Econometria!$BC$20*AG6+Econometria!$BC$21*AF31</f>
        <v>4741.7500076874821</v>
      </c>
      <c r="AH31" s="14">
        <f>Econometria!$BC$19+Econometria!$BC$20*AH6+Econometria!$BC$21*AG31</f>
        <v>4844.4922100386611</v>
      </c>
      <c r="AI31" s="14">
        <f>Econometria!$BC$19+Econometria!$BC$20*AI6+Econometria!$BC$21*AH31</f>
        <v>4945.7787523230963</v>
      </c>
      <c r="AJ31" s="14">
        <f>Econometria!$BC$19+Econometria!$BC$20*AJ6+Econometria!$BC$21*AI31</f>
        <v>5044.5931408086772</v>
      </c>
      <c r="AK31" s="14">
        <f>Econometria!$BC$19+Econometria!$BC$20*AK6+Econometria!$BC$21*AJ31</f>
        <v>5141.3192311849116</v>
      </c>
      <c r="AL31" s="14">
        <f>Econometria!$BC$19+Econometria!$BC$20*AL6+Econometria!$BC$21*AK31</f>
        <v>5236.0007174476214</v>
      </c>
      <c r="AM31" s="14">
        <f>Econometria!$BC$19+Econometria!$BC$20*AM6+Econometria!$BC$21*AL31</f>
        <v>5328.5505972048368</v>
      </c>
      <c r="AN31" s="14">
        <f>Econometria!$BC$19+Econometria!$BC$20*AN6+Econometria!$BC$21*AM31</f>
        <v>5418.8323561548614</v>
      </c>
      <c r="AO31" s="14">
        <f>Econometria!$BC$19+Econometria!$BC$20*AO6+Econometria!$BC$21*AN31</f>
        <v>5506.6916237372188</v>
      </c>
      <c r="AP31" s="14">
        <f>Econometria!$BC$19+Econometria!$BC$20*AP6+Econometria!$BC$21*AO31</f>
        <v>5591.9687060972428</v>
      </c>
      <c r="AQ31" s="14">
        <f>Econometria!$BC$19+Econometria!$BC$20*AQ6+Econometria!$BC$21*AP31</f>
        <v>5674.5037353650514</v>
      </c>
      <c r="AR31" s="14">
        <f>Econometria!$BC$19+Econometria!$BC$20*AR6+Econometria!$BC$21*AQ31</f>
        <v>5754.1389665450424</v>
      </c>
      <c r="AS31" s="14">
        <f>Econometria!$BC$19+Econometria!$BC$20*AS6+Econometria!$BC$21*AR31</f>
        <v>5830.7199702858788</v>
      </c>
      <c r="AT31" s="14">
        <f>Econometria!$BC$19+Econometria!$BC$20*AT6+Econometria!$BC$21*AS31</f>
        <v>5904.0963952211387</v>
      </c>
      <c r="AU31" s="14">
        <f>Econometria!$BC$19+Econometria!$BC$20*AU6+Econometria!$BC$21*AT31</f>
        <v>5974.1225586570181</v>
      </c>
      <c r="AV31" s="14">
        <f>Econometria!$BC$19+Econometria!$BC$20*AV6+Econometria!$BC$21*AU31</f>
        <v>6040.6579641848839</v>
      </c>
      <c r="AW31" s="14">
        <f>Econometria!$BC$19+Econometria!$BC$20*AW6+Econometria!$BC$21*AV31</f>
        <v>6103.5677829551278</v>
      </c>
      <c r="AX31" s="14">
        <f>Econometria!$BC$19+Econometria!$BC$20*AX6+Econometria!$BC$21*AW31</f>
        <v>6162.7233114925612</v>
      </c>
      <c r="AY31" s="14">
        <f>Econometria!$BC$19+Econometria!$BC$20*AY6+Econometria!$BC$21*AX31</f>
        <v>6218.0024097516216</v>
      </c>
      <c r="AZ31" s="14">
        <f>Econometria!$BC$19+Econometria!$BC$20*AZ6+Econometria!$BC$21*AY31</f>
        <v>6258.874835933073</v>
      </c>
      <c r="BA31" s="14">
        <f>Econometria!$BC$19+Econometria!$BC$20*BA6+Econometria!$BC$21*AZ31</f>
        <v>6294.2822569279979</v>
      </c>
      <c r="BB31" s="14">
        <f>Econometria!$BC$19+Econometria!$BC$20*BB6+Econometria!$BC$21*BA31</f>
        <v>6327.6776815967587</v>
      </c>
      <c r="BC31" s="14">
        <f>Econometria!$BC$19+Econometria!$BC$20*BC6+Econometria!$BC$21*BB31</f>
        <v>6360.3948625565645</v>
      </c>
      <c r="BD31" s="14">
        <f>Econometria!$BC$19+Econometria!$BC$20*BD6+Econometria!$BC$21*BC31</f>
        <v>6392.9492761342863</v>
      </c>
      <c r="BE31" s="14">
        <f>Econometria!$BC$19+Econometria!$BC$20*BE6+Econometria!$BC$21*BD31</f>
        <v>6425.5404515541786</v>
      </c>
      <c r="BF31" s="14">
        <f>Econometria!$BC$19+Econometria!$BC$20*BF6+Econometria!$BC$21*BE31</f>
        <v>6458.2459282868567</v>
      </c>
      <c r="BG31" s="14">
        <f>Econometria!$BC$19+Econometria!$BC$20*BG6+Econometria!$BC$21*BF31</f>
        <v>6491.096146097444</v>
      </c>
      <c r="BH31" s="14">
        <f>Econometria!$BC$19+Econometria!$BC$20*BH6+Econometria!$BC$21*BG31</f>
        <v>6524.1033613038517</v>
      </c>
      <c r="BI31" s="14">
        <f>Econometria!$BC$19+Econometria!$BC$20*BI6+Econometria!$BC$21*BH31</f>
        <v>6557.2728118192745</v>
      </c>
      <c r="BJ31" s="14">
        <f>Econometria!$BC$19+Econometria!$BC$20*BJ6+Econometria!$BC$21*BI31</f>
        <v>6590.6070281663178</v>
      </c>
      <c r="BK31" s="14">
        <f>Econometria!$BC$19+Econometria!$BC$20*BK6+Econometria!$BC$21*BJ31</f>
        <v>6624.1074980411613</v>
      </c>
      <c r="BL31" s="14">
        <f>Econometria!$BC$19+Econometria!$BC$20*BL6+Econometria!$BC$21*BK31</f>
        <v>6657.7753090411261</v>
      </c>
      <c r="BM31" s="14">
        <f>Econometria!$BC$19+Econometria!$BC$20*BM6+Econometria!$BC$21*BL31</f>
        <v>6691.6113968448244</v>
      </c>
    </row>
    <row r="32" spans="1:65" s="14" customFormat="1" x14ac:dyDescent="0.25">
      <c r="A32" t="s">
        <v>41</v>
      </c>
      <c r="B32" t="s">
        <v>110</v>
      </c>
      <c r="C32" s="14">
        <f t="shared" si="1"/>
        <v>3148.8961523233988</v>
      </c>
      <c r="D32" s="14">
        <f>Econometria!$BI$19+Econometria!$BI$20*D6+Econometria!$BI$21*C32</f>
        <v>3243.1836401230771</v>
      </c>
      <c r="E32" s="14">
        <f>Econometria!$BI$19+Econometria!$BI$20*E6+Econometria!$BI$21*D32</f>
        <v>3359.1170453987561</v>
      </c>
      <c r="F32" s="14">
        <f>Econometria!$BI$19+Econometria!$BI$20*F6+Econometria!$BI$21*E32</f>
        <v>3489.9677273573134</v>
      </c>
      <c r="G32" s="14">
        <f>Econometria!$BI$19+Econometria!$BI$20*G6+Econometria!$BI$21*F32</f>
        <v>3596.6788714047293</v>
      </c>
      <c r="H32" s="14">
        <f>Econometria!$BI$19+Econometria!$BI$20*H6+Econometria!$BI$21*G32</f>
        <v>3724.3239328962491</v>
      </c>
      <c r="I32" s="14">
        <f>Econometria!$BI$19+Econometria!$BI$20*I6+Econometria!$BI$21*H32</f>
        <v>3900.9713033125704</v>
      </c>
      <c r="J32" s="14">
        <f>Econometria!$BI$19+Econometria!$BI$20*J6+Econometria!$BI$21*I32</f>
        <v>4095.0608124015043</v>
      </c>
      <c r="K32" s="14">
        <f>Econometria!$BI$19+Econometria!$BI$20*K6+Econometria!$BI$21*J32</f>
        <v>4291.0923785813848</v>
      </c>
      <c r="L32" s="14">
        <f>Econometria!$BI$19+Econometria!$BI$20*L6+Econometria!$BI$21*K32</f>
        <v>4483.5537297458732</v>
      </c>
      <c r="M32" s="14">
        <f>Econometria!$BI$19+Econometria!$BI$20*M6+Econometria!$BI$21*L32</f>
        <v>4660.551782746621</v>
      </c>
      <c r="N32" s="14">
        <f>Econometria!$BI$19+Econometria!$BI$20*N6+Econometria!$BI$21*M32</f>
        <v>4732.4908803647786</v>
      </c>
      <c r="O32" s="14">
        <f>Econometria!$BI$19+Econometria!$BI$20*O6+Econometria!$BI$21*N32</f>
        <v>4888.6288768882769</v>
      </c>
      <c r="P32" s="14">
        <f>Econometria!$BI$19+Econometria!$BI$20*P6+Econometria!$BI$21*O32</f>
        <v>5118.5796129581231</v>
      </c>
      <c r="Q32" s="14">
        <f>Econometria!$BI$19+Econometria!$BI$20*Q6+Econometria!$BI$21*P32</f>
        <v>5375.7351441592382</v>
      </c>
      <c r="R32" s="14">
        <f>Econometria!$BI$19+Econometria!$BI$20*R6+Econometria!$BI$21*Q32</f>
        <v>5626.8867177840857</v>
      </c>
      <c r="S32" s="14">
        <f>Econometria!$BI$19+Econometria!$BI$20*S6+Econometria!$BI$21*R32</f>
        <v>5820.2183873630966</v>
      </c>
      <c r="T32" s="14">
        <f>Econometria!$BI$19+Econometria!$BI$20*T6+Econometria!$BI$21*S32</f>
        <v>5993.6542026032348</v>
      </c>
      <c r="U32" s="14">
        <f>Econometria!$BI$19+Econometria!$BI$20*U6+Econometria!$BI$21*T32</f>
        <v>6137.8229708118761</v>
      </c>
      <c r="V32" s="14">
        <f>Econometria!$BI$19+Econometria!$BI$20*V6+Econometria!$BI$21*U32</f>
        <v>6245.7857593901226</v>
      </c>
      <c r="W32" s="14">
        <f>Econometria!$BI$19+Econometria!$BI$20*W6+Econometria!$BI$21*V32</f>
        <v>6412.8346752358575</v>
      </c>
      <c r="X32" s="14">
        <f>Econometria!$BI$19+Econometria!$BI$20*X6+Econometria!$BI$21*W32</f>
        <v>6538.5214603621498</v>
      </c>
      <c r="Y32" s="14">
        <f>Econometria!$BI$19+Econometria!$BI$20*Y6+Econometria!$BI$21*X32</f>
        <v>6440.8237593837139</v>
      </c>
      <c r="Z32" s="14">
        <f>Econometria!$BI$19+Econometria!$BI$20*Z6+Econometria!$BI$21*Y32</f>
        <v>6711.1389050931475</v>
      </c>
      <c r="AA32" s="14">
        <f>Econometria!$BI$19+Econometria!$BI$20*AA6+Econometria!$BI$21*Z32</f>
        <v>6947.3603981631759</v>
      </c>
      <c r="AB32" s="14">
        <f>Econometria!$BI$19+Econometria!$BI$20*AB6+Econometria!$BI$21*AA32</f>
        <v>7091.2396706956388</v>
      </c>
      <c r="AC32" s="14">
        <f>Econometria!$BI$19+Econometria!$BI$20*AC6+Econometria!$BI$21*AB32</f>
        <v>7260.4610934675202</v>
      </c>
      <c r="AD32" s="14">
        <f>Econometria!$BI$19+Econometria!$BI$20*AD6+Econometria!$BI$21*AC32</f>
        <v>7439.5004024710224</v>
      </c>
      <c r="AE32" s="14">
        <f>Econometria!$BI$19+Econometria!$BI$20*AE6+Econometria!$BI$21*AD32</f>
        <v>7618.788570834543</v>
      </c>
      <c r="AF32" s="14">
        <f>Econometria!$BI$19+Econometria!$BI$20*AF6+Econometria!$BI$21*AE32</f>
        <v>7795.3699482808115</v>
      </c>
      <c r="AG32" s="14">
        <f>Econometria!$BI$19+Econometria!$BI$20*AG6+Econometria!$BI$21*AF32</f>
        <v>7972.7102261205337</v>
      </c>
      <c r="AH32" s="14">
        <f>Econometria!$BI$19+Econometria!$BI$20*AH6+Econometria!$BI$21*AG32</f>
        <v>8151.0234598160623</v>
      </c>
      <c r="AI32" s="14">
        <f>Econometria!$BI$19+Econometria!$BI$20*AI6+Econometria!$BI$21*AH32</f>
        <v>8327.8137125945141</v>
      </c>
      <c r="AJ32" s="14">
        <f>Econometria!$BI$19+Econometria!$BI$20*AJ6+Econometria!$BI$21*AI32</f>
        <v>8501.4439759078086</v>
      </c>
      <c r="AK32" s="14">
        <f>Econometria!$BI$19+Econometria!$BI$20*AK6+Econometria!$BI$21*AJ32</f>
        <v>8671.8913684561485</v>
      </c>
      <c r="AL32" s="14">
        <f>Econometria!$BI$19+Econometria!$BI$20*AL6+Econometria!$BI$21*AK32</f>
        <v>8839.0180086960991</v>
      </c>
      <c r="AM32" s="14">
        <f>Econometria!$BI$19+Econometria!$BI$20*AM6+Econometria!$BI$21*AL32</f>
        <v>9002.6201487575963</v>
      </c>
      <c r="AN32" s="14">
        <f>Econometria!$BI$19+Econometria!$BI$20*AN6+Econometria!$BI$21*AM32</f>
        <v>9162.4570102406087</v>
      </c>
      <c r="AO32" s="14">
        <f>Econometria!$BI$19+Econometria!$BI$20*AO6+Econometria!$BI$21*AN32</f>
        <v>9318.2678613531971</v>
      </c>
      <c r="AP32" s="14">
        <f>Econometria!$BI$19+Econometria!$BI$20*AP6+Econometria!$BI$21*AO32</f>
        <v>9469.7822820033507</v>
      </c>
      <c r="AQ32" s="14">
        <f>Econometria!$BI$19+Econometria!$BI$20*AQ6+Econometria!$BI$21*AP32</f>
        <v>9616.7264815734379</v>
      </c>
      <c r="AR32" s="14">
        <f>Econometria!$BI$19+Econometria!$BI$20*AR6+Econometria!$BI$21*AQ32</f>
        <v>9758.8273277477274</v>
      </c>
      <c r="AS32" s="14">
        <f>Econometria!$BI$19+Econometria!$BI$20*AS6+Econometria!$BI$21*AR32</f>
        <v>9895.8150457295251</v>
      </c>
      <c r="AT32" s="14">
        <f>Econometria!$BI$19+Econometria!$BI$20*AT6+Econometria!$BI$21*AS32</f>
        <v>10027.42514212431</v>
      </c>
      <c r="AU32" s="14">
        <f>Econometria!$BI$19+Econometria!$BI$20*AU6+Econometria!$BI$21*AT32</f>
        <v>10153.399873054776</v>
      </c>
      <c r="AV32" s="14">
        <f>Econometria!$BI$19+Econometria!$BI$20*AV6+Econometria!$BI$21*AU32</f>
        <v>10273.489440080033</v>
      </c>
      <c r="AW32" s="14">
        <f>Econometria!$BI$19+Econometria!$BI$20*AW6+Econometria!$BI$21*AV32</f>
        <v>10387.453018707398</v>
      </c>
      <c r="AX32" s="14">
        <f>Econometria!$BI$19+Econometria!$BI$20*AX6+Econometria!$BI$21*AW32</f>
        <v>10495.059678660393</v>
      </c>
      <c r="AY32" s="14">
        <f>Econometria!$BI$19+Econometria!$BI$20*AY6+Econometria!$BI$21*AX32</f>
        <v>10596.089228664607</v>
      </c>
      <c r="AZ32" s="14">
        <f>Econometria!$BI$19+Econometria!$BI$20*AZ6+Econometria!$BI$21*AY32</f>
        <v>10677.914564969858</v>
      </c>
      <c r="BA32" s="14">
        <f>Econometria!$BI$19+Econometria!$BI$20*BA6+Econometria!$BI$21*AZ32</f>
        <v>10748.728596139916</v>
      </c>
      <c r="BB32" s="14">
        <f>Econometria!$BI$19+Econometria!$BI$20*BB6+Econometria!$BI$21*BA32</f>
        <v>10813.279219613079</v>
      </c>
      <c r="BC32" s="14">
        <f>Econometria!$BI$19+Econometria!$BI$20*BC6+Econometria!$BI$21*BB32</f>
        <v>10874.318151601659</v>
      </c>
      <c r="BD32" s="14">
        <f>Econometria!$BI$19+Econometria!$BI$20*BD6+Econometria!$BI$21*BC32</f>
        <v>10933.440440001137</v>
      </c>
      <c r="BE32" s="14">
        <f>Econometria!$BI$19+Econometria!$BI$20*BE6+Econometria!$BI$21*BD32</f>
        <v>10991.570913443913</v>
      </c>
      <c r="BF32" s="14">
        <f>Econometria!$BI$19+Econometria!$BI$20*BF6+Econometria!$BI$21*BE32</f>
        <v>11049.246050326585</v>
      </c>
      <c r="BG32" s="14">
        <f>Econometria!$BI$19+Econometria!$BI$20*BG6+Econometria!$BI$21*BF32</f>
        <v>11106.777305577645</v>
      </c>
      <c r="BH32" s="14">
        <f>Econometria!$BI$19+Econometria!$BI$20*BH6+Econometria!$BI$21*BG32</f>
        <v>11164.345749061253</v>
      </c>
      <c r="BI32" s="14">
        <f>Econometria!$BI$19+Econometria!$BI$20*BI6+Econometria!$BI$21*BH32</f>
        <v>11222.056903058094</v>
      </c>
      <c r="BJ32" s="14">
        <f>Econometria!$BI$19+Econometria!$BI$20*BJ6+Econometria!$BI$21*BI32</f>
        <v>11279.972517419985</v>
      </c>
      <c r="BK32" s="14">
        <f>Econometria!$BI$19+Econometria!$BI$20*BK6+Econometria!$BI$21*BJ32</f>
        <v>11338.128981444057</v>
      </c>
      <c r="BL32" s="14">
        <f>Econometria!$BI$19+Econometria!$BI$20*BL6+Econometria!$BI$21*BK32</f>
        <v>11396.54799250112</v>
      </c>
      <c r="BM32" s="14">
        <f>Econometria!$BI$19+Econometria!$BI$20*BM6+Econometria!$BI$21*BL32</f>
        <v>11455.242737902223</v>
      </c>
    </row>
    <row r="33" spans="1:65" s="14" customFormat="1" x14ac:dyDescent="0.25">
      <c r="A33" t="s">
        <v>42</v>
      </c>
      <c r="B33" t="s">
        <v>110</v>
      </c>
      <c r="C33" s="14">
        <f t="shared" si="1"/>
        <v>291.4986626607207</v>
      </c>
      <c r="D33" s="14">
        <f>Econometria!$BO$19+Econometria!$BO$20*D6+Econometria!$BO$21*C33</f>
        <v>301.61522906919413</v>
      </c>
      <c r="E33" s="14">
        <f>Econometria!$BO$19+Econometria!$BO$20*E6+Econometria!$BO$21*D33</f>
        <v>316.28395814661241</v>
      </c>
      <c r="F33" s="14">
        <f>Econometria!$BO$19+Econometria!$BO$20*F6+Econometria!$BO$21*E33</f>
        <v>334.53946953237681</v>
      </c>
      <c r="G33" s="14">
        <f>Econometria!$BO$19+Econometria!$BO$20*G6+Econometria!$BO$21*F33</f>
        <v>351.4780687400517</v>
      </c>
      <c r="H33" s="14">
        <f>Econometria!$BO$19+Econometria!$BO$20*H6+Econometria!$BO$21*G33</f>
        <v>371.63613401214553</v>
      </c>
      <c r="I33" s="14">
        <f>Econometria!$BO$19+Econometria!$BO$20*I6+Econometria!$BO$21*H33</f>
        <v>398.53833021271339</v>
      </c>
      <c r="J33" s="14">
        <f>Econometria!$BO$19+Econometria!$BO$20*J6+Econometria!$BO$21*I33</f>
        <v>429.02448044967571</v>
      </c>
      <c r="K33" s="14">
        <f>Econometria!$BO$19+Econometria!$BO$20*K6+Econometria!$BO$21*J33</f>
        <v>461.13490030858117</v>
      </c>
      <c r="L33" s="14">
        <f>Econometria!$BO$19+Econometria!$BO$20*L6+Econometria!$BO$21*K33</f>
        <v>493.8624628596358</v>
      </c>
      <c r="M33" s="14">
        <f>Econometria!$BO$19+Econometria!$BO$20*M6+Econometria!$BO$21*L33</f>
        <v>525.436435662853</v>
      </c>
      <c r="N33" s="14">
        <f>Econometria!$BO$19+Econometria!$BO$20*N6+Econometria!$BO$21*M33</f>
        <v>544.68446677102065</v>
      </c>
      <c r="O33" s="14">
        <f>Econometria!$BO$19+Econometria!$BO$20*O6+Econometria!$BO$21*N33</f>
        <v>572.33340014602368</v>
      </c>
      <c r="P33" s="14">
        <f>Econometria!$BO$19+Econometria!$BO$20*P6+Econometria!$BO$21*O33</f>
        <v>609.06945488249801</v>
      </c>
      <c r="Q33" s="14">
        <f>Econometria!$BO$19+Econometria!$BO$20*Q6+Econometria!$BO$21*P33</f>
        <v>650.53788328679434</v>
      </c>
      <c r="R33" s="14">
        <f>Econometria!$BO$19+Econometria!$BO$20*R6+Econometria!$BO$21*Q33</f>
        <v>692.8375579164092</v>
      </c>
      <c r="S33" s="14">
        <f>Econometria!$BO$19+Econometria!$BO$20*S6+Econometria!$BO$21*R33</f>
        <v>729.24371019331136</v>
      </c>
      <c r="T33" s="14">
        <f>Econometria!$BO$19+Econometria!$BO$20*T6+Econometria!$BO$21*S33</f>
        <v>763.00055986590678</v>
      </c>
      <c r="U33" s="14">
        <f>Econometria!$BO$19+Econometria!$BO$20*U6+Econometria!$BO$21*T33</f>
        <v>792.71447297034615</v>
      </c>
      <c r="V33" s="14">
        <f>Econometria!$BO$19+Econometria!$BO$20*V6+Econometria!$BO$21*U33</f>
        <v>817.19389121977451</v>
      </c>
      <c r="W33" s="14">
        <f>Econometria!$BO$19+Econometria!$BO$20*W6+Econometria!$BO$21*V33</f>
        <v>847.44744385364731</v>
      </c>
      <c r="X33" s="14">
        <f>Econometria!$BO$19+Econometria!$BO$20*X6+Econometria!$BO$21*W33</f>
        <v>872.8523624879374</v>
      </c>
      <c r="Y33" s="14">
        <f>Econometria!$BO$19+Econometria!$BO$20*Y6+Econometria!$BO$21*X33</f>
        <v>870.89826511343767</v>
      </c>
      <c r="Z33" s="14">
        <f>Econometria!$BO$19+Econometria!$BO$20*Z6+Econometria!$BO$21*Y33</f>
        <v>908.5654568701907</v>
      </c>
      <c r="AA33" s="14">
        <f>Econometria!$BO$19+Econometria!$BO$20*AA6+Econometria!$BO$21*Z33</f>
        <v>945.41053556647194</v>
      </c>
      <c r="AB33" s="14">
        <f>Econometria!$BO$19+Econometria!$BO$20*AB6+Econometria!$BO$21*AA33</f>
        <v>972.98111093007037</v>
      </c>
      <c r="AC33" s="14">
        <f>Econometria!$BO$19+Econometria!$BO$20*AC6+Econometria!$BO$21*AB33</f>
        <v>1003.2491335546617</v>
      </c>
      <c r="AD33" s="14">
        <f>Econometria!$BO$19+Econometria!$BO$20*AD6+Econometria!$BO$21*AC33</f>
        <v>1034.8925246548151</v>
      </c>
      <c r="AE33" s="14">
        <f>Econometria!$BO$19+Econometria!$BO$20*AE6+Econometria!$BO$21*AD33</f>
        <v>1066.8834563609971</v>
      </c>
      <c r="AF33" s="14">
        <f>Econometria!$BO$19+Econometria!$BO$20*AF6+Econometria!$BO$21*AE33</f>
        <v>1098.7857048953342</v>
      </c>
      <c r="AG33" s="14">
        <f>Econometria!$BO$19+Econometria!$BO$20*AG6+Econometria!$BO$21*AF33</f>
        <v>1130.9018482093663</v>
      </c>
      <c r="AH33" s="14">
        <f>Econometria!$BO$19+Econometria!$BO$20*AH6+Econometria!$BO$21*AG33</f>
        <v>1163.2369333310583</v>
      </c>
      <c r="AI33" s="14">
        <f>Econometria!$BO$19+Econometria!$BO$20*AI6+Econometria!$BO$21*AH33</f>
        <v>1195.4813960929346</v>
      </c>
      <c r="AJ33" s="14">
        <f>Econometria!$BO$19+Econometria!$BO$20*AJ6+Econometria!$BO$21*AI33</f>
        <v>1227.3878227485234</v>
      </c>
      <c r="AK33" s="14">
        <f>Econometria!$BO$19+Econometria!$BO$20*AK6+Econometria!$BO$21*AJ33</f>
        <v>1258.8873662483575</v>
      </c>
      <c r="AL33" s="14">
        <f>Econometria!$BO$19+Econometria!$BO$20*AL6+Econometria!$BO$21*AK33</f>
        <v>1289.9151746750717</v>
      </c>
      <c r="AM33" s="14">
        <f>Econometria!$BO$19+Econometria!$BO$20*AM6+Econometria!$BO$21*AL33</f>
        <v>1320.4093868409127</v>
      </c>
      <c r="AN33" s="14">
        <f>Econometria!$BO$19+Econometria!$BO$20*AN6+Econometria!$BO$21*AM33</f>
        <v>1350.31044723317</v>
      </c>
      <c r="AO33" s="14">
        <f>Econometria!$BO$19+Econometria!$BO$20*AO6+Econometria!$BO$21*AN33</f>
        <v>1379.5606530159969</v>
      </c>
      <c r="AP33" s="14">
        <f>Econometria!$BO$19+Econometria!$BO$20*AP6+Econometria!$BO$21*AO33</f>
        <v>1408.1038695726302</v>
      </c>
      <c r="AQ33" s="14">
        <f>Econometria!$BO$19+Econometria!$BO$20*AQ6+Econometria!$BO$21*AP33</f>
        <v>1435.8853683183743</v>
      </c>
      <c r="AR33" s="14">
        <f>Econometria!$BO$19+Econometria!$BO$20*AR6+Econometria!$BO$21*AQ33</f>
        <v>1462.8517530247143</v>
      </c>
      <c r="AS33" s="14">
        <f>Econometria!$BO$19+Econometria!$BO$20*AS6+Econometria!$BO$21*AR33</f>
        <v>1488.9509499694041</v>
      </c>
      <c r="AT33" s="14">
        <f>Econometria!$BO$19+Econometria!$BO$20*AT6+Econometria!$BO$21*AS33</f>
        <v>1514.1322438102209</v>
      </c>
      <c r="AU33" s="14">
        <f>Econometria!$BO$19+Econometria!$BO$20*AU6+Econometria!$BO$21*AT33</f>
        <v>1538.3463458561368</v>
      </c>
      <c r="AV33" s="14">
        <f>Econometria!$BO$19+Econometria!$BO$20*AV6+Econometria!$BO$21*AU33</f>
        <v>1561.5454848758893</v>
      </c>
      <c r="AW33" s="14">
        <f>Econometria!$BO$19+Econometria!$BO$20*AW6+Econometria!$BO$21*AV33</f>
        <v>1583.6835131008679</v>
      </c>
      <c r="AX33" s="14">
        <f>Econometria!$BO$19+Econometria!$BO$20*AX6+Econometria!$BO$21*AW33</f>
        <v>1604.716021908537</v>
      </c>
      <c r="AY33" s="14">
        <f>Econometria!$BO$19+Econometria!$BO$20*AY6+Econometria!$BO$21*AX33</f>
        <v>1624.6004630040463</v>
      </c>
      <c r="AZ33" s="14">
        <f>Econometria!$BO$19+Econometria!$BO$20*AZ6+Econometria!$BO$21*AY33</f>
        <v>1641.8116061377664</v>
      </c>
      <c r="BA33" s="14">
        <f>Econometria!$BO$19+Econometria!$BO$20*BA6+Econometria!$BO$21*AZ33</f>
        <v>1657.0970245971528</v>
      </c>
      <c r="BB33" s="14">
        <f>Econometria!$BO$19+Econometria!$BO$20*BB6+Econometria!$BO$21*BA33</f>
        <v>1670.9991987455051</v>
      </c>
      <c r="BC33" s="14">
        <f>Econometria!$BO$19+Econometria!$BO$20*BC6+Econometria!$BO$21*BB33</f>
        <v>1683.9118016618554</v>
      </c>
      <c r="BD33" s="14">
        <f>Econometria!$BO$19+Econometria!$BO$20*BD6+Econometria!$BO$21*BC33</f>
        <v>1696.1205378641569</v>
      </c>
      <c r="BE33" s="14">
        <f>Econometria!$BO$19+Econometria!$BO$20*BE6+Econometria!$BO$21*BD33</f>
        <v>1707.8327743367049</v>
      </c>
      <c r="BF33" s="14">
        <f>Econometria!$BO$19+Econometria!$BO$20*BF6+Econometria!$BO$21*BE33</f>
        <v>1719.1990396794145</v>
      </c>
      <c r="BG33" s="14">
        <f>Econometria!$BO$19+Econometria!$BO$20*BG6+Econometria!$BO$21*BF33</f>
        <v>1730.328623075332</v>
      </c>
      <c r="BH33" s="14">
        <f>Econometria!$BO$19+Econometria!$BO$20*BH6+Econometria!$BO$21*BG33</f>
        <v>1741.3008923104778</v>
      </c>
      <c r="BI33" s="14">
        <f>Econometria!$BO$19+Econometria!$BO$20*BI6+Econometria!$BO$21*BH33</f>
        <v>1752.173505700742</v>
      </c>
      <c r="BJ33" s="14">
        <f>Econometria!$BO$19+Econometria!$BO$20*BJ6+Econometria!$BO$21*BI33</f>
        <v>1762.9883703557798</v>
      </c>
      <c r="BK33" s="14">
        <f>Econometria!$BO$19+Econometria!$BO$20*BK6+Econometria!$BO$21*BJ33</f>
        <v>1773.7759652706811</v>
      </c>
      <c r="BL33" s="14">
        <f>Econometria!$BO$19+Econometria!$BO$20*BL6+Econometria!$BO$21*BK33</f>
        <v>1784.5584779988196</v>
      </c>
      <c r="BM33" s="14">
        <f>Econometria!$BO$19+Econometria!$BO$20*BM6+Econometria!$BO$21*BL33</f>
        <v>1795.3520805042986</v>
      </c>
    </row>
    <row r="34" spans="1:65" s="14" customFormat="1" x14ac:dyDescent="0.25">
      <c r="A34" t="s">
        <v>43</v>
      </c>
      <c r="B34" t="s">
        <v>110</v>
      </c>
      <c r="C34" s="14">
        <f t="shared" si="1"/>
        <v>1212.9921744918411</v>
      </c>
      <c r="D34" s="14">
        <f>Econometria!$BU$19+Econometria!$BU$20*D6+Econometria!$BU$21*C34</f>
        <v>1225.3850503349142</v>
      </c>
      <c r="E34" s="14">
        <f>Econometria!$BU$19+Econometria!$BU$20*E6+Econometria!$BU$21*D34</f>
        <v>1238.7225652311031</v>
      </c>
      <c r="F34" s="14">
        <f>Econometria!$BU$19+Econometria!$BU$20*F6+Econometria!$BU$21*E34</f>
        <v>1252.9298713465423</v>
      </c>
      <c r="G34" s="14">
        <f>Econometria!$BU$19+Econometria!$BU$20*G6+Econometria!$BU$21*F34</f>
        <v>1265.7031082309927</v>
      </c>
      <c r="H34" s="14">
        <f>Econometria!$BU$19+Econometria!$BU$20*H6+Econometria!$BU$21*G34</f>
        <v>1279.6181563413511</v>
      </c>
      <c r="I34" s="14">
        <f>Econometria!$BU$19+Econometria!$BU$20*I6+Econometria!$BU$21*H34</f>
        <v>1296.7576307620279</v>
      </c>
      <c r="J34" s="14">
        <f>Econometria!$BU$19+Econometria!$BU$20*J6+Econometria!$BU$21*I34</f>
        <v>1315.6480543393225</v>
      </c>
      <c r="K34" s="14">
        <f>Econometria!$BU$19+Econometria!$BU$20*K6+Econometria!$BU$21*J34</f>
        <v>1335.3475678491573</v>
      </c>
      <c r="L34" s="14">
        <f>Econometria!$BU$19+Econometria!$BU$20*L6+Econometria!$BU$21*K34</f>
        <v>1355.3619773227372</v>
      </c>
      <c r="M34" s="14">
        <f>Econometria!$BU$19+Econometria!$BU$20*M6+Econometria!$BU$21*L34</f>
        <v>1374.7596839010964</v>
      </c>
      <c r="N34" s="14">
        <f>Econometria!$BU$19+Econometria!$BU$20*N6+Econometria!$BU$21*M34</f>
        <v>1387.5468909912897</v>
      </c>
      <c r="O34" s="14">
        <f>Econometria!$BU$19+Econometria!$BU$20*O6+Econometria!$BU$21*N34</f>
        <v>1404.5812570502299</v>
      </c>
      <c r="P34" s="14">
        <f>Econometria!$BU$19+Econometria!$BU$20*P6+Econometria!$BU$21*O34</f>
        <v>1426.4432165173355</v>
      </c>
      <c r="Q34" s="14">
        <f>Econometria!$BU$19+Econometria!$BU$20*Q6+Econometria!$BU$21*P34</f>
        <v>1450.9798390534133</v>
      </c>
      <c r="R34" s="14">
        <f>Econometria!$BU$19+Econometria!$BU$20*R6+Econometria!$BU$21*Q34</f>
        <v>1476.1582964682407</v>
      </c>
      <c r="S34" s="14">
        <f>Econometria!$BU$19+Econometria!$BU$20*S6+Econometria!$BU$21*R34</f>
        <v>1498.3516462565535</v>
      </c>
      <c r="T34" s="14">
        <f>Econometria!$BU$19+Econometria!$BU$20*T6+Econometria!$BU$21*S34</f>
        <v>1519.1456724650895</v>
      </c>
      <c r="U34" s="14">
        <f>Econometria!$BU$19+Econometria!$BU$20*U6+Econometria!$BU$21*T34</f>
        <v>1537.7423886308532</v>
      </c>
      <c r="V34" s="14">
        <f>Econometria!$BU$19+Econometria!$BU$20*V6+Econometria!$BU$21*U34</f>
        <v>1553.438811558671</v>
      </c>
      <c r="W34" s="14">
        <f>Econometria!$BU$19+Econometria!$BU$20*W6+Econometria!$BU$21*V34</f>
        <v>1572.0477513847795</v>
      </c>
      <c r="X34" s="14">
        <f>Econometria!$BU$19+Econometria!$BU$20*X6+Econometria!$BU$21*W34</f>
        <v>1588.0389083404073</v>
      </c>
      <c r="Y34" s="14">
        <f>Econometria!$BU$19+Econometria!$BU$20*Y6+Econometria!$BU$21*X34</f>
        <v>1589.2953784187869</v>
      </c>
      <c r="Z34" s="14">
        <f>Econometria!$BU$19+Econometria!$BU$20*Z6+Econometria!$BU$21*Y34</f>
        <v>1611.1444365714226</v>
      </c>
      <c r="AA34" s="14">
        <f>Econometria!$BU$19+Econometria!$BU$20*AA6+Econometria!$BU$21*Z34</f>
        <v>1632.838548440867</v>
      </c>
      <c r="AB34" s="14">
        <f>Econometria!$BU$19+Econometria!$BU$20*AB6+Econometria!$BU$21*AA34</f>
        <v>1649.7758065676562</v>
      </c>
      <c r="AC34" s="14">
        <f>Econometria!$BU$19+Econometria!$BU$20*AC6+Econometria!$BU$21*AB34</f>
        <v>1668.1366747450975</v>
      </c>
      <c r="AD34" s="14">
        <f>Econometria!$BU$19+Econometria!$BU$20*AD6+Econometria!$BU$21*AC34</f>
        <v>1687.2686141953495</v>
      </c>
      <c r="AE34" s="14">
        <f>Econometria!$BU$19+Econometria!$BU$20*AE6+Econometria!$BU$21*AD34</f>
        <v>1706.6389693410167</v>
      </c>
      <c r="AF34" s="14">
        <f>Econometria!$BU$19+Econometria!$BU$20*AF6+Econometria!$BU$21*AE34</f>
        <v>1726.0083357900755</v>
      </c>
      <c r="AG34" s="14">
        <f>Econometria!$BU$19+Econometria!$BU$20*AG6+Econometria!$BU$21*AF34</f>
        <v>1745.5256918631439</v>
      </c>
      <c r="AH34" s="14">
        <f>Econometria!$BU$19+Econometria!$BU$20*AH6+Econometria!$BU$21*AG34</f>
        <v>1765.1896132578754</v>
      </c>
      <c r="AI34" s="14">
        <f>Econometria!$BU$19+Econometria!$BU$20*AI6+Econometria!$BU$21*AH34</f>
        <v>1784.8315733608724</v>
      </c>
      <c r="AJ34" s="14">
        <f>Econometria!$BU$19+Econometria!$BU$20*AJ6+Econometria!$BU$21*AI34</f>
        <v>1804.3112834566657</v>
      </c>
      <c r="AK34" s="14">
        <f>Econometria!$BU$19+Econometria!$BU$20*AK6+Econometria!$BU$21*AJ34</f>
        <v>1823.5812701532809</v>
      </c>
      <c r="AL34" s="14">
        <f>Econometria!$BU$19+Econometria!$BU$20*AL6+Econometria!$BU$21*AK34</f>
        <v>1842.5974841288203</v>
      </c>
      <c r="AM34" s="14">
        <f>Econometria!$BU$19+Econometria!$BU$20*AM6+Econometria!$BU$21*AL34</f>
        <v>1861.3185278889728</v>
      </c>
      <c r="AN34" s="14">
        <f>Econometria!$BU$19+Econometria!$BU$20*AN6+Econometria!$BU$21*AM34</f>
        <v>1879.7050921467253</v>
      </c>
      <c r="AO34" s="14">
        <f>Econometria!$BU$19+Econometria!$BU$20*AO6+Econometria!$BU$21*AN34</f>
        <v>1897.7195509629532</v>
      </c>
      <c r="AP34" s="14">
        <f>Econometria!$BU$19+Econometria!$BU$20*AP6+Econometria!$BU$21*AO34</f>
        <v>1915.3256776517046</v>
      </c>
      <c r="AQ34" s="14">
        <f>Econometria!$BU$19+Econometria!$BU$20*AQ6+Econometria!$BU$21*AP34</f>
        <v>1932.4884524704362</v>
      </c>
      <c r="AR34" s="14">
        <f>Econometria!$BU$19+Econometria!$BU$20*AR6+Econometria!$BU$21*AQ34</f>
        <v>1949.1739399670846</v>
      </c>
      <c r="AS34" s="14">
        <f>Econometria!$BU$19+Econometria!$BU$20*AS6+Econometria!$BU$21*AR34</f>
        <v>1965.3492190625673</v>
      </c>
      <c r="AT34" s="14">
        <f>Econometria!$BU$19+Econometria!$BU$20*AT6+Econometria!$BU$21*AS34</f>
        <v>1980.9823529042485</v>
      </c>
      <c r="AU34" s="14">
        <f>Econometria!$BU$19+Econometria!$BU$20*AU6+Econometria!$BU$21*AT34</f>
        <v>1996.0423885334926</v>
      </c>
      <c r="AV34" s="14">
        <f>Econometria!$BU$19+Econometria!$BU$20*AV6+Econometria!$BU$21*AU34</f>
        <v>2010.4993786969571</v>
      </c>
      <c r="AW34" s="14">
        <f>Econometria!$BU$19+Econometria!$BU$20*AW6+Econometria!$BU$21*AV34</f>
        <v>2024.3244198703474</v>
      </c>
      <c r="AX34" s="14">
        <f>Econometria!$BU$19+Econometria!$BU$20*AX6+Econometria!$BU$21*AW34</f>
        <v>2037.4897018868614</v>
      </c>
      <c r="AY34" s="14">
        <f>Econometria!$BU$19+Econometria!$BU$20*AY6+Econometria!$BU$21*AX34</f>
        <v>2049.9685655708049</v>
      </c>
      <c r="AZ34" s="14">
        <f>Econometria!$BU$19+Econometria!$BU$20*AZ6+Econometria!$BU$21*AY34</f>
        <v>2060.9418948642187</v>
      </c>
      <c r="BA34" s="14">
        <f>Econometria!$BU$19+Econometria!$BU$20*BA6+Econometria!$BU$21*AZ34</f>
        <v>2070.7783066244983</v>
      </c>
      <c r="BB34" s="14">
        <f>Econometria!$BU$19+Econometria!$BU$20*BB6+Econometria!$BU$21*BA34</f>
        <v>2079.75802409688</v>
      </c>
      <c r="BC34" s="14">
        <f>Econometria!$BU$19+Econometria!$BU$20*BC6+Econometria!$BU$21*BB34</f>
        <v>2088.0940826396209</v>
      </c>
      <c r="BD34" s="14">
        <f>Econometria!$BU$19+Econometria!$BU$20*BD6+Econometria!$BU$21*BC34</f>
        <v>2095.948448217845</v>
      </c>
      <c r="BE34" s="14">
        <f>Econometria!$BU$19+Econometria!$BU$20*BE6+Econometria!$BU$21*BD34</f>
        <v>2103.4442690877654</v>
      </c>
      <c r="BF34" s="14">
        <f>Econometria!$BU$19+Econometria!$BU$20*BF6+Econometria!$BU$21*BE34</f>
        <v>2110.6751883150578</v>
      </c>
      <c r="BG34" s="14">
        <f>Econometria!$BU$19+Econometria!$BU$20*BG6+Econometria!$BU$21*BF34</f>
        <v>2117.7124222303273</v>
      </c>
      <c r="BH34" s="14">
        <f>Econometria!$BU$19+Econometria!$BU$20*BH6+Econometria!$BU$21*BG34</f>
        <v>2124.6101407711421</v>
      </c>
      <c r="BI34" s="14">
        <f>Econometria!$BU$19+Econometria!$BU$20*BI6+Econometria!$BU$21*BH34</f>
        <v>2131.409557086341</v>
      </c>
      <c r="BJ34" s="14">
        <f>Econometria!$BU$19+Econometria!$BU$20*BJ6+Econometria!$BU$21*BI34</f>
        <v>2138.1420360493203</v>
      </c>
      <c r="BK34" s="14">
        <f>Econometria!$BU$19+Econometria!$BU$20*BK6+Econometria!$BU$21*BJ34</f>
        <v>2144.8314570430521</v>
      </c>
      <c r="BL34" s="14">
        <f>Econometria!$BU$19+Econometria!$BU$20*BL6+Econometria!$BU$21*BK34</f>
        <v>2151.4960099163081</v>
      </c>
      <c r="BM34" s="14">
        <f>Econometria!$BU$19+Econometria!$BU$20*BM6+Econometria!$BU$21*BL34</f>
        <v>2158.1495600927551</v>
      </c>
    </row>
    <row r="35" spans="1:65" s="14" customFormat="1" x14ac:dyDescent="0.25">
      <c r="A35" t="s">
        <v>44</v>
      </c>
      <c r="B35" t="s">
        <v>110</v>
      </c>
      <c r="C35" s="14">
        <f t="shared" si="1"/>
        <v>32360.533743486383</v>
      </c>
      <c r="D35" s="14">
        <f>Econometria!$CA$19+Econometria!$CA$20*D6+Econometria!$CA$21*C35</f>
        <v>32734.612728616954</v>
      </c>
      <c r="E35" s="14">
        <f>Econometria!$CA$19+Econometria!$CA$20*E6+Econometria!$CA$21*D35</f>
        <v>33538.667121600687</v>
      </c>
      <c r="F35" s="14">
        <f>Econometria!$CA$19+Econometria!$CA$20*F6+Econometria!$CA$21*E35</f>
        <v>34634.862728282518</v>
      </c>
      <c r="G35" s="14">
        <f>Econometria!$CA$19+Econometria!$CA$20*G6+Econometria!$CA$21*F35</f>
        <v>35610.228463676955</v>
      </c>
      <c r="H35" s="14">
        <f>Econometria!$CA$19+Econometria!$CA$20*H6+Econometria!$CA$21*G35</f>
        <v>36833.885302929033</v>
      </c>
      <c r="I35" s="14">
        <f>Econometria!$CA$19+Econometria!$CA$20*I6+Econometria!$CA$21*H35</f>
        <v>38555.813635810213</v>
      </c>
      <c r="J35" s="14">
        <f>Econometria!$CA$19+Econometria!$CA$20*J6+Econometria!$CA$21*I35</f>
        <v>40489.067249031301</v>
      </c>
      <c r="K35" s="14">
        <f>Econometria!$CA$19+Econometria!$CA$20*K6+Econometria!$CA$21*J35</f>
        <v>42479.271572792699</v>
      </c>
      <c r="L35" s="14">
        <f>Econometria!$CA$19+Econometria!$CA$20*L6+Econometria!$CA$21*K35</f>
        <v>44461.659495766544</v>
      </c>
      <c r="M35" s="14">
        <f>Econometria!$CA$19+Econometria!$CA$20*M6+Econometria!$CA$21*L35</f>
        <v>46314.789143160786</v>
      </c>
      <c r="N35" s="14">
        <f>Econometria!$CA$19+Econometria!$CA$20*N6+Econometria!$CA$21*M35</f>
        <v>47194.590573079731</v>
      </c>
      <c r="O35" s="14">
        <f>Econometria!$CA$19+Econometria!$CA$20*O6+Econometria!$CA$21*N35</f>
        <v>48809.778351635883</v>
      </c>
      <c r="P35" s="14">
        <f>Econometria!$CA$19+Econometria!$CA$20*P6+Econometria!$CA$21*O35</f>
        <v>51119.223446585856</v>
      </c>
      <c r="Q35" s="14">
        <f>Econometria!$CA$19+Econometria!$CA$20*Q6+Econometria!$CA$21*P35</f>
        <v>53720.275429784073</v>
      </c>
      <c r="R35" s="14">
        <f>Econometria!$CA$19+Econometria!$CA$20*R6+Econometria!$CA$21*Q35</f>
        <v>56302.425791161128</v>
      </c>
      <c r="S35" s="14">
        <f>Econometria!$CA$19+Econometria!$CA$20*S6+Econometria!$CA$21*R35</f>
        <v>58368.229188589605</v>
      </c>
      <c r="T35" s="14">
        <f>Econometria!$CA$19+Econometria!$CA$20*T6+Econometria!$CA$21*S35</f>
        <v>60236.005872837537</v>
      </c>
      <c r="U35" s="14">
        <f>Econometria!$CA$19+Econometria!$CA$20*U6+Econometria!$CA$21*T35</f>
        <v>61814.713463339358</v>
      </c>
      <c r="V35" s="14">
        <f>Econometria!$CA$19+Econometria!$CA$20*V6+Econometria!$CA$21*U35</f>
        <v>63033.154747270433</v>
      </c>
      <c r="W35" s="14">
        <f>Econometria!$CA$19+Econometria!$CA$20*W6+Econometria!$CA$21*V35</f>
        <v>64768.575438506319</v>
      </c>
      <c r="X35" s="14">
        <f>Econometria!$CA$19+Econometria!$CA$20*X6+Econometria!$CA$21*W35</f>
        <v>66126.921044904855</v>
      </c>
      <c r="Y35" s="14">
        <f>Econometria!$CA$19+Econometria!$CA$20*Y6+Econometria!$CA$21*X35</f>
        <v>65397.111077583126</v>
      </c>
      <c r="Z35" s="14">
        <f>Econometria!$CA$19+Econometria!$CA$20*Z6+Econometria!$CA$21*Y35</f>
        <v>67973.676993631496</v>
      </c>
      <c r="AA35" s="14">
        <f>Econometria!$CA$19+Econometria!$CA$20*AA6+Econometria!$CA$21*Z35</f>
        <v>70331.054083982352</v>
      </c>
      <c r="AB35" s="14">
        <f>Econometria!$CA$19+Econometria!$CA$20*AB6+Econometria!$CA$21*AA35</f>
        <v>71876.884583809675</v>
      </c>
      <c r="AC35" s="14">
        <f>Econometria!$CA$19+Econometria!$CA$20*AC6+Econometria!$CA$21*AB35</f>
        <v>73644.924678580166</v>
      </c>
      <c r="AD35" s="14">
        <f>Econometria!$CA$19+Econometria!$CA$20*AD6+Econometria!$CA$21*AC35</f>
        <v>75507.371713149012</v>
      </c>
      <c r="AE35" s="14">
        <f>Econometria!$CA$19+Econometria!$CA$20*AE6+Econometria!$CA$21*AD35</f>
        <v>77378.619372870991</v>
      </c>
      <c r="AF35" s="14">
        <f>Econometria!$CA$19+Econometria!$CA$20*AF6+Econometria!$CA$21*AE35</f>
        <v>79228.928142031466</v>
      </c>
      <c r="AG35" s="14">
        <f>Econometria!$CA$19+Econometria!$CA$20*AG6+Econometria!$CA$21*AF35</f>
        <v>81087.689560847735</v>
      </c>
      <c r="AH35" s="14">
        <f>Econometria!$CA$19+Econometria!$CA$20*AH6+Econometria!$CA$21*AG35</f>
        <v>82956.710752703133</v>
      </c>
      <c r="AI35" s="14">
        <f>Econometria!$CA$19+Econometria!$CA$20*AI6+Econometria!$CA$21*AH35</f>
        <v>84812.804434479243</v>
      </c>
      <c r="AJ35" s="14">
        <f>Econometria!$CA$19+Econometria!$CA$20*AJ6+Econometria!$CA$21*AI35</f>
        <v>86639.63426735776</v>
      </c>
      <c r="AK35" s="14">
        <f>Econometria!$CA$19+Econometria!$CA$20*AK6+Econometria!$CA$21*AJ35</f>
        <v>88435.531783108338</v>
      </c>
      <c r="AL35" s="14">
        <f>Econometria!$CA$19+Econometria!$CA$20*AL6+Econometria!$CA$21*AK35</f>
        <v>90198.291970828941</v>
      </c>
      <c r="AM35" s="14">
        <f>Econometria!$CA$19+Econometria!$CA$20*AM6+Econometria!$CA$21*AL35</f>
        <v>91925.379927275906</v>
      </c>
      <c r="AN35" s="14">
        <f>Econometria!$CA$19+Econometria!$CA$20*AN6+Econometria!$CA$21*AM35</f>
        <v>93614.064060868695</v>
      </c>
      <c r="AO35" s="14">
        <f>Econometria!$CA$19+Econometria!$CA$20*AO6+Econometria!$CA$21*AN35</f>
        <v>95261.503186436748</v>
      </c>
      <c r="AP35" s="14">
        <f>Econometria!$CA$19+Econometria!$CA$20*AP6+Econometria!$CA$21*AO35</f>
        <v>96864.804668874916</v>
      </c>
      <c r="AQ35" s="14">
        <f>Econometria!$CA$19+Econometria!$CA$20*AQ6+Econometria!$CA$21*AP35</f>
        <v>98421.064379514079</v>
      </c>
      <c r="AR35" s="14">
        <f>Econometria!$CA$19+Econometria!$CA$20*AR6+Econometria!$CA$21*AQ35</f>
        <v>99927.395212043615</v>
      </c>
      <c r="AS35" s="14">
        <f>Econometria!$CA$19+Econometria!$CA$20*AS6+Econometria!$CA$21*AR35</f>
        <v>101380.94838132386</v>
      </c>
      <c r="AT35" s="14">
        <f>Econometria!$CA$19+Econometria!$CA$20*AT6+Econometria!$CA$21*AS35</f>
        <v>102778.93014315621</v>
      </c>
      <c r="AU35" s="14">
        <f>Econometria!$CA$19+Econometria!$CA$20*AU6+Econometria!$CA$21*AT35</f>
        <v>104118.61557725101</v>
      </c>
      <c r="AV35" s="14">
        <f>Econometria!$CA$19+Econometria!$CA$20*AV6+Econometria!$CA$21*AU35</f>
        <v>105397.36045015985</v>
      </c>
      <c r="AW35" s="14">
        <f>Econometria!$CA$19+Econometria!$CA$20*AW6+Econometria!$CA$21*AV35</f>
        <v>106612.61178219138</v>
      </c>
      <c r="AX35" s="14">
        <f>Econometria!$CA$19+Econometria!$CA$20*AX6+Econometria!$CA$21*AW35</f>
        <v>107761.91749586002</v>
      </c>
      <c r="AY35" s="14">
        <f>Econometria!$CA$19+Econometria!$CA$20*AY6+Econometria!$CA$21*AX35</f>
        <v>108842.93536891819</v>
      </c>
      <c r="AZ35" s="14">
        <f>Econometria!$CA$19+Econometria!$CA$20*AZ6+Econometria!$CA$21*AY35</f>
        <v>109738.15499847342</v>
      </c>
      <c r="BA35" s="14">
        <f>Econometria!$CA$19+Econometria!$CA$20*BA6+Econometria!$CA$21*AZ35</f>
        <v>110517.74348458525</v>
      </c>
      <c r="BB35" s="14">
        <f>Econometria!$CA$19+Econometria!$CA$20*BB6+Econometria!$CA$21*BA35</f>
        <v>111225.78274771354</v>
      </c>
      <c r="BC35" s="14">
        <f>Econometria!$CA$19+Econometria!$CA$20*BC6+Econometria!$CA$21*BB35</f>
        <v>111889.96893849512</v>
      </c>
      <c r="BD35" s="14">
        <f>Econometria!$CA$19+Econometria!$CA$20*BD6+Econometria!$CA$21*BC35</f>
        <v>112527.70526762132</v>
      </c>
      <c r="BE35" s="14">
        <f>Econometria!$CA$19+Econometria!$CA$20*BE6+Econometria!$CA$21*BD35</f>
        <v>113149.92930845373</v>
      </c>
      <c r="BF35" s="14">
        <f>Econometria!$CA$19+Econometria!$CA$20*BF6+Econometria!$CA$21*BE35</f>
        <v>113763.51717470831</v>
      </c>
      <c r="BG35" s="14">
        <f>Econometria!$CA$19+Econometria!$CA$20*BG6+Econometria!$CA$21*BF35</f>
        <v>114372.79374086743</v>
      </c>
      <c r="BH35" s="14">
        <f>Econometria!$CA$19+Econometria!$CA$20*BH6+Econometria!$CA$21*BG35</f>
        <v>114980.48130992285</v>
      </c>
      <c r="BI35" s="14">
        <f>Econometria!$CA$19+Econometria!$CA$20*BI6+Econometria!$CA$21*BH35</f>
        <v>115588.29553338699</v>
      </c>
      <c r="BJ35" s="14">
        <f>Econometria!$CA$19+Econometria!$CA$20*BJ6+Econometria!$CA$21*BI35</f>
        <v>116197.31974752602</v>
      </c>
      <c r="BK35" s="14">
        <f>Econometria!$CA$19+Econometria!$CA$20*BK6+Econometria!$CA$21*BJ35</f>
        <v>116808.24011841966</v>
      </c>
      <c r="BL35" s="14">
        <f>Econometria!$CA$19+Econometria!$CA$20*BL6+Econometria!$CA$21*BK35</f>
        <v>117421.49335199813</v>
      </c>
      <c r="BM35" s="14">
        <f>Econometria!$CA$19+Econometria!$CA$20*BM6+Econometria!$CA$21*BL35</f>
        <v>118037.35948045901</v>
      </c>
    </row>
    <row r="36" spans="1:65" x14ac:dyDescent="0.25">
      <c r="A36" t="s">
        <v>107</v>
      </c>
      <c r="B36" t="s">
        <v>110</v>
      </c>
      <c r="C36" s="14">
        <f>SUM(C23:C35)</f>
        <v>74405.606457773116</v>
      </c>
      <c r="D36" s="14">
        <f t="shared" ref="D36:W36" si="2">SUM(D23:D35)</f>
        <v>75859.466644915636</v>
      </c>
      <c r="E36" s="14">
        <f t="shared" si="2"/>
        <v>77965.598998932575</v>
      </c>
      <c r="F36" s="14">
        <f t="shared" si="2"/>
        <v>80462.15383297723</v>
      </c>
      <c r="G36" s="14">
        <f t="shared" si="2"/>
        <v>82409.423837932627</v>
      </c>
      <c r="H36" s="14">
        <f t="shared" si="2"/>
        <v>84972.571349391597</v>
      </c>
      <c r="I36" s="14">
        <f t="shared" si="2"/>
        <v>88650.415299225337</v>
      </c>
      <c r="J36" s="14">
        <f t="shared" si="2"/>
        <v>92584.472982868858</v>
      </c>
      <c r="K36" s="14">
        <f t="shared" si="2"/>
        <v>96505.012607803801</v>
      </c>
      <c r="L36" s="14">
        <f t="shared" si="2"/>
        <v>100343.19997431099</v>
      </c>
      <c r="M36" s="14">
        <f t="shared" si="2"/>
        <v>103842.80492835976</v>
      </c>
      <c r="N36" s="14">
        <f t="shared" si="2"/>
        <v>104945.23217500985</v>
      </c>
      <c r="O36" s="14">
        <f t="shared" si="2"/>
        <v>108386.67032169821</v>
      </c>
      <c r="P36" s="14">
        <f t="shared" si="2"/>
        <v>113300.47828261481</v>
      </c>
      <c r="Q36" s="14">
        <f t="shared" si="2"/>
        <v>118572.70091481914</v>
      </c>
      <c r="R36" s="14">
        <f t="shared" si="2"/>
        <v>123589.09585538294</v>
      </c>
      <c r="S36" s="14">
        <f t="shared" si="2"/>
        <v>127270.38975597336</v>
      </c>
      <c r="T36" s="14">
        <f t="shared" si="2"/>
        <v>130693.95240449891</v>
      </c>
      <c r="U36" s="14">
        <f t="shared" si="2"/>
        <v>133523.70760237414</v>
      </c>
      <c r="V36" s="14">
        <f t="shared" si="2"/>
        <v>135612.57691995331</v>
      </c>
      <c r="W36" s="14">
        <f t="shared" si="2"/>
        <v>139212.79071127734</v>
      </c>
      <c r="X36" s="14">
        <f t="shared" ref="X36" si="3">SUM(X23:X35)</f>
        <v>141647.10093241982</v>
      </c>
      <c r="Y36" s="14">
        <f t="shared" ref="Y36" si="4">SUM(Y23:Y35)</f>
        <v>138967.1482783478</v>
      </c>
      <c r="Z36" s="14">
        <f t="shared" ref="Z36" si="5">SUM(Z23:Z35)</f>
        <v>145670.12967669542</v>
      </c>
      <c r="AA36" s="14">
        <f t="shared" ref="AA36" si="6">SUM(AA23:AA35)</f>
        <v>150378.30660500831</v>
      </c>
      <c r="AB36" s="14">
        <f t="shared" ref="AB36" si="7">SUM(AB23:AB35)</f>
        <v>152926.11243507508</v>
      </c>
      <c r="AC36" s="14">
        <f t="shared" ref="AC36" si="8">SUM(AC23:AC35)</f>
        <v>156390.93090428406</v>
      </c>
      <c r="AD36" s="14">
        <f t="shared" ref="AD36" si="9">SUM(AD23:AD35)</f>
        <v>160037.28983418056</v>
      </c>
      <c r="AE36" s="14">
        <f t="shared" ref="AE36" si="10">SUM(AE23:AE35)</f>
        <v>163655.22389969599</v>
      </c>
      <c r="AF36" s="14">
        <f t="shared" ref="AF36" si="11">SUM(AF23:AF35)</f>
        <v>167208.03109590785</v>
      </c>
      <c r="AG36" s="14">
        <f t="shared" ref="AG36" si="12">SUM(AG23:AG35)</f>
        <v>170789.70842583748</v>
      </c>
      <c r="AH36" s="14">
        <f t="shared" ref="AH36" si="13">SUM(AH23:AH35)</f>
        <v>174394.15307817803</v>
      </c>
      <c r="AI36" s="14">
        <f t="shared" ref="AI36" si="14">SUM(AI23:AI35)</f>
        <v>177960.65844766694</v>
      </c>
      <c r="AJ36" s="14">
        <f t="shared" ref="AJ36" si="15">SUM(AJ23:AJ35)</f>
        <v>181458.87308221462</v>
      </c>
      <c r="AK36" s="14">
        <f t="shared" ref="AK36" si="16">SUM(AK23:AK35)</f>
        <v>184894.28265707876</v>
      </c>
      <c r="AL36" s="14">
        <f t="shared" ref="AL36" si="17">SUM(AL23:AL35)</f>
        <v>188263.89487804344</v>
      </c>
      <c r="AM36" s="14">
        <f t="shared" ref="AM36" si="18">SUM(AM23:AM35)</f>
        <v>191563.0013739175</v>
      </c>
      <c r="AN36" s="14">
        <f t="shared" ref="AN36" si="19">SUM(AN23:AN35)</f>
        <v>194786.29284680256</v>
      </c>
      <c r="AO36" s="14">
        <f t="shared" ref="AO36" si="20">SUM(AO23:AO35)</f>
        <v>197928.21933507052</v>
      </c>
      <c r="AP36" s="14">
        <f t="shared" ref="AP36" si="21">SUM(AP23:AP35)</f>
        <v>200983.15123024044</v>
      </c>
      <c r="AQ36" s="14">
        <f t="shared" ref="AQ36" si="22">SUM(AQ23:AQ35)</f>
        <v>203945.46464663144</v>
      </c>
      <c r="AR36" s="14">
        <f t="shared" ref="AR36" si="23">SUM(AR23:AR35)</f>
        <v>206809.59361197648</v>
      </c>
      <c r="AS36" s="14">
        <f t="shared" ref="AS36" si="24">SUM(AS23:AS35)</f>
        <v>209570.06633379811</v>
      </c>
      <c r="AT36" s="14">
        <f t="shared" ref="AT36" si="25">SUM(AT23:AT35)</f>
        <v>212221.5331943201</v>
      </c>
      <c r="AU36" s="14">
        <f t="shared" ref="AU36" si="26">SUM(AU23:AU35)</f>
        <v>214758.79011670948</v>
      </c>
      <c r="AV36" s="14">
        <f t="shared" ref="AV36" si="27">SUM(AV23:AV35)</f>
        <v>217176.79914172104</v>
      </c>
      <c r="AW36" s="14">
        <f t="shared" ref="AW36" si="28">SUM(AW23:AW35)</f>
        <v>219470.70718161986</v>
      </c>
      <c r="AX36" s="14">
        <f t="shared" ref="AX36" si="29">SUM(AX23:AX35)</f>
        <v>221635.86346784062</v>
      </c>
      <c r="AY36" s="14">
        <f t="shared" ref="AY36" si="30">SUM(AY23:AY35)</f>
        <v>223667.83596362386</v>
      </c>
      <c r="AZ36" s="14">
        <f t="shared" ref="AZ36" si="31">SUM(AZ23:AZ35)</f>
        <v>225271.62416626315</v>
      </c>
      <c r="BA36" s="14">
        <f t="shared" ref="BA36" si="32">SUM(BA23:BA35)</f>
        <v>226681.90935440385</v>
      </c>
      <c r="BB36" s="14">
        <f t="shared" ref="BB36" si="33">SUM(BB23:BB35)</f>
        <v>227985.14982579154</v>
      </c>
      <c r="BC36" s="14">
        <f t="shared" ref="BC36" si="34">SUM(BC23:BC35)</f>
        <v>229226.55518494447</v>
      </c>
      <c r="BD36" s="14">
        <f t="shared" ref="BD36" si="35">SUM(BD23:BD35)</f>
        <v>230432.16978651079</v>
      </c>
      <c r="BE36" s="14">
        <f t="shared" ref="BE36" si="36">SUM(BE23:BE35)</f>
        <v>231617.61211427153</v>
      </c>
      <c r="BF36" s="14">
        <f t="shared" ref="BF36" si="37">SUM(BF23:BF35)</f>
        <v>232792.46979493136</v>
      </c>
      <c r="BG36" s="14">
        <f t="shared" ref="BG36" si="38">SUM(BG23:BG35)</f>
        <v>233962.71923634395</v>
      </c>
      <c r="BH36" s="14">
        <f t="shared" ref="BH36" si="39">SUM(BH23:BH35)</f>
        <v>235132.12668334891</v>
      </c>
      <c r="BI36" s="14">
        <f t="shared" ref="BI36" si="40">SUM(BI23:BI35)</f>
        <v>236303.08630134506</v>
      </c>
      <c r="BJ36" s="14">
        <f t="shared" ref="BJ36" si="41">SUM(BJ23:BJ35)</f>
        <v>237477.13225983467</v>
      </c>
      <c r="BK36" s="14">
        <f t="shared" ref="BK36" si="42">SUM(BK23:BK35)</f>
        <v>238655.25600737409</v>
      </c>
      <c r="BL36" s="14">
        <f t="shared" ref="BL36" si="43">SUM(BL23:BL35)</f>
        <v>239838.10469637733</v>
      </c>
      <c r="BM36" s="14">
        <f t="shared" ref="BM36" si="44">SUM(BM23:BM35)</f>
        <v>241026.10610652188</v>
      </c>
    </row>
    <row r="37" spans="1:65" x14ac:dyDescent="0.25">
      <c r="C37" s="14"/>
    </row>
    <row r="38" spans="1:65" s="14" customFormat="1" x14ac:dyDescent="0.25">
      <c r="A38" s="12" t="s">
        <v>106</v>
      </c>
      <c r="B38" s="12"/>
    </row>
    <row r="39" spans="1:65" s="14" customFormat="1" x14ac:dyDescent="0.25">
      <c r="A39" s="15" t="s">
        <v>45</v>
      </c>
      <c r="B39" s="15" t="s">
        <v>109</v>
      </c>
      <c r="C39" s="15">
        <v>1998</v>
      </c>
      <c r="D39" s="15">
        <v>1999</v>
      </c>
      <c r="E39" s="15">
        <v>2000</v>
      </c>
      <c r="F39" s="15">
        <v>2001</v>
      </c>
      <c r="G39" s="15">
        <v>2002</v>
      </c>
      <c r="H39" s="15">
        <v>2003</v>
      </c>
      <c r="I39" s="15">
        <v>2004</v>
      </c>
      <c r="J39" s="15">
        <v>2005</v>
      </c>
      <c r="K39" s="15">
        <v>2006</v>
      </c>
      <c r="L39" s="15">
        <v>2007</v>
      </c>
      <c r="M39" s="15">
        <v>2008</v>
      </c>
      <c r="N39" s="15">
        <v>2009</v>
      </c>
      <c r="O39" s="15">
        <v>2010</v>
      </c>
      <c r="P39" s="15">
        <v>2011</v>
      </c>
      <c r="Q39" s="15">
        <v>2012</v>
      </c>
      <c r="R39" s="15">
        <v>2013</v>
      </c>
      <c r="S39" s="15">
        <v>2014</v>
      </c>
      <c r="T39" s="15">
        <v>2015</v>
      </c>
      <c r="U39" s="15">
        <v>2016</v>
      </c>
      <c r="V39" s="15">
        <v>2017</v>
      </c>
      <c r="W39" s="15">
        <v>2018</v>
      </c>
      <c r="X39" s="15">
        <v>2019</v>
      </c>
      <c r="Y39" s="15">
        <v>2020</v>
      </c>
      <c r="Z39" s="15">
        <v>2021</v>
      </c>
      <c r="AA39" s="15">
        <v>2022</v>
      </c>
      <c r="AB39" s="15">
        <v>2023</v>
      </c>
      <c r="AC39" s="15">
        <v>2024</v>
      </c>
      <c r="AD39" s="15">
        <v>2025</v>
      </c>
      <c r="AE39" s="15">
        <v>2026</v>
      </c>
      <c r="AF39" s="15">
        <v>2027</v>
      </c>
      <c r="AG39" s="15">
        <v>2028</v>
      </c>
      <c r="AH39" s="15">
        <v>2029</v>
      </c>
      <c r="AI39" s="15">
        <v>2030</v>
      </c>
      <c r="AJ39" s="15">
        <v>2031</v>
      </c>
      <c r="AK39" s="15">
        <v>2032</v>
      </c>
      <c r="AL39" s="15">
        <v>2033</v>
      </c>
      <c r="AM39" s="15">
        <v>2034</v>
      </c>
      <c r="AN39" s="15">
        <v>2035</v>
      </c>
      <c r="AO39" s="15">
        <v>2036</v>
      </c>
      <c r="AP39" s="15">
        <v>2037</v>
      </c>
      <c r="AQ39" s="15">
        <v>2038</v>
      </c>
      <c r="AR39" s="15">
        <v>2039</v>
      </c>
      <c r="AS39" s="15">
        <v>2040</v>
      </c>
      <c r="AT39" s="15">
        <v>2041</v>
      </c>
      <c r="AU39" s="15">
        <v>2042</v>
      </c>
      <c r="AV39" s="15">
        <v>2043</v>
      </c>
      <c r="AW39" s="15">
        <v>2044</v>
      </c>
      <c r="AX39" s="15">
        <v>2045</v>
      </c>
      <c r="AY39" s="15">
        <v>2046</v>
      </c>
      <c r="AZ39" s="15">
        <v>2047</v>
      </c>
      <c r="BA39" s="15">
        <v>2048</v>
      </c>
      <c r="BB39" s="15">
        <v>2049</v>
      </c>
      <c r="BC39" s="15">
        <v>2050</v>
      </c>
      <c r="BD39" s="15">
        <v>2051</v>
      </c>
      <c r="BE39" s="15">
        <v>2052</v>
      </c>
      <c r="BF39" s="15">
        <v>2053</v>
      </c>
      <c r="BG39" s="15">
        <v>2054</v>
      </c>
      <c r="BH39" s="15">
        <v>2055</v>
      </c>
      <c r="BI39" s="15">
        <v>2056</v>
      </c>
      <c r="BJ39" s="15">
        <v>2057</v>
      </c>
      <c r="BK39" s="15">
        <v>2058</v>
      </c>
      <c r="BL39" s="15">
        <v>2059</v>
      </c>
      <c r="BM39" s="15">
        <v>2060</v>
      </c>
    </row>
    <row r="40" spans="1:65" s="14" customFormat="1" x14ac:dyDescent="0.25">
      <c r="A40" t="s">
        <v>32</v>
      </c>
      <c r="B40" t="s">
        <v>111</v>
      </c>
      <c r="C40" s="16">
        <f>C23/SUM(C$23:C$35)</f>
        <v>3.7784205805116253E-2</v>
      </c>
      <c r="D40" s="16">
        <f t="shared" ref="D40:BC45" si="45">D23/SUM(D$23:D$35)</f>
        <v>3.9461713352030747E-2</v>
      </c>
      <c r="E40" s="16">
        <f t="shared" si="45"/>
        <v>4.0282562169252176E-2</v>
      </c>
      <c r="F40" s="16">
        <f t="shared" si="45"/>
        <v>4.0556663863920435E-2</v>
      </c>
      <c r="G40" s="16">
        <f t="shared" si="45"/>
        <v>4.0765768130659172E-2</v>
      </c>
      <c r="H40" s="16">
        <f t="shared" si="45"/>
        <v>4.0556831085695286E-2</v>
      </c>
      <c r="I40" s="16">
        <f t="shared" si="45"/>
        <v>3.988866765511629E-2</v>
      </c>
      <c r="J40" s="16">
        <f t="shared" si="45"/>
        <v>3.9157749703119166E-2</v>
      </c>
      <c r="K40" s="16">
        <f t="shared" si="45"/>
        <v>3.8463889360320587E-2</v>
      </c>
      <c r="L40" s="16">
        <f t="shared" si="45"/>
        <v>3.7823347011070645E-2</v>
      </c>
      <c r="M40" s="16">
        <f t="shared" si="45"/>
        <v>3.7294396264487273E-2</v>
      </c>
      <c r="N40" s="16">
        <f t="shared" si="45"/>
        <v>3.7352281319891191E-2</v>
      </c>
      <c r="O40" s="16">
        <f t="shared" si="45"/>
        <v>3.6764000874614941E-2</v>
      </c>
      <c r="P40" s="16">
        <f t="shared" si="45"/>
        <v>3.5912374812206549E-2</v>
      </c>
      <c r="Q40" s="16">
        <f t="shared" si="45"/>
        <v>3.5106901173438593E-2</v>
      </c>
      <c r="R40" s="16">
        <f t="shared" si="45"/>
        <v>3.444953092462226E-2</v>
      </c>
      <c r="S40" s="16">
        <f t="shared" si="45"/>
        <v>3.4088735287646006E-2</v>
      </c>
      <c r="T40" s="16">
        <f t="shared" si="45"/>
        <v>3.3766402737442455E-2</v>
      </c>
      <c r="U40" s="16">
        <f t="shared" si="45"/>
        <v>3.3539454628828971E-2</v>
      </c>
      <c r="V40" s="16">
        <f t="shared" si="45"/>
        <v>3.3416269209320941E-2</v>
      </c>
      <c r="W40" s="16">
        <f t="shared" si="45"/>
        <v>3.3029797000061117E-2</v>
      </c>
      <c r="X40" s="16">
        <f t="shared" si="45"/>
        <v>3.2853711491891056E-2</v>
      </c>
      <c r="Y40" s="16">
        <f t="shared" si="45"/>
        <v>3.3441083577129251E-2</v>
      </c>
      <c r="Z40" s="16">
        <f t="shared" si="45"/>
        <v>3.2478155031426599E-2</v>
      </c>
      <c r="AA40" s="16">
        <f>AA23/SUM(AA$23:AA$35)</f>
        <v>3.2004173603001305E-2</v>
      </c>
      <c r="AB40" s="16">
        <f t="shared" si="45"/>
        <v>3.1865798193970653E-2</v>
      </c>
      <c r="AC40" s="16">
        <f t="shared" si="45"/>
        <v>3.1584980265790999E-2</v>
      </c>
      <c r="AD40" s="16">
        <f t="shared" si="45"/>
        <v>3.1299944009187029E-2</v>
      </c>
      <c r="AE40" s="16">
        <f t="shared" si="45"/>
        <v>3.1037402817236784E-2</v>
      </c>
      <c r="AF40" s="16">
        <f t="shared" si="45"/>
        <v>3.0796684556208442E-2</v>
      </c>
      <c r="AG40" s="16">
        <f t="shared" si="45"/>
        <v>3.0563434635020075E-2</v>
      </c>
      <c r="AH40" s="16">
        <f t="shared" si="45"/>
        <v>3.0338470656774846E-2</v>
      </c>
      <c r="AI40" s="16">
        <f t="shared" si="45"/>
        <v>3.0127736459926936E-2</v>
      </c>
      <c r="AJ40" s="16">
        <f t="shared" si="45"/>
        <v>2.9932232580126093E-2</v>
      </c>
      <c r="AK40" s="16">
        <f t="shared" si="45"/>
        <v>2.9749216629392453E-2</v>
      </c>
      <c r="AL40" s="16">
        <f t="shared" si="45"/>
        <v>2.9577564997655126E-2</v>
      </c>
      <c r="AM40" s="16">
        <f t="shared" si="45"/>
        <v>2.9416537349803009E-2</v>
      </c>
      <c r="AN40" s="16">
        <f t="shared" si="45"/>
        <v>2.9265562320799212E-2</v>
      </c>
      <c r="AO40" s="16">
        <f t="shared" si="45"/>
        <v>2.9124164837623187E-2</v>
      </c>
      <c r="AP40" s="16">
        <f t="shared" si="45"/>
        <v>2.8991932936367409E-2</v>
      </c>
      <c r="AQ40" s="16">
        <f t="shared" si="45"/>
        <v>2.8868500377088269E-2</v>
      </c>
      <c r="AR40" s="16">
        <f t="shared" si="45"/>
        <v>2.875353662138844E-2</v>
      </c>
      <c r="AS40" s="16">
        <f t="shared" si="45"/>
        <v>2.8646740599102188E-2</v>
      </c>
      <c r="AT40" s="16">
        <f t="shared" si="45"/>
        <v>2.8547836585725215E-2</v>
      </c>
      <c r="AU40" s="16">
        <f t="shared" si="45"/>
        <v>2.8456571332099709E-2</v>
      </c>
      <c r="AV40" s="16">
        <f t="shared" si="45"/>
        <v>2.8372711974799313E-2</v>
      </c>
      <c r="AW40" s="16">
        <f t="shared" si="45"/>
        <v>2.8296044453494838E-2</v>
      </c>
      <c r="AX40" s="16">
        <f t="shared" si="45"/>
        <v>2.8226372269830748E-2</v>
      </c>
      <c r="AY40" s="16">
        <f t="shared" si="45"/>
        <v>2.8163515484758189E-2</v>
      </c>
      <c r="AZ40" s="16">
        <f t="shared" si="45"/>
        <v>2.8128673124129949E-2</v>
      </c>
      <c r="BA40" s="16">
        <f t="shared" si="45"/>
        <v>2.8099555632168326E-2</v>
      </c>
      <c r="BB40" s="16">
        <f t="shared" si="45"/>
        <v>2.8070761458105439E-2</v>
      </c>
      <c r="BC40" s="16">
        <f t="shared" si="45"/>
        <v>2.8040580921750078E-2</v>
      </c>
      <c r="BD40" s="16">
        <f t="shared" ref="BD40:BM49" si="46">BD23/SUM(BD$23:BD$35)</f>
        <v>2.8008602841695939E-2</v>
      </c>
      <c r="BE40" s="16">
        <f t="shared" si="46"/>
        <v>2.7974919313184656E-2</v>
      </c>
      <c r="BF40" s="16">
        <f t="shared" si="46"/>
        <v>2.7939798418872897E-2</v>
      </c>
      <c r="BG40" s="16">
        <f t="shared" si="46"/>
        <v>2.7903543961425276E-2</v>
      </c>
      <c r="BH40" s="16">
        <f t="shared" si="46"/>
        <v>2.7866437683560698E-2</v>
      </c>
      <c r="BI40" s="16">
        <f t="shared" si="46"/>
        <v>2.7828719044391111E-2</v>
      </c>
      <c r="BJ40" s="16">
        <f t="shared" si="46"/>
        <v>2.7790581955473501E-2</v>
      </c>
      <c r="BK40" s="16">
        <f t="shared" si="46"/>
        <v>2.7752178701011238E-2</v>
      </c>
      <c r="BL40" s="16">
        <f t="shared" si="46"/>
        <v>2.7713626360417725E-2</v>
      </c>
      <c r="BM40" s="16">
        <f t="shared" si="46"/>
        <v>2.7675013544751499E-2</v>
      </c>
    </row>
    <row r="41" spans="1:65" s="14" customFormat="1" x14ac:dyDescent="0.25">
      <c r="A41" t="s">
        <v>33</v>
      </c>
      <c r="B41" t="s">
        <v>111</v>
      </c>
      <c r="C41" s="16">
        <f t="shared" ref="C41:R52" si="47">C24/SUM(C$23:C$35)</f>
        <v>0.12658046313180174</v>
      </c>
      <c r="D41" s="16">
        <f t="shared" si="47"/>
        <v>0.12693528844378704</v>
      </c>
      <c r="E41" s="16">
        <f t="shared" si="47"/>
        <v>0.12640878392551086</v>
      </c>
      <c r="F41" s="16">
        <f t="shared" si="47"/>
        <v>0.12543844600019557</v>
      </c>
      <c r="G41" s="16">
        <f t="shared" si="47"/>
        <v>0.12440220012863752</v>
      </c>
      <c r="H41" s="16">
        <f t="shared" si="47"/>
        <v>0.12323701701856699</v>
      </c>
      <c r="I41" s="16">
        <f t="shared" si="47"/>
        <v>0.12188573454412396</v>
      </c>
      <c r="J41" s="16">
        <f t="shared" si="47"/>
        <v>0.12042987675021316</v>
      </c>
      <c r="K41" s="16">
        <f t="shared" si="47"/>
        <v>0.11893640047034328</v>
      </c>
      <c r="L41" s="16">
        <f t="shared" si="47"/>
        <v>0.11748144506098733</v>
      </c>
      <c r="M41" s="16">
        <f t="shared" si="47"/>
        <v>0.11613020126606105</v>
      </c>
      <c r="N41" s="16">
        <f t="shared" si="47"/>
        <v>0.11505790832865744</v>
      </c>
      <c r="O41" s="16">
        <f t="shared" si="47"/>
        <v>0.1141101551901408</v>
      </c>
      <c r="P41" s="16">
        <f t="shared" si="47"/>
        <v>0.11314264118625854</v>
      </c>
      <c r="Q41" s="16">
        <f t="shared" si="47"/>
        <v>0.11204083584374451</v>
      </c>
      <c r="R41" s="16">
        <f t="shared" si="47"/>
        <v>0.11086040703175576</v>
      </c>
      <c r="S41" s="16">
        <f t="shared" si="45"/>
        <v>0.10971594041291921</v>
      </c>
      <c r="T41" s="16">
        <f t="shared" si="45"/>
        <v>0.10871018341562899</v>
      </c>
      <c r="U41" s="16">
        <f t="shared" si="45"/>
        <v>0.10785398098126971</v>
      </c>
      <c r="V41" s="16">
        <f t="shared" si="45"/>
        <v>0.10713282191647894</v>
      </c>
      <c r="W41" s="16">
        <f t="shared" si="45"/>
        <v>0.10656349466228536</v>
      </c>
      <c r="X41" s="16">
        <f t="shared" si="45"/>
        <v>0.10598444938864297</v>
      </c>
      <c r="Y41" s="16">
        <f t="shared" si="45"/>
        <v>0.10537728451519257</v>
      </c>
      <c r="Z41" s="16">
        <f t="shared" si="45"/>
        <v>0.10531054986799844</v>
      </c>
      <c r="AA41" s="16">
        <f t="shared" si="45"/>
        <v>0.10492769365459262</v>
      </c>
      <c r="AB41" s="16">
        <f t="shared" si="45"/>
        <v>0.10427389302615959</v>
      </c>
      <c r="AC41" s="16">
        <f t="shared" si="45"/>
        <v>0.10371042319998171</v>
      </c>
      <c r="AD41" s="16">
        <f t="shared" si="45"/>
        <v>0.10320375312803097</v>
      </c>
      <c r="AE41" s="16">
        <f t="shared" si="45"/>
        <v>0.10270378848867601</v>
      </c>
      <c r="AF41" s="16">
        <f t="shared" si="45"/>
        <v>0.1022110982487219</v>
      </c>
      <c r="AG41" s="16">
        <f t="shared" si="45"/>
        <v>0.10173787509561387</v>
      </c>
      <c r="AH41" s="16">
        <f t="shared" si="45"/>
        <v>0.10128397034662912</v>
      </c>
      <c r="AI41" s="16">
        <f t="shared" si="45"/>
        <v>0.10084483413282717</v>
      </c>
      <c r="AJ41" s="16">
        <f t="shared" si="45"/>
        <v>0.10042075502136212</v>
      </c>
      <c r="AK41" s="16">
        <f t="shared" si="45"/>
        <v>0.10001488562040861</v>
      </c>
      <c r="AL41" s="16">
        <f t="shared" si="45"/>
        <v>9.9628238961135332E-2</v>
      </c>
      <c r="AM41" s="16">
        <f t="shared" si="45"/>
        <v>9.9260494916836278E-2</v>
      </c>
      <c r="AN41" s="16">
        <f t="shared" si="45"/>
        <v>9.8910952090735624E-2</v>
      </c>
      <c r="AO41" s="16">
        <f t="shared" si="45"/>
        <v>9.8578857891925067E-2</v>
      </c>
      <c r="AP41" s="16">
        <f t="shared" si="45"/>
        <v>9.8263500262916942E-2</v>
      </c>
      <c r="AQ41" s="16">
        <f t="shared" si="45"/>
        <v>9.7964225297940188E-2</v>
      </c>
      <c r="AR41" s="16">
        <f t="shared" si="45"/>
        <v>9.7680434871434588E-2</v>
      </c>
      <c r="AS41" s="16">
        <f t="shared" si="45"/>
        <v>9.7411580503494896E-2</v>
      </c>
      <c r="AT41" s="16">
        <f t="shared" si="45"/>
        <v>9.7157157720065807E-2</v>
      </c>
      <c r="AU41" s="16">
        <f t="shared" si="45"/>
        <v>9.6916701646317133E-2</v>
      </c>
      <c r="AV41" s="16">
        <f t="shared" si="45"/>
        <v>9.6689783676675037E-2</v>
      </c>
      <c r="AW41" s="16">
        <f t="shared" si="45"/>
        <v>9.6476008929590712E-2</v>
      </c>
      <c r="AX41" s="16">
        <f t="shared" si="45"/>
        <v>9.6275014245975912E-2</v>
      </c>
      <c r="AY41" s="16">
        <f t="shared" si="45"/>
        <v>9.6086466564077877E-2</v>
      </c>
      <c r="AZ41" s="16">
        <f t="shared" si="45"/>
        <v>9.5895181814023747E-2</v>
      </c>
      <c r="BA41" s="16">
        <f t="shared" si="45"/>
        <v>9.5725616763379776E-2</v>
      </c>
      <c r="BB41" s="16">
        <f t="shared" si="45"/>
        <v>9.5583012372570011E-2</v>
      </c>
      <c r="BC41" s="16">
        <f t="shared" si="45"/>
        <v>9.5462268278902182E-2</v>
      </c>
      <c r="BD41" s="16">
        <f t="shared" si="46"/>
        <v>9.5357052226947223E-2</v>
      </c>
      <c r="BE41" s="16">
        <f t="shared" si="46"/>
        <v>9.5262319735765627E-2</v>
      </c>
      <c r="BF41" s="16">
        <f t="shared" si="46"/>
        <v>9.5174540501213087E-2</v>
      </c>
      <c r="BG41" s="16">
        <f t="shared" si="46"/>
        <v>9.5091370455825927E-2</v>
      </c>
      <c r="BH41" s="16">
        <f t="shared" si="46"/>
        <v>9.5011289003145594E-2</v>
      </c>
      <c r="BI41" s="16">
        <f t="shared" si="46"/>
        <v>9.4933319493342605E-2</v>
      </c>
      <c r="BJ41" s="16">
        <f t="shared" si="46"/>
        <v>9.4856836675510162E-2</v>
      </c>
      <c r="BK41" s="16">
        <f t="shared" si="46"/>
        <v>9.4781440111277815E-2</v>
      </c>
      <c r="BL41" s="16">
        <f t="shared" si="46"/>
        <v>9.4706872688127497E-2</v>
      </c>
      <c r="BM41" s="16">
        <f t="shared" si="46"/>
        <v>9.4632968648211621E-2</v>
      </c>
    </row>
    <row r="42" spans="1:65" s="14" customFormat="1" x14ac:dyDescent="0.25">
      <c r="A42" t="s">
        <v>34</v>
      </c>
      <c r="B42" t="s">
        <v>111</v>
      </c>
      <c r="C42" s="16">
        <f t="shared" si="47"/>
        <v>2.7970584052600611E-2</v>
      </c>
      <c r="D42" s="16">
        <f t="shared" si="45"/>
        <v>2.7337860134772771E-2</v>
      </c>
      <c r="E42" s="16">
        <f t="shared" si="45"/>
        <v>2.6852890940729048E-2</v>
      </c>
      <c r="F42" s="16">
        <f t="shared" si="45"/>
        <v>2.6505906573347386E-2</v>
      </c>
      <c r="G42" s="16">
        <f t="shared" si="45"/>
        <v>2.6353152775142791E-2</v>
      </c>
      <c r="H42" s="16">
        <f t="shared" si="45"/>
        <v>2.6182636048224361E-2</v>
      </c>
      <c r="I42" s="16">
        <f t="shared" si="45"/>
        <v>2.5970244102896844E-2</v>
      </c>
      <c r="J42" s="16">
        <f t="shared" si="45"/>
        <v>2.5834666678111119E-2</v>
      </c>
      <c r="K42" s="16">
        <f t="shared" si="45"/>
        <v>2.5765050859280769E-2</v>
      </c>
      <c r="L42" s="16">
        <f t="shared" si="45"/>
        <v>2.5736571825381215E-2</v>
      </c>
      <c r="M42" s="16">
        <f t="shared" si="45"/>
        <v>2.5751535042996782E-2</v>
      </c>
      <c r="N42" s="16">
        <f t="shared" si="45"/>
        <v>2.5955893491942366E-2</v>
      </c>
      <c r="O42" s="16">
        <f t="shared" si="45"/>
        <v>2.5870133626866663E-2</v>
      </c>
      <c r="P42" s="16">
        <f t="shared" si="45"/>
        <v>2.5724574541131615E-2</v>
      </c>
      <c r="Q42" s="16">
        <f t="shared" si="45"/>
        <v>2.5635950209310136E-2</v>
      </c>
      <c r="R42" s="16">
        <f t="shared" si="45"/>
        <v>2.5616253661379686E-2</v>
      </c>
      <c r="S42" s="16">
        <f t="shared" si="45"/>
        <v>2.5699866007230614E-2</v>
      </c>
      <c r="T42" s="16">
        <f t="shared" si="45"/>
        <v>2.5761404866971236E-2</v>
      </c>
      <c r="U42" s="16">
        <f t="shared" si="45"/>
        <v>2.583568079947356E-2</v>
      </c>
      <c r="V42" s="16">
        <f t="shared" si="45"/>
        <v>2.5924984276690273E-2</v>
      </c>
      <c r="W42" s="16">
        <f t="shared" si="45"/>
        <v>2.5879724596375709E-2</v>
      </c>
      <c r="X42" s="16">
        <f t="shared" si="45"/>
        <v>2.5934405632572505E-2</v>
      </c>
      <c r="Y42" s="16">
        <f t="shared" si="45"/>
        <v>2.6284795887845158E-2</v>
      </c>
      <c r="Z42" s="16">
        <f t="shared" si="45"/>
        <v>2.5884254200996177E-2</v>
      </c>
      <c r="AA42" s="16">
        <f t="shared" si="45"/>
        <v>2.5819438299946523E-2</v>
      </c>
      <c r="AB42" s="16">
        <f t="shared" si="45"/>
        <v>2.5905462522194021E-2</v>
      </c>
      <c r="AC42" s="16">
        <f t="shared" si="45"/>
        <v>2.5895763875237888E-2</v>
      </c>
      <c r="AD42" s="16">
        <f t="shared" si="45"/>
        <v>2.5884306013872097E-2</v>
      </c>
      <c r="AE42" s="16">
        <f t="shared" si="45"/>
        <v>2.588248078181123E-2</v>
      </c>
      <c r="AF42" s="16">
        <f t="shared" si="45"/>
        <v>2.5887007413125551E-2</v>
      </c>
      <c r="AG42" s="16">
        <f t="shared" si="45"/>
        <v>2.5889939152465763E-2</v>
      </c>
      <c r="AH42" s="16">
        <f t="shared" si="45"/>
        <v>2.589257888305262E-2</v>
      </c>
      <c r="AI42" s="16">
        <f t="shared" si="45"/>
        <v>2.5898033555020503E-2</v>
      </c>
      <c r="AJ42" s="16">
        <f t="shared" si="45"/>
        <v>2.5906225944584919E-2</v>
      </c>
      <c r="AK42" s="16">
        <f t="shared" si="45"/>
        <v>2.5915431692547335E-2</v>
      </c>
      <c r="AL42" s="16">
        <f t="shared" si="45"/>
        <v>2.5925209981386654E-2</v>
      </c>
      <c r="AM42" s="16">
        <f t="shared" si="45"/>
        <v>2.5935379020143715E-2</v>
      </c>
      <c r="AN42" s="16">
        <f t="shared" si="45"/>
        <v>2.5945849402980562E-2</v>
      </c>
      <c r="AO42" s="16">
        <f t="shared" si="45"/>
        <v>2.5956572762521744E-2</v>
      </c>
      <c r="AP42" s="16">
        <f t="shared" si="45"/>
        <v>2.5967520827412906E-2</v>
      </c>
      <c r="AQ42" s="16">
        <f t="shared" si="45"/>
        <v>2.5978675843141362E-2</v>
      </c>
      <c r="AR42" s="16">
        <f t="shared" si="45"/>
        <v>2.5990025857784347E-2</v>
      </c>
      <c r="AS42" s="16">
        <f t="shared" si="45"/>
        <v>2.6001562267615807E-2</v>
      </c>
      <c r="AT42" s="16">
        <f t="shared" si="45"/>
        <v>2.6013278484058107E-2</v>
      </c>
      <c r="AU42" s="16">
        <f t="shared" si="45"/>
        <v>2.6025169187439617E-2</v>
      </c>
      <c r="AV42" s="16">
        <f t="shared" si="45"/>
        <v>2.6037229900222062E-2</v>
      </c>
      <c r="AW42" s="16">
        <f t="shared" si="45"/>
        <v>2.6049456738957651E-2</v>
      </c>
      <c r="AX42" s="16">
        <f t="shared" si="45"/>
        <v>2.6061846268024658E-2</v>
      </c>
      <c r="AY42" s="16">
        <f t="shared" si="45"/>
        <v>2.6074395411973782E-2</v>
      </c>
      <c r="AZ42" s="16">
        <f t="shared" si="45"/>
        <v>2.6098524889049304E-2</v>
      </c>
      <c r="BA42" s="16">
        <f t="shared" si="45"/>
        <v>2.6119333907219572E-2</v>
      </c>
      <c r="BB42" s="16">
        <f t="shared" si="45"/>
        <v>2.6135304455232961E-2</v>
      </c>
      <c r="BC42" s="16">
        <f t="shared" si="45"/>
        <v>2.6146975463547231E-2</v>
      </c>
      <c r="BD42" s="16">
        <f t="shared" si="46"/>
        <v>2.615524616318006E-2</v>
      </c>
      <c r="BE42" s="16">
        <f t="shared" si="46"/>
        <v>2.6160960927297267E-2</v>
      </c>
      <c r="BF42" s="16">
        <f t="shared" si="46"/>
        <v>2.616480703284477E-2</v>
      </c>
      <c r="BG42" s="16">
        <f t="shared" si="46"/>
        <v>2.6167310447606482E-2</v>
      </c>
      <c r="BH42" s="16">
        <f t="shared" si="46"/>
        <v>2.6168860628863019E-2</v>
      </c>
      <c r="BI42" s="16">
        <f t="shared" si="46"/>
        <v>2.6169740186483409E-2</v>
      </c>
      <c r="BJ42" s="16">
        <f t="shared" si="46"/>
        <v>2.617015141311092E-2</v>
      </c>
      <c r="BK42" s="16">
        <f t="shared" si="46"/>
        <v>2.6170237672958969E-2</v>
      </c>
      <c r="BL42" s="16">
        <f t="shared" si="46"/>
        <v>2.6170099787125173E-2</v>
      </c>
      <c r="BM42" s="16">
        <f t="shared" si="46"/>
        <v>2.6169808217840321E-2</v>
      </c>
    </row>
    <row r="43" spans="1:65" s="14" customFormat="1" x14ac:dyDescent="0.25">
      <c r="A43" t="s">
        <v>35</v>
      </c>
      <c r="B43" t="s">
        <v>111</v>
      </c>
      <c r="C43" s="16">
        <f t="shared" si="47"/>
        <v>2.6998003251651543E-2</v>
      </c>
      <c r="D43" s="16">
        <f t="shared" si="45"/>
        <v>2.7337860134772771E-2</v>
      </c>
      <c r="E43" s="16">
        <f t="shared" si="45"/>
        <v>2.6852890940729048E-2</v>
      </c>
      <c r="F43" s="16">
        <f t="shared" si="45"/>
        <v>2.6505906573347386E-2</v>
      </c>
      <c r="G43" s="16">
        <f t="shared" si="45"/>
        <v>2.6353152775142791E-2</v>
      </c>
      <c r="H43" s="16">
        <f t="shared" si="45"/>
        <v>2.6182636048224361E-2</v>
      </c>
      <c r="I43" s="16">
        <f t="shared" si="45"/>
        <v>2.5970244102896844E-2</v>
      </c>
      <c r="J43" s="16">
        <f t="shared" si="45"/>
        <v>2.5834666678111119E-2</v>
      </c>
      <c r="K43" s="16">
        <f t="shared" si="45"/>
        <v>2.5765050859280769E-2</v>
      </c>
      <c r="L43" s="16">
        <f t="shared" si="45"/>
        <v>2.5736571825381215E-2</v>
      </c>
      <c r="M43" s="16">
        <f t="shared" si="45"/>
        <v>2.5751535042996782E-2</v>
      </c>
      <c r="N43" s="16">
        <f t="shared" si="45"/>
        <v>2.5955893491942366E-2</v>
      </c>
      <c r="O43" s="16">
        <f t="shared" si="45"/>
        <v>2.5870133626866663E-2</v>
      </c>
      <c r="P43" s="16">
        <f t="shared" si="45"/>
        <v>2.5724574541131615E-2</v>
      </c>
      <c r="Q43" s="16">
        <f t="shared" si="45"/>
        <v>2.5635950209310136E-2</v>
      </c>
      <c r="R43" s="16">
        <f t="shared" si="45"/>
        <v>2.5616253661379686E-2</v>
      </c>
      <c r="S43" s="16">
        <f t="shared" si="45"/>
        <v>2.5699866007230614E-2</v>
      </c>
      <c r="T43" s="16">
        <f t="shared" si="45"/>
        <v>2.5761404866971236E-2</v>
      </c>
      <c r="U43" s="16">
        <f t="shared" si="45"/>
        <v>2.583568079947356E-2</v>
      </c>
      <c r="V43" s="16">
        <f t="shared" si="45"/>
        <v>2.5924984276690273E-2</v>
      </c>
      <c r="W43" s="16">
        <f t="shared" si="45"/>
        <v>2.5879724596375709E-2</v>
      </c>
      <c r="X43" s="16">
        <f t="shared" si="45"/>
        <v>2.5934405632572505E-2</v>
      </c>
      <c r="Y43" s="16">
        <f t="shared" si="45"/>
        <v>2.6284795887845158E-2</v>
      </c>
      <c r="Z43" s="16">
        <f t="shared" si="45"/>
        <v>2.5884254200996177E-2</v>
      </c>
      <c r="AA43" s="16">
        <f t="shared" si="45"/>
        <v>2.5819438299946523E-2</v>
      </c>
      <c r="AB43" s="16">
        <f t="shared" si="45"/>
        <v>2.5905462522194021E-2</v>
      </c>
      <c r="AC43" s="16">
        <f t="shared" si="45"/>
        <v>2.5895763875237888E-2</v>
      </c>
      <c r="AD43" s="16">
        <f t="shared" si="45"/>
        <v>2.5884306013872097E-2</v>
      </c>
      <c r="AE43" s="16">
        <f t="shared" si="45"/>
        <v>2.588248078181123E-2</v>
      </c>
      <c r="AF43" s="16">
        <f t="shared" si="45"/>
        <v>2.5887007413125551E-2</v>
      </c>
      <c r="AG43" s="16">
        <f t="shared" si="45"/>
        <v>2.5889939152465763E-2</v>
      </c>
      <c r="AH43" s="16">
        <f t="shared" si="45"/>
        <v>2.589257888305262E-2</v>
      </c>
      <c r="AI43" s="16">
        <f t="shared" si="45"/>
        <v>2.5898033555020503E-2</v>
      </c>
      <c r="AJ43" s="16">
        <f t="shared" si="45"/>
        <v>2.5906225944584919E-2</v>
      </c>
      <c r="AK43" s="16">
        <f t="shared" si="45"/>
        <v>2.5915431692547335E-2</v>
      </c>
      <c r="AL43" s="16">
        <f t="shared" si="45"/>
        <v>2.5925209981386654E-2</v>
      </c>
      <c r="AM43" s="16">
        <f t="shared" si="45"/>
        <v>2.5935379020143715E-2</v>
      </c>
      <c r="AN43" s="16">
        <f t="shared" si="45"/>
        <v>2.5945849402980562E-2</v>
      </c>
      <c r="AO43" s="16">
        <f t="shared" si="45"/>
        <v>2.5956572762521744E-2</v>
      </c>
      <c r="AP43" s="16">
        <f t="shared" si="45"/>
        <v>2.5967520827412906E-2</v>
      </c>
      <c r="AQ43" s="16">
        <f t="shared" si="45"/>
        <v>2.5978675843141362E-2</v>
      </c>
      <c r="AR43" s="16">
        <f t="shared" si="45"/>
        <v>2.5990025857784347E-2</v>
      </c>
      <c r="AS43" s="16">
        <f t="shared" si="45"/>
        <v>2.6001562267615807E-2</v>
      </c>
      <c r="AT43" s="16">
        <f t="shared" si="45"/>
        <v>2.6013278484058107E-2</v>
      </c>
      <c r="AU43" s="16">
        <f t="shared" si="45"/>
        <v>2.6025169187439617E-2</v>
      </c>
      <c r="AV43" s="16">
        <f t="shared" si="45"/>
        <v>2.6037229900222062E-2</v>
      </c>
      <c r="AW43" s="16">
        <f t="shared" si="45"/>
        <v>2.6049456738957651E-2</v>
      </c>
      <c r="AX43" s="16">
        <f t="shared" si="45"/>
        <v>2.6061846268024658E-2</v>
      </c>
      <c r="AY43" s="16">
        <f t="shared" si="45"/>
        <v>2.6074395411973782E-2</v>
      </c>
      <c r="AZ43" s="16">
        <f t="shared" si="45"/>
        <v>2.6098524889049304E-2</v>
      </c>
      <c r="BA43" s="16">
        <f t="shared" si="45"/>
        <v>2.6119333907219572E-2</v>
      </c>
      <c r="BB43" s="16">
        <f t="shared" si="45"/>
        <v>2.6135304455232961E-2</v>
      </c>
      <c r="BC43" s="16">
        <f t="shared" si="45"/>
        <v>2.6146975463547231E-2</v>
      </c>
      <c r="BD43" s="16">
        <f t="shared" si="46"/>
        <v>2.615524616318006E-2</v>
      </c>
      <c r="BE43" s="16">
        <f t="shared" si="46"/>
        <v>2.6160960927297267E-2</v>
      </c>
      <c r="BF43" s="16">
        <f t="shared" si="46"/>
        <v>2.616480703284477E-2</v>
      </c>
      <c r="BG43" s="16">
        <f t="shared" si="46"/>
        <v>2.6167310447606482E-2</v>
      </c>
      <c r="BH43" s="16">
        <f t="shared" si="46"/>
        <v>2.6168860628863019E-2</v>
      </c>
      <c r="BI43" s="16">
        <f t="shared" si="46"/>
        <v>2.6169740186483409E-2</v>
      </c>
      <c r="BJ43" s="16">
        <f t="shared" si="46"/>
        <v>2.617015141311092E-2</v>
      </c>
      <c r="BK43" s="16">
        <f t="shared" si="46"/>
        <v>2.6170237672958969E-2</v>
      </c>
      <c r="BL43" s="16">
        <f t="shared" si="46"/>
        <v>2.6170099787125173E-2</v>
      </c>
      <c r="BM43" s="16">
        <f t="shared" si="46"/>
        <v>2.6169808217840321E-2</v>
      </c>
    </row>
    <row r="44" spans="1:65" s="14" customFormat="1" x14ac:dyDescent="0.25">
      <c r="A44" t="s">
        <v>36</v>
      </c>
      <c r="B44" t="s">
        <v>111</v>
      </c>
      <c r="C44" s="16">
        <f t="shared" si="47"/>
        <v>9.1133906339034759E-2</v>
      </c>
      <c r="D44" s="16">
        <f t="shared" si="45"/>
        <v>9.0357467995426086E-2</v>
      </c>
      <c r="E44" s="16">
        <f t="shared" si="45"/>
        <v>9.1009946272234396E-2</v>
      </c>
      <c r="F44" s="16">
        <f t="shared" si="45"/>
        <v>9.14583784102668E-2</v>
      </c>
      <c r="G44" s="16">
        <f t="shared" si="45"/>
        <v>9.0984939293962577E-2</v>
      </c>
      <c r="H44" s="16">
        <f t="shared" si="45"/>
        <v>9.1342479522173906E-2</v>
      </c>
      <c r="I44" s="16">
        <f t="shared" si="45"/>
        <v>9.2232926049268374E-2</v>
      </c>
      <c r="J44" s="16">
        <f t="shared" si="45"/>
        <v>9.2467256533573877E-2</v>
      </c>
      <c r="K44" s="16">
        <f t="shared" si="45"/>
        <v>9.2346103257299333E-2</v>
      </c>
      <c r="L44" s="16">
        <f t="shared" si="45"/>
        <v>9.2104298686427097E-2</v>
      </c>
      <c r="M44" s="16">
        <f t="shared" si="45"/>
        <v>9.1668983214285557E-2</v>
      </c>
      <c r="N44" s="16">
        <f t="shared" si="45"/>
        <v>8.9789982184873399E-2</v>
      </c>
      <c r="O44" s="16">
        <f t="shared" si="45"/>
        <v>9.0926538608087443E-2</v>
      </c>
      <c r="P44" s="16">
        <f t="shared" si="45"/>
        <v>9.2007693450248507E-2</v>
      </c>
      <c r="Q44" s="16">
        <f t="shared" si="45"/>
        <v>9.2303260312169275E-2</v>
      </c>
      <c r="R44" s="16">
        <f t="shared" si="45"/>
        <v>9.2057881072189693E-2</v>
      </c>
      <c r="S44" s="16">
        <f t="shared" si="45"/>
        <v>9.1101585791130354E-2</v>
      </c>
      <c r="T44" s="16">
        <f t="shared" si="45"/>
        <v>9.0648994579305656E-2</v>
      </c>
      <c r="U44" s="16">
        <f t="shared" si="45"/>
        <v>9.0131071512015701E-2</v>
      </c>
      <c r="V44" s="16">
        <f t="shared" si="45"/>
        <v>8.9541762093037339E-2</v>
      </c>
      <c r="W44" s="16">
        <f t="shared" si="45"/>
        <v>9.0169668969553723E-2</v>
      </c>
      <c r="X44" s="16">
        <f t="shared" si="45"/>
        <v>8.9627886118831296E-2</v>
      </c>
      <c r="Y44" s="16">
        <f t="shared" si="45"/>
        <v>8.6722374219362172E-2</v>
      </c>
      <c r="Z44" s="16">
        <f t="shared" si="45"/>
        <v>9.1009997894020062E-2</v>
      </c>
      <c r="AA44" s="16">
        <f t="shared" si="45"/>
        <v>9.0815481187222047E-2</v>
      </c>
      <c r="AB44" s="16">
        <f t="shared" si="45"/>
        <v>8.9680810098995159E-2</v>
      </c>
      <c r="AC44" s="16">
        <f t="shared" si="45"/>
        <v>8.9831335150207609E-2</v>
      </c>
      <c r="AD44" s="16">
        <f t="shared" si="45"/>
        <v>8.9890401508160217E-2</v>
      </c>
      <c r="AE44" s="16">
        <f t="shared" si="45"/>
        <v>8.9836070231809145E-2</v>
      </c>
      <c r="AF44" s="16">
        <f t="shared" si="45"/>
        <v>8.9743970637029422E-2</v>
      </c>
      <c r="AG44" s="16">
        <f t="shared" si="45"/>
        <v>8.9687192016225797E-2</v>
      </c>
      <c r="AH44" s="16">
        <f t="shared" si="45"/>
        <v>8.9636331564127703E-2</v>
      </c>
      <c r="AI44" s="16">
        <f t="shared" si="45"/>
        <v>8.9562749087709184E-2</v>
      </c>
      <c r="AJ44" s="16">
        <f t="shared" si="45"/>
        <v>8.9474187919443476E-2</v>
      </c>
      <c r="AK44" s="16">
        <f t="shared" si="45"/>
        <v>8.9387331896528865E-2</v>
      </c>
      <c r="AL44" s="16">
        <f t="shared" si="45"/>
        <v>8.9302292654870094E-2</v>
      </c>
      <c r="AM44" s="16">
        <f t="shared" si="45"/>
        <v>8.9218510100736087E-2</v>
      </c>
      <c r="AN44" s="16">
        <f t="shared" si="45"/>
        <v>8.9135642950829888E-2</v>
      </c>
      <c r="AO44" s="16">
        <f t="shared" si="45"/>
        <v>8.9053496225594622E-2</v>
      </c>
      <c r="AP44" s="16">
        <f t="shared" si="45"/>
        <v>8.8971952697130555E-2</v>
      </c>
      <c r="AQ44" s="16">
        <f t="shared" si="45"/>
        <v>8.8890937386743876E-2</v>
      </c>
      <c r="AR44" s="16">
        <f t="shared" si="45"/>
        <v>8.8810399336572504E-2</v>
      </c>
      <c r="AS44" s="16">
        <f t="shared" si="45"/>
        <v>8.873030183012047E-2</v>
      </c>
      <c r="AT44" s="16">
        <f t="shared" si="45"/>
        <v>8.8650616930363482E-2</v>
      </c>
      <c r="AU44" s="16">
        <f t="shared" si="45"/>
        <v>8.8571322337360384E-2</v>
      </c>
      <c r="AV44" s="16">
        <f t="shared" si="45"/>
        <v>8.8492399541625105E-2</v>
      </c>
      <c r="AW44" s="16">
        <f t="shared" si="45"/>
        <v>8.8413832721480956E-2</v>
      </c>
      <c r="AX44" s="16">
        <f t="shared" si="45"/>
        <v>8.833560807558262E-2</v>
      </c>
      <c r="AY44" s="16">
        <f t="shared" si="45"/>
        <v>8.8257713413249284E-2</v>
      </c>
      <c r="AZ44" s="16">
        <f t="shared" si="45"/>
        <v>8.8082212425040066E-2</v>
      </c>
      <c r="BA44" s="16">
        <f t="shared" si="45"/>
        <v>8.7965660540452753E-2</v>
      </c>
      <c r="BB44" s="16">
        <f t="shared" si="45"/>
        <v>8.7892337190760936E-2</v>
      </c>
      <c r="BC44" s="16">
        <f t="shared" si="45"/>
        <v>8.7845549360377417E-2</v>
      </c>
      <c r="BD44" s="16">
        <f t="shared" si="46"/>
        <v>8.7815027805396878E-2</v>
      </c>
      <c r="BE44" s="16">
        <f t="shared" si="46"/>
        <v>8.7794603109928884E-2</v>
      </c>
      <c r="BF44" s="16">
        <f t="shared" si="46"/>
        <v>8.7780511586327631E-2</v>
      </c>
      <c r="BG44" s="16">
        <f t="shared" si="46"/>
        <v>8.7770424493532395E-2</v>
      </c>
      <c r="BH44" s="16">
        <f t="shared" si="46"/>
        <v>8.7762886299207643E-2</v>
      </c>
      <c r="BI44" s="16">
        <f t="shared" si="46"/>
        <v>8.7756980558005751E-2</v>
      </c>
      <c r="BJ44" s="16">
        <f t="shared" si="46"/>
        <v>8.7752126948961687E-2</v>
      </c>
      <c r="BK44" s="16">
        <f t="shared" si="46"/>
        <v>8.7747956217757661E-2</v>
      </c>
      <c r="BL44" s="16">
        <f t="shared" si="46"/>
        <v>8.7744232373479752E-2</v>
      </c>
      <c r="BM44" s="16">
        <f t="shared" si="46"/>
        <v>8.7740803950692295E-2</v>
      </c>
    </row>
    <row r="45" spans="1:65" s="14" customFormat="1" x14ac:dyDescent="0.25">
      <c r="A45" t="s">
        <v>37</v>
      </c>
      <c r="B45" t="s">
        <v>111</v>
      </c>
      <c r="C45" s="16">
        <f t="shared" si="47"/>
        <v>4.8554289611503848E-2</v>
      </c>
      <c r="D45" s="16">
        <f t="shared" si="45"/>
        <v>5.0023846220045014E-2</v>
      </c>
      <c r="E45" s="16">
        <f t="shared" si="45"/>
        <v>5.0728431496073111E-2</v>
      </c>
      <c r="F45" s="16">
        <f t="shared" si="45"/>
        <v>5.1024334397735925E-2</v>
      </c>
      <c r="G45" s="16">
        <f t="shared" si="45"/>
        <v>5.1195223023003354E-2</v>
      </c>
      <c r="H45" s="16">
        <f t="shared" si="45"/>
        <v>5.1138999218217941E-2</v>
      </c>
      <c r="I45" s="16">
        <f t="shared" si="45"/>
        <v>5.0925500252546711E-2</v>
      </c>
      <c r="J45" s="16">
        <f t="shared" si="45"/>
        <v>5.0731514053679469E-2</v>
      </c>
      <c r="K45" s="16">
        <f t="shared" si="45"/>
        <v>5.0555302937971953E-2</v>
      </c>
      <c r="L45" s="16">
        <f t="shared" si="45"/>
        <v>5.0386445424481528E-2</v>
      </c>
      <c r="M45" s="16">
        <f t="shared" si="45"/>
        <v>5.0244020862003962E-2</v>
      </c>
      <c r="N45" s="16">
        <f t="shared" ref="D45:BC50" si="48">N28/SUM(N$23:N$35)</f>
        <v>5.0292026870422821E-2</v>
      </c>
      <c r="O45" s="16">
        <f t="shared" si="48"/>
        <v>5.0021395238153764E-2</v>
      </c>
      <c r="P45" s="16">
        <f t="shared" si="48"/>
        <v>4.9742365064113732E-2</v>
      </c>
      <c r="Q45" s="16">
        <f t="shared" si="48"/>
        <v>4.9541197172122443E-2</v>
      </c>
      <c r="R45" s="16">
        <f t="shared" si="48"/>
        <v>4.9398908521882473E-2</v>
      </c>
      <c r="S45" s="16">
        <f t="shared" si="48"/>
        <v>4.9341102898147166E-2</v>
      </c>
      <c r="T45" s="16">
        <f t="shared" si="48"/>
        <v>4.9243623963003497E-2</v>
      </c>
      <c r="U45" s="16">
        <f t="shared" si="48"/>
        <v>4.9165573204284545E-2</v>
      </c>
      <c r="V45" s="16">
        <f t="shared" si="48"/>
        <v>4.9110563382289425E-2</v>
      </c>
      <c r="W45" s="16">
        <f t="shared" si="48"/>
        <v>4.8943345158963585E-2</v>
      </c>
      <c r="X45" s="16">
        <f t="shared" si="48"/>
        <v>4.8901586206359635E-2</v>
      </c>
      <c r="Y45" s="16">
        <f t="shared" si="48"/>
        <v>4.911740233569617E-2</v>
      </c>
      <c r="Z45" s="16">
        <f t="shared" si="48"/>
        <v>4.8630517554730121E-2</v>
      </c>
      <c r="AA45" s="16">
        <f t="shared" si="48"/>
        <v>4.8572987738468125E-2</v>
      </c>
      <c r="AB45" s="16">
        <f t="shared" si="48"/>
        <v>4.8609431419255687E-2</v>
      </c>
      <c r="AC45" s="16">
        <f t="shared" si="48"/>
        <v>4.8520815876903815E-2</v>
      </c>
      <c r="AD45" s="16">
        <f t="shared" si="48"/>
        <v>4.8439587657288161E-2</v>
      </c>
      <c r="AE45" s="16">
        <f t="shared" si="48"/>
        <v>4.8370223314662487E-2</v>
      </c>
      <c r="AF45" s="16">
        <f t="shared" si="48"/>
        <v>4.8306184425714549E-2</v>
      </c>
      <c r="AG45" s="16">
        <f t="shared" si="48"/>
        <v>4.8240782888296377E-2</v>
      </c>
      <c r="AH45" s="16">
        <f t="shared" si="48"/>
        <v>4.8176969618196168E-2</v>
      </c>
      <c r="AI45" s="16">
        <f t="shared" si="48"/>
        <v>4.8117547401100275E-2</v>
      </c>
      <c r="AJ45" s="16">
        <f t="shared" si="48"/>
        <v>4.8061859644392114E-2</v>
      </c>
      <c r="AK45" s="16">
        <f t="shared" si="48"/>
        <v>4.8008438113283224E-2</v>
      </c>
      <c r="AL45" s="16">
        <f t="shared" si="48"/>
        <v>4.7957356245110896E-2</v>
      </c>
      <c r="AM45" s="16">
        <f t="shared" si="48"/>
        <v>4.7908713816197893E-2</v>
      </c>
      <c r="AN45" s="16">
        <f t="shared" si="48"/>
        <v>4.7862539071134413E-2</v>
      </c>
      <c r="AO45" s="16">
        <f t="shared" si="48"/>
        <v>4.7818807878016137E-2</v>
      </c>
      <c r="AP45" s="16">
        <f t="shared" si="48"/>
        <v>4.7777466639913682E-2</v>
      </c>
      <c r="AQ45" s="16">
        <f t="shared" si="48"/>
        <v>4.7738447768055546E-2</v>
      </c>
      <c r="AR45" s="16">
        <f t="shared" si="48"/>
        <v>4.7701678755627336E-2</v>
      </c>
      <c r="AS45" s="16">
        <f t="shared" si="48"/>
        <v>4.7667087114099539E-2</v>
      </c>
      <c r="AT45" s="16">
        <f t="shared" si="48"/>
        <v>4.7634602900089772E-2</v>
      </c>
      <c r="AU45" s="16">
        <f t="shared" si="48"/>
        <v>4.7604159917671925E-2</v>
      </c>
      <c r="AV45" s="16">
        <f t="shared" si="48"/>
        <v>4.7575696221871362E-2</v>
      </c>
      <c r="AW45" s="16">
        <f t="shared" si="48"/>
        <v>4.754915426728476E-2</v>
      </c>
      <c r="AX45" s="16">
        <f t="shared" si="48"/>
        <v>4.752448088477728E-2</v>
      </c>
      <c r="AY45" s="16">
        <f t="shared" si="48"/>
        <v>4.7501627181026476E-2</v>
      </c>
      <c r="AZ45" s="16">
        <f t="shared" si="48"/>
        <v>4.7488802157037782E-2</v>
      </c>
      <c r="BA45" s="16">
        <f t="shared" si="48"/>
        <v>4.7472593459780422E-2</v>
      </c>
      <c r="BB45" s="16">
        <f t="shared" si="48"/>
        <v>4.7454966402867435E-2</v>
      </c>
      <c r="BC45" s="16">
        <f t="shared" si="48"/>
        <v>4.7437602337190049E-2</v>
      </c>
      <c r="BD45" s="16">
        <f t="shared" si="46"/>
        <v>4.7421235456164924E-2</v>
      </c>
      <c r="BE45" s="16">
        <f t="shared" si="46"/>
        <v>4.7406032000597315E-2</v>
      </c>
      <c r="BF45" s="16">
        <f t="shared" si="46"/>
        <v>4.7391895504865167E-2</v>
      </c>
      <c r="BG45" s="16">
        <f t="shared" si="46"/>
        <v>4.737863945930753E-2</v>
      </c>
      <c r="BH45" s="16">
        <f t="shared" si="46"/>
        <v>4.7366070488630223E-2</v>
      </c>
      <c r="BI45" s="16">
        <f t="shared" si="46"/>
        <v>4.7354021650550714E-2</v>
      </c>
      <c r="BJ45" s="16">
        <f t="shared" si="46"/>
        <v>4.7342361035128303E-2</v>
      </c>
      <c r="BK45" s="16">
        <f t="shared" si="46"/>
        <v>4.7330989629016718E-2</v>
      </c>
      <c r="BL45" s="16">
        <f t="shared" si="46"/>
        <v>4.7319835493472212E-2</v>
      </c>
      <c r="BM45" s="16">
        <f t="shared" si="46"/>
        <v>4.7308847479562224E-2</v>
      </c>
    </row>
    <row r="46" spans="1:65" s="14" customFormat="1" x14ac:dyDescent="0.25">
      <c r="A46" t="s">
        <v>38</v>
      </c>
      <c r="B46" t="s">
        <v>111</v>
      </c>
      <c r="C46" s="16">
        <f t="shared" si="47"/>
        <v>3.4262453208945609E-2</v>
      </c>
      <c r="D46" s="16">
        <f t="shared" si="48"/>
        <v>3.4780728285250334E-2</v>
      </c>
      <c r="E46" s="16">
        <f t="shared" si="48"/>
        <v>3.5082491143217417E-2</v>
      </c>
      <c r="F46" s="16">
        <f t="shared" si="48"/>
        <v>3.5245852526097021E-2</v>
      </c>
      <c r="G46" s="16">
        <f t="shared" si="48"/>
        <v>3.5037191363313333E-2</v>
      </c>
      <c r="H46" s="16">
        <f t="shared" si="48"/>
        <v>3.5178236388698485E-2</v>
      </c>
      <c r="I46" s="16">
        <f t="shared" si="48"/>
        <v>3.5521935345174088E-2</v>
      </c>
      <c r="J46" s="16">
        <f t="shared" si="48"/>
        <v>3.5590497953664126E-2</v>
      </c>
      <c r="K46" s="16">
        <f t="shared" si="48"/>
        <v>3.5523959804151864E-2</v>
      </c>
      <c r="L46" s="16">
        <f t="shared" si="48"/>
        <v>3.5414911347564318E-2</v>
      </c>
      <c r="M46" s="16">
        <f t="shared" si="48"/>
        <v>3.5230805797147102E-2</v>
      </c>
      <c r="N46" s="16">
        <f t="shared" si="48"/>
        <v>3.4468042104282746E-2</v>
      </c>
      <c r="O46" s="16">
        <f t="shared" si="48"/>
        <v>3.4949284099710966E-2</v>
      </c>
      <c r="P46" s="16">
        <f t="shared" si="48"/>
        <v>3.536362497681482E-2</v>
      </c>
      <c r="Q46" s="16">
        <f t="shared" si="48"/>
        <v>3.5456643130815979E-2</v>
      </c>
      <c r="R46" s="16">
        <f t="shared" si="48"/>
        <v>3.5341277151613885E-2</v>
      </c>
      <c r="S46" s="16">
        <f t="shared" si="48"/>
        <v>3.4947374508545209E-2</v>
      </c>
      <c r="T46" s="16">
        <f t="shared" si="48"/>
        <v>3.4770372368195308E-2</v>
      </c>
      <c r="U46" s="16">
        <f t="shared" si="48"/>
        <v>3.4561695624216363E-2</v>
      </c>
      <c r="V46" s="16">
        <f t="shared" si="48"/>
        <v>3.4326032644751106E-2</v>
      </c>
      <c r="W46" s="16">
        <f t="shared" si="48"/>
        <v>3.4585011843223018E-2</v>
      </c>
      <c r="X46" s="16">
        <f t="shared" si="48"/>
        <v>3.4352349426926422E-2</v>
      </c>
      <c r="Y46" s="16">
        <f t="shared" si="48"/>
        <v>3.318034319925757E-2</v>
      </c>
      <c r="Z46" s="16">
        <f t="shared" si="48"/>
        <v>3.495731911762593E-2</v>
      </c>
      <c r="AA46" s="16">
        <f t="shared" si="48"/>
        <v>3.481459423236026E-2</v>
      </c>
      <c r="AB46" s="16">
        <f t="shared" si="48"/>
        <v>3.4348401922621237E-2</v>
      </c>
      <c r="AC46" s="16">
        <f t="shared" si="48"/>
        <v>3.4421296112492325E-2</v>
      </c>
      <c r="AD46" s="16">
        <f t="shared" si="48"/>
        <v>3.4439747441893438E-2</v>
      </c>
      <c r="AE46" s="16">
        <f t="shared" si="48"/>
        <v>3.4412621824943902E-2</v>
      </c>
      <c r="AF46" s="16">
        <f t="shared" si="48"/>
        <v>3.4371955152256058E-2</v>
      </c>
      <c r="AG46" s="16">
        <f t="shared" si="48"/>
        <v>3.4346429743109558E-2</v>
      </c>
      <c r="AH46" s="16">
        <f t="shared" si="48"/>
        <v>3.4322987937985203E-2</v>
      </c>
      <c r="AI46" s="16">
        <f t="shared" si="48"/>
        <v>3.4290367913109097E-2</v>
      </c>
      <c r="AJ46" s="16">
        <f t="shared" si="48"/>
        <v>3.4252161714645006E-2</v>
      </c>
      <c r="AK46" s="16">
        <f t="shared" si="48"/>
        <v>3.4215061010441715E-2</v>
      </c>
      <c r="AL46" s="16">
        <f t="shared" si="48"/>
        <v>3.4178861024011423E-2</v>
      </c>
      <c r="AM46" s="16">
        <f t="shared" si="48"/>
        <v>3.4143309737247621E-2</v>
      </c>
      <c r="AN46" s="16">
        <f t="shared" si="48"/>
        <v>3.4108267082339314E-2</v>
      </c>
      <c r="AO46" s="16">
        <f t="shared" si="48"/>
        <v>3.4073652096213991E-2</v>
      </c>
      <c r="AP46" s="16">
        <f t="shared" si="48"/>
        <v>3.4039414211315552E-2</v>
      </c>
      <c r="AQ46" s="16">
        <f t="shared" si="48"/>
        <v>3.4005519428903841E-2</v>
      </c>
      <c r="AR46" s="16">
        <f t="shared" si="48"/>
        <v>3.397194330258093E-2</v>
      </c>
      <c r="AS46" s="16">
        <f t="shared" si="48"/>
        <v>3.3938667174802407E-2</v>
      </c>
      <c r="AT46" s="16">
        <f t="shared" si="48"/>
        <v>3.3905676069412187E-2</v>
      </c>
      <c r="AU46" s="16">
        <f t="shared" si="48"/>
        <v>3.3872957473711836E-2</v>
      </c>
      <c r="AV46" s="16">
        <f t="shared" si="48"/>
        <v>3.3840500617831233E-2</v>
      </c>
      <c r="AW46" s="16">
        <f t="shared" si="48"/>
        <v>3.3808296040026026E-2</v>
      </c>
      <c r="AX46" s="16">
        <f t="shared" si="48"/>
        <v>3.3776335319593141E-2</v>
      </c>
      <c r="AY46" s="16">
        <f t="shared" si="48"/>
        <v>3.3744610909446041E-2</v>
      </c>
      <c r="AZ46" s="16">
        <f t="shared" si="48"/>
        <v>3.3673431737917731E-2</v>
      </c>
      <c r="BA46" s="16">
        <f t="shared" si="48"/>
        <v>3.362777554327781E-2</v>
      </c>
      <c r="BB46" s="16">
        <f t="shared" si="48"/>
        <v>3.3599028427639996E-2</v>
      </c>
      <c r="BC46" s="16">
        <f t="shared" si="48"/>
        <v>3.3580465624512099E-2</v>
      </c>
      <c r="BD46" s="16">
        <f t="shared" si="46"/>
        <v>3.3568127840429472E-2</v>
      </c>
      <c r="BE46" s="16">
        <f t="shared" si="46"/>
        <v>3.3559653537501184E-2</v>
      </c>
      <c r="BF46" s="16">
        <f t="shared" si="46"/>
        <v>3.3553603583236523E-2</v>
      </c>
      <c r="BG46" s="16">
        <f t="shared" si="46"/>
        <v>3.3549087668138577E-2</v>
      </c>
      <c r="BH46" s="16">
        <f t="shared" si="46"/>
        <v>3.3545549337384517E-2</v>
      </c>
      <c r="BI46" s="16">
        <f t="shared" si="46"/>
        <v>3.3542638232686238E-2</v>
      </c>
      <c r="BJ46" s="16">
        <f t="shared" si="46"/>
        <v>3.3540132495259584E-2</v>
      </c>
      <c r="BK46" s="16">
        <f t="shared" si="46"/>
        <v>3.3537890955040582E-2</v>
      </c>
      <c r="BL46" s="16">
        <f t="shared" si="46"/>
        <v>3.3535823386340029E-2</v>
      </c>
      <c r="BM46" s="16">
        <f t="shared" si="46"/>
        <v>3.3533871875574876E-2</v>
      </c>
    </row>
    <row r="47" spans="1:65" s="14" customFormat="1" x14ac:dyDescent="0.25">
      <c r="A47" t="s">
        <v>39</v>
      </c>
      <c r="B47" t="s">
        <v>111</v>
      </c>
      <c r="C47" s="16">
        <f t="shared" si="47"/>
        <v>8.2087111651870603E-2</v>
      </c>
      <c r="D47" s="16">
        <f t="shared" si="48"/>
        <v>8.2709221212739159E-2</v>
      </c>
      <c r="E47" s="16">
        <f t="shared" si="48"/>
        <v>8.2979012241783889E-2</v>
      </c>
      <c r="F47" s="16">
        <f t="shared" si="48"/>
        <v>8.3024460833084679E-2</v>
      </c>
      <c r="G47" s="16">
        <f t="shared" si="48"/>
        <v>8.2811988916256796E-2</v>
      </c>
      <c r="H47" s="16">
        <f t="shared" si="48"/>
        <v>8.2633694440773384E-2</v>
      </c>
      <c r="I47" s="16">
        <f t="shared" si="48"/>
        <v>8.2561416427756856E-2</v>
      </c>
      <c r="J47" s="16">
        <f t="shared" si="48"/>
        <v>8.2396992644149847E-2</v>
      </c>
      <c r="K47" s="16">
        <f t="shared" si="48"/>
        <v>8.211608681530233E-2</v>
      </c>
      <c r="L47" s="16">
        <f t="shared" si="48"/>
        <v>8.177205998841143E-2</v>
      </c>
      <c r="M47" s="16">
        <f t="shared" si="48"/>
        <v>8.1381500359524905E-2</v>
      </c>
      <c r="N47" s="16">
        <f t="shared" si="48"/>
        <v>8.0727590741105901E-2</v>
      </c>
      <c r="O47" s="16">
        <f t="shared" si="48"/>
        <v>8.0562783329350546E-2</v>
      </c>
      <c r="P47" s="16">
        <f t="shared" si="48"/>
        <v>8.0610713305973636E-2</v>
      </c>
      <c r="Q47" s="16">
        <f t="shared" si="48"/>
        <v>8.0551464822371535E-2</v>
      </c>
      <c r="R47" s="16">
        <f t="shared" si="48"/>
        <v>8.0324225789083104E-2</v>
      </c>
      <c r="S47" s="16">
        <f t="shared" si="48"/>
        <v>7.9894760393915132E-2</v>
      </c>
      <c r="T47" s="16">
        <f t="shared" si="48"/>
        <v>7.9503238200306955E-2</v>
      </c>
      <c r="U47" s="16">
        <f t="shared" si="48"/>
        <v>7.9140233571143498E-2</v>
      </c>
      <c r="V47" s="16">
        <f t="shared" si="48"/>
        <v>7.8787862756603835E-2</v>
      </c>
      <c r="W47" s="16">
        <f t="shared" si="48"/>
        <v>7.8709755171338602E-2</v>
      </c>
      <c r="X47" s="16">
        <f t="shared" si="48"/>
        <v>7.8501507536966039E-2</v>
      </c>
      <c r="Y47" s="16">
        <f t="shared" si="48"/>
        <v>7.7730715808381798E-2</v>
      </c>
      <c r="Z47" s="16">
        <f t="shared" si="48"/>
        <v>7.8315872228350514E-2</v>
      </c>
      <c r="AA47" s="16">
        <f t="shared" si="48"/>
        <v>7.8485223456535025E-2</v>
      </c>
      <c r="AB47" s="16">
        <f t="shared" si="48"/>
        <v>7.8208489211697055E-2</v>
      </c>
      <c r="AC47" s="16">
        <f t="shared" si="48"/>
        <v>7.8049775372284844E-2</v>
      </c>
      <c r="AD47" s="16">
        <f t="shared" si="48"/>
        <v>7.7942054613827069E-2</v>
      </c>
      <c r="AE47" s="16">
        <f t="shared" si="48"/>
        <v>7.7826098665963128E-2</v>
      </c>
      <c r="AF47" s="16">
        <f t="shared" si="48"/>
        <v>7.7698459428422129E-2</v>
      </c>
      <c r="AG47" s="16">
        <f t="shared" si="48"/>
        <v>7.7576473681859631E-2</v>
      </c>
      <c r="AH47" s="16">
        <f t="shared" si="48"/>
        <v>7.7460881915622254E-2</v>
      </c>
      <c r="AI47" s="16">
        <f t="shared" si="48"/>
        <v>7.7344672238573914E-2</v>
      </c>
      <c r="AJ47" s="16">
        <f t="shared" si="48"/>
        <v>7.7226713276236883E-2</v>
      </c>
      <c r="AK47" s="16">
        <f t="shared" si="48"/>
        <v>7.711076313535746E-2</v>
      </c>
      <c r="AL47" s="16">
        <f t="shared" si="48"/>
        <v>7.6998513251272438E-2</v>
      </c>
      <c r="AM47" s="16">
        <f t="shared" si="48"/>
        <v>7.6890362982293667E-2</v>
      </c>
      <c r="AN47" s="16">
        <f t="shared" si="48"/>
        <v>7.6786272001854283E-2</v>
      </c>
      <c r="AO47" s="16">
        <f t="shared" si="48"/>
        <v>7.6686080696189873E-2</v>
      </c>
      <c r="AP47" s="16">
        <f t="shared" si="48"/>
        <v>7.658961292878716E-2</v>
      </c>
      <c r="AQ47" s="16">
        <f t="shared" si="48"/>
        <v>7.6496704422943679E-2</v>
      </c>
      <c r="AR47" s="16">
        <f t="shared" si="48"/>
        <v>7.6407207810198163E-2</v>
      </c>
      <c r="AS47" s="16">
        <f t="shared" si="48"/>
        <v>7.6320991320574544E-2</v>
      </c>
      <c r="AT47" s="16">
        <f t="shared" si="48"/>
        <v>7.6237936375436202E-2</v>
      </c>
      <c r="AU47" s="16">
        <f t="shared" si="48"/>
        <v>7.615793548994336E-2</v>
      </c>
      <c r="AV47" s="16">
        <f t="shared" si="48"/>
        <v>7.6080890709806087E-2</v>
      </c>
      <c r="AW47" s="16">
        <f t="shared" si="48"/>
        <v>7.6006712497854373E-2</v>
      </c>
      <c r="AX47" s="16">
        <f t="shared" si="48"/>
        <v>7.5935318941991639E-2</v>
      </c>
      <c r="AY47" s="16">
        <f t="shared" si="48"/>
        <v>7.5866635179765093E-2</v>
      </c>
      <c r="AZ47" s="16">
        <f t="shared" si="48"/>
        <v>7.5776900921094639E-2</v>
      </c>
      <c r="BA47" s="16">
        <f t="shared" si="48"/>
        <v>7.5694535498829263E-2</v>
      </c>
      <c r="BB47" s="16">
        <f t="shared" si="48"/>
        <v>7.562883543759398E-2</v>
      </c>
      <c r="BC47" s="16">
        <f t="shared" si="48"/>
        <v>7.5578272915994699E-2</v>
      </c>
      <c r="BD47" s="16">
        <f t="shared" si="46"/>
        <v>7.5538966185627138E-2</v>
      </c>
      <c r="BE47" s="16">
        <f t="shared" si="46"/>
        <v>7.5507408647021823E-2</v>
      </c>
      <c r="BF47" s="16">
        <f t="shared" si="46"/>
        <v>7.548100915550697E-2</v>
      </c>
      <c r="BG47" s="16">
        <f t="shared" si="46"/>
        <v>7.5457995737875816E-2</v>
      </c>
      <c r="BH47" s="16">
        <f t="shared" si="46"/>
        <v>7.5437198798569638E-2</v>
      </c>
      <c r="BI47" s="16">
        <f t="shared" si="46"/>
        <v>7.5417859251706756E-2</v>
      </c>
      <c r="BJ47" s="16">
        <f t="shared" si="46"/>
        <v>7.5399488137764772E-2</v>
      </c>
      <c r="BK47" s="16">
        <f t="shared" si="46"/>
        <v>7.5381771278166601E-2</v>
      </c>
      <c r="BL47" s="16">
        <f t="shared" si="46"/>
        <v>7.5364506713781934E-2</v>
      </c>
      <c r="BM47" s="16">
        <f t="shared" si="46"/>
        <v>7.5347564335017353E-2</v>
      </c>
    </row>
    <row r="48" spans="1:65" s="14" customFormat="1" x14ac:dyDescent="0.25">
      <c r="A48" t="s">
        <v>40</v>
      </c>
      <c r="B48" t="s">
        <v>111</v>
      </c>
      <c r="C48" s="16">
        <f t="shared" si="47"/>
        <v>2.7167534878120365E-2</v>
      </c>
      <c r="D48" s="16">
        <f t="shared" si="48"/>
        <v>2.6657644355259698E-2</v>
      </c>
      <c r="E48" s="16">
        <f t="shared" si="48"/>
        <v>2.660097377439662E-2</v>
      </c>
      <c r="F48" s="16">
        <f t="shared" si="48"/>
        <v>2.6687518299034301E-2</v>
      </c>
      <c r="G48" s="16">
        <f t="shared" si="48"/>
        <v>2.6715071471886134E-2</v>
      </c>
      <c r="H48" s="16">
        <f t="shared" si="48"/>
        <v>2.6805252642279141E-2</v>
      </c>
      <c r="I48" s="16">
        <f t="shared" si="48"/>
        <v>2.6996246787799751E-2</v>
      </c>
      <c r="J48" s="16">
        <f t="shared" si="48"/>
        <v>2.716185204182409E-2</v>
      </c>
      <c r="K48" s="16">
        <f t="shared" si="48"/>
        <v>2.7270914305928779E-2</v>
      </c>
      <c r="L48" s="16">
        <f t="shared" si="48"/>
        <v>2.7337274721648559E-2</v>
      </c>
      <c r="M48" s="16">
        <f t="shared" si="48"/>
        <v>2.7358763205163637E-2</v>
      </c>
      <c r="N48" s="16">
        <f t="shared" si="48"/>
        <v>2.7186853849072497E-2</v>
      </c>
      <c r="O48" s="16">
        <f t="shared" si="48"/>
        <v>2.7252429801931623E-2</v>
      </c>
      <c r="P48" s="16">
        <f t="shared" si="48"/>
        <v>2.7446021193272555E-2</v>
      </c>
      <c r="Q48" s="16">
        <f t="shared" si="48"/>
        <v>2.7609602768920719E-2</v>
      </c>
      <c r="R48" s="16">
        <f t="shared" si="48"/>
        <v>2.7694779223630842E-2</v>
      </c>
      <c r="S48" s="16">
        <f t="shared" si="48"/>
        <v>2.7660846965582683E-2</v>
      </c>
      <c r="T48" s="16">
        <f t="shared" si="48"/>
        <v>2.7618793123319753E-2</v>
      </c>
      <c r="U48" s="16">
        <f t="shared" si="48"/>
        <v>2.7565735217090499E-2</v>
      </c>
      <c r="V48" s="16">
        <f t="shared" si="48"/>
        <v>2.7494540113050501E-2</v>
      </c>
      <c r="W48" s="16">
        <f t="shared" si="48"/>
        <v>2.7545922381446413E-2</v>
      </c>
      <c r="X48" s="16">
        <f t="shared" si="48"/>
        <v>2.7532915125537613E-2</v>
      </c>
      <c r="Y48" s="16">
        <f t="shared" si="48"/>
        <v>2.72159347989001E-2</v>
      </c>
      <c r="Z48" s="16">
        <f t="shared" si="48"/>
        <v>2.7533493550522863E-2</v>
      </c>
      <c r="AA48" s="16">
        <f t="shared" si="48"/>
        <v>2.7702514786522338E-2</v>
      </c>
      <c r="AB48" s="16">
        <f t="shared" si="48"/>
        <v>2.7670862147340734E-2</v>
      </c>
      <c r="AC48" s="16">
        <f t="shared" si="48"/>
        <v>2.7680522808605907E-2</v>
      </c>
      <c r="AD48" s="16">
        <f t="shared" si="48"/>
        <v>2.7709201136067615E-2</v>
      </c>
      <c r="AE48" s="16">
        <f t="shared" si="48"/>
        <v>2.7732739552422767E-2</v>
      </c>
      <c r="AF48" s="16">
        <f t="shared" si="48"/>
        <v>2.774849021045547E-2</v>
      </c>
      <c r="AG48" s="16">
        <f t="shared" si="48"/>
        <v>2.7763675290461112E-2</v>
      </c>
      <c r="AH48" s="16">
        <f t="shared" si="48"/>
        <v>2.7778982979245612E-2</v>
      </c>
      <c r="AI48" s="16">
        <f t="shared" si="48"/>
        <v>2.7791416347099581E-2</v>
      </c>
      <c r="AJ48" s="16">
        <f t="shared" si="48"/>
        <v>2.7800200977348151E-2</v>
      </c>
      <c r="AK48" s="16">
        <f t="shared" si="48"/>
        <v>2.7806804825438847E-2</v>
      </c>
      <c r="AL48" s="16">
        <f t="shared" si="48"/>
        <v>2.7812028009085228E-2</v>
      </c>
      <c r="AM48" s="16">
        <f t="shared" si="48"/>
        <v>2.7816178275490062E-2</v>
      </c>
      <c r="AN48" s="16">
        <f t="shared" si="48"/>
        <v>2.7819372076744217E-2</v>
      </c>
      <c r="AO48" s="16">
        <f t="shared" si="48"/>
        <v>2.7821660005009193E-2</v>
      </c>
      <c r="AP48" s="16">
        <f t="shared" si="48"/>
        <v>2.7823072092701174E-2</v>
      </c>
      <c r="AQ48" s="16">
        <f t="shared" si="48"/>
        <v>2.7823632877529533E-2</v>
      </c>
      <c r="AR48" s="16">
        <f t="shared" si="48"/>
        <v>2.7823365763878258E-2</v>
      </c>
      <c r="AS48" s="16">
        <f t="shared" si="48"/>
        <v>2.7822293862325022E-2</v>
      </c>
      <c r="AT48" s="16">
        <f t="shared" si="48"/>
        <v>2.7820439831687898E-2</v>
      </c>
      <c r="AU48" s="16">
        <f t="shared" si="48"/>
        <v>2.7817825549354296E-2</v>
      </c>
      <c r="AV48" s="16">
        <f t="shared" si="48"/>
        <v>2.7814471840718988E-2</v>
      </c>
      <c r="AW48" s="16">
        <f t="shared" si="48"/>
        <v>2.7810398304791571E-2</v>
      </c>
      <c r="AX48" s="16">
        <f t="shared" si="48"/>
        <v>2.7805623219397311E-2</v>
      </c>
      <c r="AY48" s="16">
        <f t="shared" si="48"/>
        <v>2.7800163501214739E-2</v>
      </c>
      <c r="AZ48" s="16">
        <f t="shared" si="48"/>
        <v>2.7783680519450026E-2</v>
      </c>
      <c r="BA48" s="16">
        <f t="shared" si="48"/>
        <v>2.7767025056627953E-2</v>
      </c>
      <c r="BB48" s="16">
        <f t="shared" si="48"/>
        <v>2.775478002155788E-2</v>
      </c>
      <c r="BC48" s="16">
        <f t="shared" si="48"/>
        <v>2.7747199086182985E-2</v>
      </c>
      <c r="BD48" s="16">
        <f t="shared" si="46"/>
        <v>2.7743301996666445E-2</v>
      </c>
      <c r="BE48" s="16">
        <f t="shared" si="46"/>
        <v>2.774202010330741E-2</v>
      </c>
      <c r="BF48" s="16">
        <f t="shared" si="46"/>
        <v>2.7742503586889965E-2</v>
      </c>
      <c r="BG48" s="16">
        <f t="shared" si="46"/>
        <v>2.7744147303828702E-2</v>
      </c>
      <c r="BH48" s="16">
        <f t="shared" si="46"/>
        <v>2.7746541713926761E-2</v>
      </c>
      <c r="BI48" s="16">
        <f t="shared" si="46"/>
        <v>2.774941671077933E-2</v>
      </c>
      <c r="BJ48" s="16">
        <f t="shared" si="46"/>
        <v>2.7752596494028871E-2</v>
      </c>
      <c r="BK48" s="16">
        <f t="shared" si="46"/>
        <v>2.7755967368413986E-2</v>
      </c>
      <c r="BL48" s="16">
        <f t="shared" si="46"/>
        <v>2.7759455977479169E-2</v>
      </c>
      <c r="BM48" s="16">
        <f t="shared" si="46"/>
        <v>2.7763014990116696E-2</v>
      </c>
    </row>
    <row r="49" spans="1:65" s="14" customFormat="1" x14ac:dyDescent="0.25">
      <c r="A49" t="s">
        <v>41</v>
      </c>
      <c r="B49" t="s">
        <v>111</v>
      </c>
      <c r="C49" s="16">
        <f t="shared" si="47"/>
        <v>4.2320683913926155E-2</v>
      </c>
      <c r="D49" s="16">
        <f t="shared" si="48"/>
        <v>4.2752523627721112E-2</v>
      </c>
      <c r="E49" s="16">
        <f t="shared" si="48"/>
        <v>4.3084605114683282E-2</v>
      </c>
      <c r="F49" s="16">
        <f t="shared" si="48"/>
        <v>4.3374028174808295E-2</v>
      </c>
      <c r="G49" s="16">
        <f t="shared" si="48"/>
        <v>4.3644023995095531E-2</v>
      </c>
      <c r="H49" s="16">
        <f t="shared" si="48"/>
        <v>4.3829719093500343E-2</v>
      </c>
      <c r="I49" s="16">
        <f t="shared" si="48"/>
        <v>4.4003982272902656E-2</v>
      </c>
      <c r="J49" s="16">
        <f t="shared" si="48"/>
        <v>4.4230535428540205E-2</v>
      </c>
      <c r="K49" s="16">
        <f t="shared" si="48"/>
        <v>4.4464968840741741E-2</v>
      </c>
      <c r="L49" s="16">
        <f t="shared" si="48"/>
        <v>4.4682188039585284E-2</v>
      </c>
      <c r="M49" s="16">
        <f t="shared" si="48"/>
        <v>4.4880834892334569E-2</v>
      </c>
      <c r="N49" s="16">
        <f t="shared" si="48"/>
        <v>4.5094863123202523E-2</v>
      </c>
      <c r="O49" s="16">
        <f t="shared" si="48"/>
        <v>4.5103598647126347E-2</v>
      </c>
      <c r="P49" s="16">
        <f t="shared" si="48"/>
        <v>4.5177034471032183E-2</v>
      </c>
      <c r="Q49" s="16">
        <f t="shared" si="48"/>
        <v>4.5337038818244392E-2</v>
      </c>
      <c r="R49" s="16">
        <f t="shared" si="48"/>
        <v>4.5528990068576553E-2</v>
      </c>
      <c r="S49" s="16">
        <f t="shared" si="48"/>
        <v>4.5731127236450758E-2</v>
      </c>
      <c r="T49" s="16">
        <f t="shared" si="48"/>
        <v>4.5860226065034926E-2</v>
      </c>
      <c r="U49" s="16">
        <f t="shared" si="48"/>
        <v>4.5968038792706063E-2</v>
      </c>
      <c r="V49" s="16">
        <f t="shared" si="48"/>
        <v>4.6056095247543012E-2</v>
      </c>
      <c r="W49" s="16">
        <f t="shared" si="48"/>
        <v>4.6064981834434034E-2</v>
      </c>
      <c r="X49" s="16">
        <f t="shared" si="48"/>
        <v>4.6160644427743668E-2</v>
      </c>
      <c r="Y49" s="16">
        <f t="shared" si="48"/>
        <v>4.6347815574965257E-2</v>
      </c>
      <c r="Z49" s="16">
        <f t="shared" si="48"/>
        <v>4.6070796531780721E-2</v>
      </c>
      <c r="AA49" s="16">
        <f t="shared" si="48"/>
        <v>4.6199219521812301E-2</v>
      </c>
      <c r="AB49" s="16">
        <f t="shared" si="48"/>
        <v>4.6370365124571065E-2</v>
      </c>
      <c r="AC49" s="16">
        <f t="shared" si="48"/>
        <v>4.6425077537975271E-2</v>
      </c>
      <c r="AD49" s="16">
        <f t="shared" si="48"/>
        <v>4.6486043410128429E-2</v>
      </c>
      <c r="AE49" s="16">
        <f t="shared" si="48"/>
        <v>4.6553897818159995E-2</v>
      </c>
      <c r="AF49" s="16">
        <f t="shared" si="48"/>
        <v>4.6620786676266242E-2</v>
      </c>
      <c r="AG49" s="16">
        <f t="shared" si="48"/>
        <v>4.6681444096396164E-2</v>
      </c>
      <c r="AH49" s="16">
        <f t="shared" si="48"/>
        <v>4.6739086809648327E-2</v>
      </c>
      <c r="AI49" s="16">
        <f t="shared" si="48"/>
        <v>4.6795813104071438E-2</v>
      </c>
      <c r="AJ49" s="16">
        <f t="shared" si="48"/>
        <v>4.6850527789048982E-2</v>
      </c>
      <c r="AK49" s="16">
        <f t="shared" si="48"/>
        <v>4.6901890333406374E-2</v>
      </c>
      <c r="AL49" s="16">
        <f t="shared" si="48"/>
        <v>4.6950149493199304E-2</v>
      </c>
      <c r="AM49" s="16">
        <f t="shared" si="48"/>
        <v>4.6995610238874441E-2</v>
      </c>
      <c r="AN49" s="16">
        <f t="shared" si="48"/>
        <v>4.7038510135037008E-2</v>
      </c>
      <c r="AO49" s="16">
        <f t="shared" si="48"/>
        <v>4.7079026389755994E-2</v>
      </c>
      <c r="AP49" s="16">
        <f t="shared" si="48"/>
        <v>4.7117294280827768E-2</v>
      </c>
      <c r="AQ49" s="16">
        <f t="shared" si="48"/>
        <v>4.7153421618058411E-2</v>
      </c>
      <c r="AR49" s="16">
        <f t="shared" si="48"/>
        <v>4.7187498206962226E-2</v>
      </c>
      <c r="AS49" s="16">
        <f t="shared" si="48"/>
        <v>4.7219601629403078E-2</v>
      </c>
      <c r="AT49" s="16">
        <f t="shared" si="48"/>
        <v>4.7249800673820994E-2</v>
      </c>
      <c r="AU49" s="16">
        <f t="shared" si="48"/>
        <v>4.7278157357549679E-2</v>
      </c>
      <c r="AV49" s="16">
        <f t="shared" si="48"/>
        <v>4.7304728132474029E-2</v>
      </c>
      <c r="AW49" s="16">
        <f t="shared" si="48"/>
        <v>4.7329564624364238E-2</v>
      </c>
      <c r="AX49" s="16">
        <f t="shared" si="48"/>
        <v>4.7352714107043538E-2</v>
      </c>
      <c r="AY49" s="16">
        <f t="shared" si="48"/>
        <v>4.7374219824740015E-2</v>
      </c>
      <c r="AZ49" s="16">
        <f t="shared" si="48"/>
        <v>4.7400175696735582E-2</v>
      </c>
      <c r="BA49" s="16">
        <f t="shared" si="48"/>
        <v>4.7417672750121889E-2</v>
      </c>
      <c r="BB49" s="16">
        <f t="shared" si="48"/>
        <v>4.7429752454823233E-2</v>
      </c>
      <c r="BC49" s="16">
        <f t="shared" si="48"/>
        <v>4.7439172755652355E-2</v>
      </c>
      <c r="BD49" s="16">
        <f t="shared" si="46"/>
        <v>4.7447543674699048E-2</v>
      </c>
      <c r="BE49" s="16">
        <f t="shared" si="46"/>
        <v>4.7455678405064809E-2</v>
      </c>
      <c r="BF49" s="16">
        <f t="shared" si="46"/>
        <v>4.746393240322571E-2</v>
      </c>
      <c r="BG49" s="16">
        <f t="shared" si="46"/>
        <v>4.7472423563165313E-2</v>
      </c>
      <c r="BH49" s="16">
        <f t="shared" si="46"/>
        <v>4.7481158387582711E-2</v>
      </c>
      <c r="BI49" s="16">
        <f t="shared" si="46"/>
        <v>4.7490098748634996E-2</v>
      </c>
      <c r="BJ49" s="16">
        <f t="shared" si="46"/>
        <v>4.7499194596463491E-2</v>
      </c>
      <c r="BK49" s="16">
        <f t="shared" si="46"/>
        <v>4.7508398394937194E-2</v>
      </c>
      <c r="BL49" s="16">
        <f t="shared" si="46"/>
        <v>4.7517670334030378E-2</v>
      </c>
      <c r="BM49" s="16">
        <f t="shared" si="46"/>
        <v>4.7526979226223565E-2</v>
      </c>
    </row>
    <row r="50" spans="1:65" s="14" customFormat="1" x14ac:dyDescent="0.25">
      <c r="A50" t="s">
        <v>42</v>
      </c>
      <c r="B50" t="s">
        <v>111</v>
      </c>
      <c r="C50" s="16">
        <f t="shared" si="47"/>
        <v>3.9176975571881519E-3</v>
      </c>
      <c r="D50" s="16">
        <f t="shared" si="48"/>
        <v>3.9759734995369811E-3</v>
      </c>
      <c r="E50" s="16">
        <f t="shared" si="48"/>
        <v>4.0567117062865459E-3</v>
      </c>
      <c r="F50" s="16">
        <f t="shared" si="48"/>
        <v>4.1577245151405151E-3</v>
      </c>
      <c r="G50" s="16">
        <f t="shared" si="48"/>
        <v>4.2650227652516141E-3</v>
      </c>
      <c r="H50" s="16">
        <f t="shared" si="48"/>
        <v>4.3736011292873087E-3</v>
      </c>
      <c r="I50" s="16">
        <f t="shared" ref="D50:BC52" si="49">I33/SUM(I$23:I$35)</f>
        <v>4.4956171820234661E-3</v>
      </c>
      <c r="J50" s="16">
        <f t="shared" si="49"/>
        <v>4.633870741253333E-3</v>
      </c>
      <c r="K50" s="16">
        <f t="shared" si="49"/>
        <v>4.7783517959075613E-3</v>
      </c>
      <c r="L50" s="16">
        <f t="shared" si="49"/>
        <v>4.9217332413762993E-3</v>
      </c>
      <c r="M50" s="16">
        <f t="shared" si="49"/>
        <v>5.0599214459330806E-3</v>
      </c>
      <c r="N50" s="16">
        <f t="shared" si="49"/>
        <v>5.1901783004556926E-3</v>
      </c>
      <c r="O50" s="16">
        <f t="shared" si="49"/>
        <v>5.2804777418413483E-3</v>
      </c>
      <c r="P50" s="16">
        <f t="shared" si="49"/>
        <v>5.3757006511768231E-3</v>
      </c>
      <c r="Q50" s="16">
        <f t="shared" si="49"/>
        <v>5.4864052034551448E-3</v>
      </c>
      <c r="R50" s="16">
        <f t="shared" si="49"/>
        <v>5.6059764263275223E-3</v>
      </c>
      <c r="S50" s="16">
        <f t="shared" si="49"/>
        <v>5.7298772447507548E-3</v>
      </c>
      <c r="T50" s="16">
        <f t="shared" si="49"/>
        <v>5.8380708963825158E-3</v>
      </c>
      <c r="U50" s="16">
        <f t="shared" si="49"/>
        <v>5.9368818257429156E-3</v>
      </c>
      <c r="V50" s="16">
        <f t="shared" si="49"/>
        <v>6.0259447153056568E-3</v>
      </c>
      <c r="W50" s="16">
        <f t="shared" si="49"/>
        <v>6.0874251534201685E-3</v>
      </c>
      <c r="X50" s="16">
        <f t="shared" si="49"/>
        <v>6.1621618567709157E-3</v>
      </c>
      <c r="Y50" s="16">
        <f t="shared" si="49"/>
        <v>6.2669362932385271E-3</v>
      </c>
      <c r="Z50" s="16">
        <f t="shared" si="49"/>
        <v>6.2371431870534315E-3</v>
      </c>
      <c r="AA50" s="16">
        <f t="shared" si="49"/>
        <v>6.2868811127773745E-3</v>
      </c>
      <c r="AB50" s="16">
        <f t="shared" si="49"/>
        <v>6.3624262425630573E-3</v>
      </c>
      <c r="AC50" s="16">
        <f t="shared" si="49"/>
        <v>6.4150083879779465E-3</v>
      </c>
      <c r="AD50" s="16">
        <f t="shared" si="49"/>
        <v>6.4665711705509284E-3</v>
      </c>
      <c r="AE50" s="16">
        <f t="shared" si="49"/>
        <v>6.5190919723704518E-3</v>
      </c>
      <c r="AF50" s="16">
        <f t="shared" si="49"/>
        <v>6.5713691961667101E-3</v>
      </c>
      <c r="AG50" s="16">
        <f t="shared" si="49"/>
        <v>6.6216041858309111E-3</v>
      </c>
      <c r="AH50" s="16">
        <f t="shared" si="49"/>
        <v>6.670160167638179E-3</v>
      </c>
      <c r="AI50" s="16">
        <f t="shared" si="49"/>
        <v>6.7176723581548834E-3</v>
      </c>
      <c r="AJ50" s="16">
        <f t="shared" si="49"/>
        <v>6.7640000287691841E-3</v>
      </c>
      <c r="AK50" s="16">
        <f t="shared" si="49"/>
        <v>6.8086873653264929E-3</v>
      </c>
      <c r="AL50" s="16">
        <f t="shared" si="49"/>
        <v>6.8516333177462063E-3</v>
      </c>
      <c r="AM50" s="16">
        <f t="shared" si="49"/>
        <v>6.8928205205115072E-3</v>
      </c>
      <c r="AN50" s="16">
        <f t="shared" si="49"/>
        <v>6.9322662672941541E-3</v>
      </c>
      <c r="AO50" s="16">
        <f t="shared" si="49"/>
        <v>6.9700048717184371E-3</v>
      </c>
      <c r="AP50" s="16">
        <f t="shared" si="49"/>
        <v>7.0060791710820939E-3</v>
      </c>
      <c r="AQ50" s="16">
        <f t="shared" si="49"/>
        <v>7.0405359138840289E-3</v>
      </c>
      <c r="AR50" s="16">
        <f t="shared" si="49"/>
        <v>7.0734230819551281E-3</v>
      </c>
      <c r="AS50" s="16">
        <f t="shared" si="49"/>
        <v>7.1047882744754163E-3</v>
      </c>
      <c r="AT50" s="16">
        <f t="shared" si="49"/>
        <v>7.1346777163456337E-3</v>
      </c>
      <c r="AU50" s="16">
        <f t="shared" si="49"/>
        <v>7.1631356510256511E-3</v>
      </c>
      <c r="AV50" s="16">
        <f t="shared" si="49"/>
        <v>7.190203976884686E-3</v>
      </c>
      <c r="AW50" s="16">
        <f t="shared" si="49"/>
        <v>7.215922040066664E-3</v>
      </c>
      <c r="AX50" s="16">
        <f t="shared" si="49"/>
        <v>7.2403265283886757E-3</v>
      </c>
      <c r="AY50" s="16">
        <f t="shared" si="49"/>
        <v>7.2634514301299124E-3</v>
      </c>
      <c r="AZ50" s="16">
        <f t="shared" si="49"/>
        <v>7.2881420916378571E-3</v>
      </c>
      <c r="BA50" s="16">
        <f t="shared" si="49"/>
        <v>7.3102305751553331E-3</v>
      </c>
      <c r="BB50" s="16">
        <f t="shared" si="49"/>
        <v>7.3294212365250643E-3</v>
      </c>
      <c r="BC50" s="16">
        <f t="shared" si="49"/>
        <v>7.3460590126795842E-3</v>
      </c>
      <c r="BD50" s="16">
        <f t="shared" ref="BD50:BM50" si="50">BD33/SUM(BD$23:BD$35)</f>
        <v>7.360606548276514E-3</v>
      </c>
      <c r="BE50" s="16">
        <f t="shared" si="50"/>
        <v>7.3735013445096901E-3</v>
      </c>
      <c r="BF50" s="16">
        <f t="shared" si="50"/>
        <v>7.3851144806954877E-3</v>
      </c>
      <c r="BG50" s="16">
        <f t="shared" si="50"/>
        <v>7.3957450517036965E-3</v>
      </c>
      <c r="BH50" s="16">
        <f t="shared" si="50"/>
        <v>7.4056272822959571E-3</v>
      </c>
      <c r="BI50" s="16">
        <f t="shared" si="50"/>
        <v>7.4149412651609891E-3</v>
      </c>
      <c r="BJ50" s="16">
        <f t="shared" si="50"/>
        <v>7.4238237323281005E-3</v>
      </c>
      <c r="BK50" s="16">
        <f t="shared" si="50"/>
        <v>7.4323775430107184E-3</v>
      </c>
      <c r="BL50" s="16">
        <f t="shared" si="50"/>
        <v>7.4406795377989611E-3</v>
      </c>
      <c r="BM50" s="16">
        <f t="shared" si="50"/>
        <v>7.448786811959862E-3</v>
      </c>
    </row>
    <row r="51" spans="1:65" s="14" customFormat="1" x14ac:dyDescent="0.25">
      <c r="A51" t="s">
        <v>43</v>
      </c>
      <c r="B51" t="s">
        <v>111</v>
      </c>
      <c r="C51" s="16">
        <f t="shared" si="47"/>
        <v>1.6302429779673146E-2</v>
      </c>
      <c r="D51" s="16">
        <f t="shared" si="49"/>
        <v>1.6153357049960803E-2</v>
      </c>
      <c r="E51" s="16">
        <f t="shared" si="49"/>
        <v>1.5888065776908381E-2</v>
      </c>
      <c r="F51" s="16">
        <f t="shared" si="49"/>
        <v>1.5571667071544781E-2</v>
      </c>
      <c r="G51" s="16">
        <f t="shared" si="49"/>
        <v>1.5358718084477084E-2</v>
      </c>
      <c r="H51" s="16">
        <f t="shared" si="49"/>
        <v>1.5059190701429952E-2</v>
      </c>
      <c r="I51" s="16">
        <f t="shared" si="49"/>
        <v>1.4627767127599226E-2</v>
      </c>
      <c r="J51" s="16">
        <f t="shared" si="49"/>
        <v>1.4210245108623778E-2</v>
      </c>
      <c r="K51" s="16">
        <f t="shared" si="49"/>
        <v>1.3837079875591617E-2</v>
      </c>
      <c r="L51" s="16">
        <f t="shared" si="49"/>
        <v>1.3507262850594014E-2</v>
      </c>
      <c r="M51" s="16">
        <f t="shared" si="49"/>
        <v>1.3238853523357068E-2</v>
      </c>
      <c r="N51" s="16">
        <f t="shared" si="49"/>
        <v>1.3221628674634542E-2</v>
      </c>
      <c r="O51" s="16">
        <f t="shared" si="49"/>
        <v>1.2958985204373817E-2</v>
      </c>
      <c r="P51" s="16">
        <f t="shared" si="49"/>
        <v>1.2589913459669953E-2</v>
      </c>
      <c r="Q51" s="16">
        <f t="shared" si="49"/>
        <v>1.2237048054558322E-2</v>
      </c>
      <c r="R51" s="16">
        <f t="shared" si="49"/>
        <v>1.1944082010241087E-2</v>
      </c>
      <c r="S51" s="16">
        <f t="shared" si="49"/>
        <v>1.1772979159798866E-2</v>
      </c>
      <c r="T51" s="16">
        <f t="shared" si="49"/>
        <v>1.1623687588568143E-2</v>
      </c>
      <c r="U51" s="16">
        <f t="shared" si="49"/>
        <v>1.1516624397595076E-2</v>
      </c>
      <c r="V51" s="16">
        <f t="shared" si="49"/>
        <v>1.1454975982615564E-2</v>
      </c>
      <c r="W51" s="16">
        <f t="shared" si="49"/>
        <v>1.1292408860944063E-2</v>
      </c>
      <c r="X51" s="16">
        <f t="shared" si="49"/>
        <v>1.1211234807396902E-2</v>
      </c>
      <c r="Y51" s="16">
        <f t="shared" si="49"/>
        <v>1.1436482637144335E-2</v>
      </c>
      <c r="Z51" s="16">
        <f t="shared" si="49"/>
        <v>1.1060225182384639E-2</v>
      </c>
      <c r="AA51" s="16">
        <f t="shared" si="49"/>
        <v>1.0858205450668944E-2</v>
      </c>
      <c r="AB51" s="16">
        <f t="shared" si="49"/>
        <v>1.0788058234777072E-2</v>
      </c>
      <c r="AC51" s="16">
        <f t="shared" si="49"/>
        <v>1.0666454027094751E-2</v>
      </c>
      <c r="AD51" s="16">
        <f t="shared" si="49"/>
        <v>1.0542971678310593E-2</v>
      </c>
      <c r="AE51" s="16">
        <f t="shared" si="49"/>
        <v>1.0428258436693795E-2</v>
      </c>
      <c r="AF51" s="16">
        <f t="shared" si="49"/>
        <v>1.0322520542090857E-2</v>
      </c>
      <c r="AG51" s="16">
        <f t="shared" si="49"/>
        <v>1.0220321282538572E-2</v>
      </c>
      <c r="AH51" s="16">
        <f t="shared" si="49"/>
        <v>1.012183942007832E-2</v>
      </c>
      <c r="AI51" s="16">
        <f t="shared" si="49"/>
        <v>1.0029360359361333E-2</v>
      </c>
      <c r="AJ51" s="16">
        <f t="shared" si="49"/>
        <v>9.9433621118057754E-3</v>
      </c>
      <c r="AK51" s="16">
        <f t="shared" si="49"/>
        <v>9.8628321219399497E-3</v>
      </c>
      <c r="AL51" s="16">
        <f t="shared" si="49"/>
        <v>9.7873120351751313E-3</v>
      </c>
      <c r="AM51" s="16">
        <f t="shared" si="49"/>
        <v>9.7164823819804839E-3</v>
      </c>
      <c r="AN51" s="16">
        <f t="shared" si="49"/>
        <v>9.650089155016129E-3</v>
      </c>
      <c r="AO51" s="16">
        <f t="shared" si="49"/>
        <v>9.5879180711989555E-3</v>
      </c>
      <c r="AP51" s="16">
        <f t="shared" si="49"/>
        <v>9.5297823022864412E-3</v>
      </c>
      <c r="AQ51" s="16">
        <f t="shared" si="49"/>
        <v>9.4755157013115508E-3</v>
      </c>
      <c r="AR51" s="16">
        <f t="shared" si="49"/>
        <v>9.4249686676730962E-3</v>
      </c>
      <c r="AS51" s="16">
        <f t="shared" si="49"/>
        <v>9.378005425317788E-3</v>
      </c>
      <c r="AT51" s="16">
        <f t="shared" si="49"/>
        <v>9.3345021265602065E-3</v>
      </c>
      <c r="AU51" s="16">
        <f t="shared" si="49"/>
        <v>9.2943454721865146E-3</v>
      </c>
      <c r="AV51" s="16">
        <f t="shared" si="49"/>
        <v>9.2574316715340488E-3</v>
      </c>
      <c r="AW51" s="16">
        <f t="shared" si="49"/>
        <v>9.2236656356838847E-3</v>
      </c>
      <c r="AX51" s="16">
        <f t="shared" si="49"/>
        <v>9.1929603359634134E-3</v>
      </c>
      <c r="AY51" s="16">
        <f t="shared" si="49"/>
        <v>9.1652362832544271E-3</v>
      </c>
      <c r="AZ51" s="16">
        <f t="shared" si="49"/>
        <v>9.1486972781939357E-3</v>
      </c>
      <c r="BA51" s="16">
        <f t="shared" si="49"/>
        <v>9.1351723325523871E-3</v>
      </c>
      <c r="BB51" s="16">
        <f t="shared" si="49"/>
        <v>9.1223398790933035E-3</v>
      </c>
      <c r="BC51" s="16">
        <f t="shared" si="49"/>
        <v>9.1093027199876803E-3</v>
      </c>
      <c r="BD51" s="16">
        <f t="shared" ref="BD51:BM51" si="51">BD34/SUM(BD$23:BD$35)</f>
        <v>9.0957284747163764E-3</v>
      </c>
      <c r="BE51" s="16">
        <f t="shared" si="51"/>
        <v>9.0815385319230561E-3</v>
      </c>
      <c r="BF51" s="16">
        <f t="shared" si="51"/>
        <v>9.0667674524625621E-3</v>
      </c>
      <c r="BG51" s="16">
        <f t="shared" si="51"/>
        <v>9.0514951661638931E-3</v>
      </c>
      <c r="BH51" s="16">
        <f t="shared" si="51"/>
        <v>9.0358139091402962E-3</v>
      </c>
      <c r="BI51" s="16">
        <f t="shared" si="51"/>
        <v>9.0198126078144623E-3</v>
      </c>
      <c r="BJ51" s="16">
        <f t="shared" si="51"/>
        <v>9.0035702204365534E-3</v>
      </c>
      <c r="BK51" s="16">
        <f t="shared" si="51"/>
        <v>8.9871536580647532E-3</v>
      </c>
      <c r="BL51" s="16">
        <f t="shared" si="51"/>
        <v>8.9706179618121613E-3</v>
      </c>
      <c r="BM51" s="16">
        <f t="shared" si="51"/>
        <v>8.9540074930263263E-3</v>
      </c>
    </row>
    <row r="52" spans="1:65" s="14" customFormat="1" x14ac:dyDescent="0.25">
      <c r="A52" t="s">
        <v>44</v>
      </c>
      <c r="B52" t="s">
        <v>111</v>
      </c>
      <c r="C52" s="16">
        <f t="shared" si="47"/>
        <v>0.43492063681856724</v>
      </c>
      <c r="D52" s="16">
        <f t="shared" si="49"/>
        <v>0.43151651568869737</v>
      </c>
      <c r="E52" s="16">
        <f t="shared" si="49"/>
        <v>0.43017263449819532</v>
      </c>
      <c r="F52" s="16">
        <f t="shared" si="49"/>
        <v>0.4304491127614769</v>
      </c>
      <c r="G52" s="16">
        <f t="shared" si="49"/>
        <v>0.43211354727717138</v>
      </c>
      <c r="H52" s="16">
        <f t="shared" si="49"/>
        <v>0.43347970666292851</v>
      </c>
      <c r="I52" s="16">
        <f t="shared" si="49"/>
        <v>0.43491971814989488</v>
      </c>
      <c r="J52" s="16">
        <f t="shared" si="49"/>
        <v>0.43732027568513671</v>
      </c>
      <c r="K52" s="16">
        <f t="shared" si="49"/>
        <v>0.44017684081787939</v>
      </c>
      <c r="L52" s="16">
        <f t="shared" si="49"/>
        <v>0.44309588997709098</v>
      </c>
      <c r="M52" s="16">
        <f t="shared" si="49"/>
        <v>0.4460086490837083</v>
      </c>
      <c r="N52" s="16">
        <f t="shared" si="49"/>
        <v>0.4497068575195165</v>
      </c>
      <c r="O52" s="16">
        <f t="shared" si="49"/>
        <v>0.45033008401093511</v>
      </c>
      <c r="P52" s="16">
        <f t="shared" si="49"/>
        <v>0.45118276834696958</v>
      </c>
      <c r="Q52" s="16">
        <f t="shared" si="49"/>
        <v>0.4530577022815388</v>
      </c>
      <c r="R52" s="16">
        <f t="shared" si="49"/>
        <v>0.45556143445731717</v>
      </c>
      <c r="S52" s="16">
        <f t="shared" si="49"/>
        <v>0.45861593808665246</v>
      </c>
      <c r="T52" s="16">
        <f t="shared" si="49"/>
        <v>0.46089359732886936</v>
      </c>
      <c r="U52" s="16">
        <f t="shared" si="49"/>
        <v>0.46294934864615944</v>
      </c>
      <c r="V52" s="16">
        <f t="shared" si="49"/>
        <v>0.46480316338562305</v>
      </c>
      <c r="W52" s="16">
        <f t="shared" si="49"/>
        <v>0.46524873977157871</v>
      </c>
      <c r="X52" s="16">
        <f t="shared" si="49"/>
        <v>0.46684274234778844</v>
      </c>
      <c r="Y52" s="16">
        <f t="shared" si="49"/>
        <v>0.47059403526504201</v>
      </c>
      <c r="Z52" s="16">
        <f t="shared" si="49"/>
        <v>0.46662742145211428</v>
      </c>
      <c r="AA52" s="16">
        <f t="shared" si="49"/>
        <v>0.46769414865614661</v>
      </c>
      <c r="AB52" s="16">
        <f t="shared" si="49"/>
        <v>0.47001053933366072</v>
      </c>
      <c r="AC52" s="16">
        <f t="shared" si="49"/>
        <v>0.4709027835102092</v>
      </c>
      <c r="AD52" s="16">
        <f t="shared" si="49"/>
        <v>0.47181111221881145</v>
      </c>
      <c r="AE52" s="16">
        <f t="shared" si="49"/>
        <v>0.47281484531343904</v>
      </c>
      <c r="AF52" s="16">
        <f t="shared" si="49"/>
        <v>0.4738344661004173</v>
      </c>
      <c r="AG52" s="16">
        <f t="shared" si="49"/>
        <v>0.47478088877971636</v>
      </c>
      <c r="AH52" s="16">
        <f t="shared" si="49"/>
        <v>0.47568516081794898</v>
      </c>
      <c r="AI52" s="16">
        <f t="shared" si="49"/>
        <v>0.47658176348802522</v>
      </c>
      <c r="AJ52" s="16">
        <f t="shared" si="49"/>
        <v>0.4774615470476522</v>
      </c>
      <c r="AK52" s="16">
        <f t="shared" si="49"/>
        <v>0.4783032255633814</v>
      </c>
      <c r="AL52" s="16">
        <f t="shared" si="49"/>
        <v>0.47910563004796547</v>
      </c>
      <c r="AM52" s="16">
        <f t="shared" si="49"/>
        <v>0.47987022163974152</v>
      </c>
      <c r="AN52" s="16">
        <f t="shared" si="49"/>
        <v>0.48059882804225451</v>
      </c>
      <c r="AO52" s="16">
        <f t="shared" si="49"/>
        <v>0.48129318551171113</v>
      </c>
      <c r="AP52" s="16">
        <f t="shared" si="49"/>
        <v>0.48195485082184536</v>
      </c>
      <c r="AQ52" s="16">
        <f t="shared" si="49"/>
        <v>0.48258520752125827</v>
      </c>
      <c r="AR52" s="16">
        <f t="shared" si="49"/>
        <v>0.4831854918661605</v>
      </c>
      <c r="AS52" s="16">
        <f t="shared" si="49"/>
        <v>0.483756817731053</v>
      </c>
      <c r="AT52" s="16">
        <f t="shared" si="49"/>
        <v>0.4843001961023764</v>
      </c>
      <c r="AU52" s="16">
        <f t="shared" si="49"/>
        <v>0.48481654939790042</v>
      </c>
      <c r="AV52" s="16">
        <f t="shared" si="49"/>
        <v>0.48530672183533596</v>
      </c>
      <c r="AW52" s="16">
        <f t="shared" si="49"/>
        <v>0.48577148700744666</v>
      </c>
      <c r="AX52" s="16">
        <f t="shared" si="49"/>
        <v>0.4862115535354064</v>
      </c>
      <c r="AY52" s="16">
        <f t="shared" si="49"/>
        <v>0.48662756940439045</v>
      </c>
      <c r="AZ52" s="16">
        <f t="shared" si="49"/>
        <v>0.48713705245663996</v>
      </c>
      <c r="BA52" s="16">
        <f t="shared" si="49"/>
        <v>0.48754549403321484</v>
      </c>
      <c r="BB52" s="16">
        <f t="shared" si="49"/>
        <v>0.48786415620799689</v>
      </c>
      <c r="BC52" s="16">
        <f t="shared" si="49"/>
        <v>0.48811957605967643</v>
      </c>
      <c r="BD52" s="16">
        <f t="shared" ref="BD52:BM52" si="52">BD35/SUM(BD$23:BD$35)</f>
        <v>0.48833331462301993</v>
      </c>
      <c r="BE52" s="16">
        <f t="shared" si="52"/>
        <v>0.48852040341660097</v>
      </c>
      <c r="BF52" s="16">
        <f t="shared" si="52"/>
        <v>0.48869070926101454</v>
      </c>
      <c r="BG52" s="16">
        <f t="shared" si="52"/>
        <v>0.48885050624381987</v>
      </c>
      <c r="BH52" s="16">
        <f t="shared" si="52"/>
        <v>0.48900370583882996</v>
      </c>
      <c r="BI52" s="16">
        <f t="shared" si="52"/>
        <v>0.48915271206396027</v>
      </c>
      <c r="BJ52" s="16">
        <f t="shared" si="52"/>
        <v>0.48929898488242307</v>
      </c>
      <c r="BK52" s="16">
        <f t="shared" si="52"/>
        <v>0.48944340079738474</v>
      </c>
      <c r="BL52" s="16">
        <f t="shared" si="52"/>
        <v>0.48958647959900986</v>
      </c>
      <c r="BM52" s="16">
        <f t="shared" si="52"/>
        <v>0.48972852520918297</v>
      </c>
    </row>
    <row r="54" spans="1:65" s="14" customFormat="1" x14ac:dyDescent="0.25">
      <c r="A54" s="12" t="s">
        <v>108</v>
      </c>
      <c r="B54" s="12"/>
    </row>
    <row r="55" spans="1:65" s="14" customFormat="1" x14ac:dyDescent="0.25">
      <c r="A55" s="15" t="s">
        <v>45</v>
      </c>
      <c r="B55" s="15" t="s">
        <v>109</v>
      </c>
      <c r="C55" s="15">
        <v>1998</v>
      </c>
      <c r="D55" s="15">
        <v>1999</v>
      </c>
      <c r="E55" s="15">
        <v>2000</v>
      </c>
      <c r="F55" s="15">
        <v>2001</v>
      </c>
      <c r="G55" s="15">
        <v>2002</v>
      </c>
      <c r="H55" s="15">
        <v>2003</v>
      </c>
      <c r="I55" s="15">
        <v>2004</v>
      </c>
      <c r="J55" s="15">
        <v>2005</v>
      </c>
      <c r="K55" s="15">
        <v>2006</v>
      </c>
      <c r="L55" s="15">
        <v>2007</v>
      </c>
      <c r="M55" s="15">
        <v>2008</v>
      </c>
      <c r="N55" s="15">
        <v>2009</v>
      </c>
      <c r="O55" s="15">
        <v>2010</v>
      </c>
      <c r="P55" s="15">
        <v>2011</v>
      </c>
      <c r="Q55" s="15">
        <v>2012</v>
      </c>
      <c r="R55" s="15">
        <v>2013</v>
      </c>
      <c r="S55" s="15">
        <v>2014</v>
      </c>
      <c r="T55" s="15">
        <v>2015</v>
      </c>
      <c r="U55" s="15">
        <v>2016</v>
      </c>
      <c r="V55" s="15">
        <v>2017</v>
      </c>
      <c r="W55" s="15">
        <v>2018</v>
      </c>
      <c r="X55" s="15">
        <v>2019</v>
      </c>
      <c r="Y55" s="15">
        <v>2020</v>
      </c>
      <c r="Z55" s="15">
        <v>2021</v>
      </c>
      <c r="AA55" s="15">
        <v>2022</v>
      </c>
      <c r="AB55" s="15">
        <v>2023</v>
      </c>
      <c r="AC55" s="15">
        <v>2024</v>
      </c>
      <c r="AD55" s="15">
        <v>2025</v>
      </c>
      <c r="AE55" s="15">
        <v>2026</v>
      </c>
      <c r="AF55" s="15">
        <v>2027</v>
      </c>
      <c r="AG55" s="15">
        <v>2028</v>
      </c>
      <c r="AH55" s="15">
        <v>2029</v>
      </c>
      <c r="AI55" s="15">
        <v>2030</v>
      </c>
      <c r="AJ55" s="15">
        <v>2031</v>
      </c>
      <c r="AK55" s="15">
        <v>2032</v>
      </c>
      <c r="AL55" s="15">
        <v>2033</v>
      </c>
      <c r="AM55" s="15">
        <v>2034</v>
      </c>
      <c r="AN55" s="15">
        <v>2035</v>
      </c>
      <c r="AO55" s="15">
        <v>2036</v>
      </c>
      <c r="AP55" s="15">
        <v>2037</v>
      </c>
      <c r="AQ55" s="15">
        <v>2038</v>
      </c>
      <c r="AR55" s="15">
        <v>2039</v>
      </c>
      <c r="AS55" s="15">
        <v>2040</v>
      </c>
      <c r="AT55" s="15">
        <v>2041</v>
      </c>
      <c r="AU55" s="15">
        <v>2042</v>
      </c>
      <c r="AV55" s="15">
        <v>2043</v>
      </c>
      <c r="AW55" s="15">
        <v>2044</v>
      </c>
      <c r="AX55" s="15">
        <v>2045</v>
      </c>
      <c r="AY55" s="15">
        <v>2046</v>
      </c>
      <c r="AZ55" s="15">
        <v>2047</v>
      </c>
      <c r="BA55" s="15">
        <v>2048</v>
      </c>
      <c r="BB55" s="15">
        <v>2049</v>
      </c>
      <c r="BC55" s="15">
        <v>2050</v>
      </c>
      <c r="BD55" s="15">
        <v>2051</v>
      </c>
      <c r="BE55" s="15">
        <v>2052</v>
      </c>
      <c r="BF55" s="15">
        <v>2053</v>
      </c>
      <c r="BG55" s="15">
        <v>2054</v>
      </c>
      <c r="BH55" s="15">
        <v>2055</v>
      </c>
      <c r="BI55" s="15">
        <v>2056</v>
      </c>
      <c r="BJ55" s="15">
        <v>2057</v>
      </c>
      <c r="BK55" s="15">
        <v>2058</v>
      </c>
      <c r="BL55" s="15">
        <v>2059</v>
      </c>
      <c r="BM55" s="15">
        <v>2060</v>
      </c>
    </row>
    <row r="56" spans="1:65" s="14" customFormat="1" x14ac:dyDescent="0.25">
      <c r="A56" t="s">
        <v>32</v>
      </c>
      <c r="B56" t="s">
        <v>110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1">
        <f>X$6*X40</f>
        <v>4628.3365998500321</v>
      </c>
      <c r="Y56" s="11">
        <f t="shared" ref="X56:Y68" si="53">Y$6*Y40</f>
        <v>4440.1135454996966</v>
      </c>
      <c r="Z56" s="11">
        <f t="shared" ref="Z56:BM56" si="54">Z$6*Z40</f>
        <v>4816.7960574196713</v>
      </c>
      <c r="AA56" s="11">
        <f t="shared" si="54"/>
        <v>4867.5362038993608</v>
      </c>
      <c r="AB56" s="11">
        <f t="shared" si="54"/>
        <v>4857.0937796824146</v>
      </c>
      <c r="AC56" s="11">
        <f t="shared" si="54"/>
        <v>4943.1394557304038</v>
      </c>
      <c r="AD56" s="11">
        <f t="shared" si="54"/>
        <v>5018.9788247945253</v>
      </c>
      <c r="AE56" s="11">
        <f t="shared" si="54"/>
        <v>5088.2950883528729</v>
      </c>
      <c r="AF56" s="11">
        <f t="shared" si="54"/>
        <v>5155.2104057710167</v>
      </c>
      <c r="AG56" s="11">
        <f t="shared" si="54"/>
        <v>5225.1186457196236</v>
      </c>
      <c r="AH56" s="11">
        <f t="shared" si="54"/>
        <v>5295.5786850218183</v>
      </c>
      <c r="AI56" s="11">
        <f t="shared" si="54"/>
        <v>5363.9709412744096</v>
      </c>
      <c r="AJ56" s="11">
        <f t="shared" si="54"/>
        <v>5430.4173456394565</v>
      </c>
      <c r="AK56" s="11">
        <f t="shared" si="54"/>
        <v>5495.9379465670236</v>
      </c>
      <c r="AL56" s="11">
        <f t="shared" si="54"/>
        <v>5560.3059519965072</v>
      </c>
      <c r="AM56" s="11">
        <f t="shared" si="54"/>
        <v>5623.3535863781944</v>
      </c>
      <c r="AN56" s="11">
        <f t="shared" si="54"/>
        <v>5684.9370460199443</v>
      </c>
      <c r="AO56" s="11">
        <f t="shared" si="54"/>
        <v>5744.9251527369961</v>
      </c>
      <c r="AP56" s="11">
        <f t="shared" si="54"/>
        <v>5803.1944896963187</v>
      </c>
      <c r="AQ56" s="11">
        <f t="shared" si="54"/>
        <v>5859.6271037236011</v>
      </c>
      <c r="AR56" s="11">
        <f t="shared" si="54"/>
        <v>5914.1093920588264</v>
      </c>
      <c r="AS56" s="11">
        <f t="shared" si="54"/>
        <v>5966.5315906383066</v>
      </c>
      <c r="AT56" s="11">
        <f t="shared" si="54"/>
        <v>6016.7875910848297</v>
      </c>
      <c r="AU56" s="11">
        <f t="shared" si="54"/>
        <v>6064.7749468694974</v>
      </c>
      <c r="AV56" s="11">
        <f t="shared" si="54"/>
        <v>6110.3949915195853</v>
      </c>
      <c r="AW56" s="11">
        <f t="shared" si="54"/>
        <v>6153.5530234665048</v>
      </c>
      <c r="AX56" s="11">
        <f t="shared" si="54"/>
        <v>6194.1585294571087</v>
      </c>
      <c r="AY56" s="11">
        <f t="shared" si="54"/>
        <v>6232.1254284801753</v>
      </c>
      <c r="AZ56" s="11">
        <f t="shared" si="54"/>
        <v>6255.537460757495</v>
      </c>
      <c r="BA56" s="11">
        <f t="shared" si="54"/>
        <v>6280.3073299096732</v>
      </c>
      <c r="BB56" s="11">
        <f t="shared" si="54"/>
        <v>6305.2411328300113</v>
      </c>
      <c r="BC56" s="11">
        <f t="shared" si="54"/>
        <v>6329.9543050351176</v>
      </c>
      <c r="BD56" s="11">
        <f t="shared" si="54"/>
        <v>6354.3491667921717</v>
      </c>
      <c r="BE56" s="11">
        <f t="shared" si="54"/>
        <v>6378.4408763511092</v>
      </c>
      <c r="BF56" s="11">
        <f t="shared" si="54"/>
        <v>6402.2852780525009</v>
      </c>
      <c r="BG56" s="11">
        <f t="shared" si="54"/>
        <v>6425.947612850211</v>
      </c>
      <c r="BH56" s="11">
        <f t="shared" si="54"/>
        <v>6449.4893660697671</v>
      </c>
      <c r="BI56" s="11">
        <f t="shared" si="54"/>
        <v>6472.9634528167689</v>
      </c>
      <c r="BJ56" s="11">
        <f t="shared" si="54"/>
        <v>6496.4132250772154</v>
      </c>
      <c r="BK56" s="11">
        <f t="shared" si="54"/>
        <v>6519.8731401865753</v>
      </c>
      <c r="BL56" s="11">
        <f t="shared" si="54"/>
        <v>6543.3700438971127</v>
      </c>
      <c r="BM56" s="11">
        <f t="shared" si="54"/>
        <v>6566.9245698597379</v>
      </c>
    </row>
    <row r="57" spans="1:65" s="14" customFormat="1" x14ac:dyDescent="0.25">
      <c r="A57" t="s">
        <v>33</v>
      </c>
      <c r="B57" t="s">
        <v>110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1">
        <f t="shared" si="53"/>
        <v>14930.785102970254</v>
      </c>
      <c r="Y57" s="11">
        <f t="shared" si="53"/>
        <v>13991.385993361635</v>
      </c>
      <c r="Z57" s="11">
        <f t="shared" ref="Z57:BM57" si="55">Z$6*Z41</f>
        <v>15618.480819431919</v>
      </c>
      <c r="AA57" s="11">
        <f t="shared" si="55"/>
        <v>15958.523222342927</v>
      </c>
      <c r="AB57" s="11">
        <f t="shared" si="55"/>
        <v>15893.782861414669</v>
      </c>
      <c r="AC57" s="11">
        <f t="shared" si="55"/>
        <v>16230.976893962885</v>
      </c>
      <c r="AD57" s="11">
        <f t="shared" si="55"/>
        <v>16548.829973525659</v>
      </c>
      <c r="AE57" s="11">
        <f t="shared" si="55"/>
        <v>16837.336087668424</v>
      </c>
      <c r="AF57" s="11">
        <f t="shared" si="55"/>
        <v>17109.624781699782</v>
      </c>
      <c r="AG57" s="11">
        <f t="shared" si="55"/>
        <v>17393.086689572479</v>
      </c>
      <c r="AH57" s="11">
        <f t="shared" si="55"/>
        <v>17679.112456587121</v>
      </c>
      <c r="AI57" s="11">
        <f t="shared" si="55"/>
        <v>17954.510475276329</v>
      </c>
      <c r="AJ57" s="11">
        <f t="shared" si="55"/>
        <v>18218.708159186641</v>
      </c>
      <c r="AK57" s="11">
        <f t="shared" si="55"/>
        <v>18476.977459624282</v>
      </c>
      <c r="AL57" s="11">
        <f t="shared" si="55"/>
        <v>18729.178352797084</v>
      </c>
      <c r="AM57" s="11">
        <f t="shared" si="55"/>
        <v>18974.934182047899</v>
      </c>
      <c r="AN57" s="11">
        <f t="shared" si="55"/>
        <v>19213.795710943679</v>
      </c>
      <c r="AO57" s="11">
        <f t="shared" si="55"/>
        <v>19445.301294951198</v>
      </c>
      <c r="AP57" s="11">
        <f t="shared" si="55"/>
        <v>19668.995665643321</v>
      </c>
      <c r="AQ57" s="11">
        <f t="shared" si="55"/>
        <v>19884.43536217359</v>
      </c>
      <c r="AR57" s="11">
        <f t="shared" si="55"/>
        <v>20091.190342958456</v>
      </c>
      <c r="AS57" s="11">
        <f t="shared" si="55"/>
        <v>20288.844741601228</v>
      </c>
      <c r="AT57" s="11">
        <f t="shared" si="55"/>
        <v>20476.997589634109</v>
      </c>
      <c r="AU57" s="11">
        <f t="shared" si="55"/>
        <v>20655.263672429221</v>
      </c>
      <c r="AV57" s="11">
        <f t="shared" si="55"/>
        <v>20823.274505229816</v>
      </c>
      <c r="AW57" s="11">
        <f t="shared" si="55"/>
        <v>20980.679381401678</v>
      </c>
      <c r="AX57" s="11">
        <f t="shared" si="55"/>
        <v>21127.146448879885</v>
      </c>
      <c r="AY57" s="11">
        <f t="shared" si="55"/>
        <v>21262.36378164071</v>
      </c>
      <c r="AZ57" s="11">
        <f t="shared" si="55"/>
        <v>21326.135772439895</v>
      </c>
      <c r="BA57" s="11">
        <f t="shared" si="55"/>
        <v>21394.868320655616</v>
      </c>
      <c r="BB57" s="11">
        <f t="shared" si="55"/>
        <v>21469.810931591459</v>
      </c>
      <c r="BC57" s="11">
        <f t="shared" si="55"/>
        <v>21549.902897758519</v>
      </c>
      <c r="BD57" s="11">
        <f t="shared" si="55"/>
        <v>21633.781905894244</v>
      </c>
      <c r="BE57" s="11">
        <f t="shared" si="55"/>
        <v>21720.351268082519</v>
      </c>
      <c r="BF57" s="11">
        <f t="shared" si="55"/>
        <v>21808.838788354751</v>
      </c>
      <c r="BG57" s="11">
        <f t="shared" si="55"/>
        <v>21898.729631906514</v>
      </c>
      <c r="BH57" s="11">
        <f t="shared" si="55"/>
        <v>21989.688995801</v>
      </c>
      <c r="BI57" s="11">
        <f t="shared" si="55"/>
        <v>22081.501723265166</v>
      </c>
      <c r="BJ57" s="11">
        <f t="shared" si="55"/>
        <v>22174.030369536904</v>
      </c>
      <c r="BK57" s="11">
        <f t="shared" si="55"/>
        <v>22267.187460392266</v>
      </c>
      <c r="BL57" s="11">
        <f t="shared" si="55"/>
        <v>22360.917537077254</v>
      </c>
      <c r="BM57" s="11">
        <f t="shared" si="55"/>
        <v>22455.185647147162</v>
      </c>
    </row>
    <row r="58" spans="1:65" s="14" customFormat="1" x14ac:dyDescent="0.25">
      <c r="A58" t="s">
        <v>34</v>
      </c>
      <c r="B58" t="s">
        <v>110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1">
        <f t="shared" si="53"/>
        <v>3653.5646456327681</v>
      </c>
      <c r="Y58" s="11">
        <f t="shared" si="53"/>
        <v>3489.9430813340518</v>
      </c>
      <c r="Z58" s="11">
        <f t="shared" ref="Z58:BM58" si="56">Z$6*Z42</f>
        <v>3838.8625666687212</v>
      </c>
      <c r="AA58" s="11">
        <f t="shared" si="56"/>
        <v>3926.8956683058882</v>
      </c>
      <c r="AB58" s="11">
        <f t="shared" si="56"/>
        <v>3948.5990625570448</v>
      </c>
      <c r="AC58" s="11">
        <f t="shared" si="56"/>
        <v>4052.7608714895214</v>
      </c>
      <c r="AD58" s="11">
        <f t="shared" si="56"/>
        <v>4150.5755965567923</v>
      </c>
      <c r="AE58" s="11">
        <f t="shared" si="56"/>
        <v>4243.19330492881</v>
      </c>
      <c r="AF58" s="11">
        <f t="shared" si="56"/>
        <v>4333.3550969373064</v>
      </c>
      <c r="AG58" s="11">
        <f t="shared" si="56"/>
        <v>4426.1387968187209</v>
      </c>
      <c r="AH58" s="11">
        <f t="shared" si="56"/>
        <v>4519.5484764068106</v>
      </c>
      <c r="AI58" s="11">
        <f t="shared" si="56"/>
        <v>4610.910600935882</v>
      </c>
      <c r="AJ58" s="11">
        <f t="shared" si="56"/>
        <v>4700.0041962434934</v>
      </c>
      <c r="AK58" s="11">
        <f t="shared" si="56"/>
        <v>4787.6757971507395</v>
      </c>
      <c r="AL58" s="11">
        <f t="shared" si="56"/>
        <v>4873.6973235522146</v>
      </c>
      <c r="AM58" s="11">
        <f t="shared" si="56"/>
        <v>4957.8849098627716</v>
      </c>
      <c r="AN58" s="11">
        <f t="shared" si="56"/>
        <v>5040.0712907754087</v>
      </c>
      <c r="AO58" s="11">
        <f t="shared" si="56"/>
        <v>5120.0976430961819</v>
      </c>
      <c r="AP58" s="11">
        <f t="shared" si="56"/>
        <v>5197.8105118919502</v>
      </c>
      <c r="AQ58" s="11">
        <f t="shared" si="56"/>
        <v>5273.0606405220706</v>
      </c>
      <c r="AR58" s="11">
        <f t="shared" si="56"/>
        <v>5345.70261910105</v>
      </c>
      <c r="AS58" s="11">
        <f t="shared" si="56"/>
        <v>5415.5949134590519</v>
      </c>
      <c r="AT58" s="11">
        <f t="shared" si="56"/>
        <v>5482.6000813167666</v>
      </c>
      <c r="AU58" s="11">
        <f t="shared" si="56"/>
        <v>5546.5850834242992</v>
      </c>
      <c r="AV58" s="11">
        <f t="shared" si="56"/>
        <v>5607.4216421987348</v>
      </c>
      <c r="AW58" s="11">
        <f t="shared" si="56"/>
        <v>5664.9866216857235</v>
      </c>
      <c r="AX58" s="11">
        <f t="shared" si="56"/>
        <v>5719.1624134791027</v>
      </c>
      <c r="AY58" s="11">
        <f t="shared" si="56"/>
        <v>5769.8373190360908</v>
      </c>
      <c r="AZ58" s="11">
        <f t="shared" si="56"/>
        <v>5804.0526616205107</v>
      </c>
      <c r="BA58" s="11">
        <f t="shared" si="56"/>
        <v>5837.7237824387348</v>
      </c>
      <c r="BB58" s="11">
        <f t="shared" si="56"/>
        <v>5870.4996982754574</v>
      </c>
      <c r="BC58" s="11">
        <f t="shared" si="56"/>
        <v>5902.4868408039592</v>
      </c>
      <c r="BD58" s="11">
        <f t="shared" si="56"/>
        <v>5933.8756596894173</v>
      </c>
      <c r="BE58" s="11">
        <f t="shared" si="56"/>
        <v>5964.8480367431348</v>
      </c>
      <c r="BF58" s="11">
        <f t="shared" si="56"/>
        <v>5995.5535955589839</v>
      </c>
      <c r="BG58" s="11">
        <f t="shared" si="56"/>
        <v>6026.1078785534455</v>
      </c>
      <c r="BH58" s="11">
        <f t="shared" si="56"/>
        <v>6056.5971964037617</v>
      </c>
      <c r="BI58" s="11">
        <f t="shared" si="56"/>
        <v>6087.0847675958403</v>
      </c>
      <c r="BJ58" s="11">
        <f t="shared" si="56"/>
        <v>6117.6163210544855</v>
      </c>
      <c r="BK58" s="11">
        <f t="shared" si="56"/>
        <v>6148.2246678530755</v>
      </c>
      <c r="BL58" s="11">
        <f t="shared" si="56"/>
        <v>6178.9332354371818</v>
      </c>
      <c r="BM58" s="11">
        <f t="shared" si="56"/>
        <v>6209.7587159752193</v>
      </c>
    </row>
    <row r="59" spans="1:65" s="14" customFormat="1" x14ac:dyDescent="0.25">
      <c r="A59" t="s">
        <v>35</v>
      </c>
      <c r="B59" t="s">
        <v>110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1">
        <f t="shared" si="53"/>
        <v>3653.5646456327681</v>
      </c>
      <c r="Y59" s="11">
        <f t="shared" si="53"/>
        <v>3489.9430813340518</v>
      </c>
      <c r="Z59" s="11">
        <f t="shared" ref="Z59:BM59" si="57">Z$6*Z43</f>
        <v>3838.8625666687212</v>
      </c>
      <c r="AA59" s="11">
        <f t="shared" si="57"/>
        <v>3926.8956683058882</v>
      </c>
      <c r="AB59" s="11">
        <f t="shared" si="57"/>
        <v>3948.5990625570448</v>
      </c>
      <c r="AC59" s="11">
        <f t="shared" si="57"/>
        <v>4052.7608714895214</v>
      </c>
      <c r="AD59" s="11">
        <f t="shared" si="57"/>
        <v>4150.5755965567923</v>
      </c>
      <c r="AE59" s="11">
        <f t="shared" si="57"/>
        <v>4243.19330492881</v>
      </c>
      <c r="AF59" s="11">
        <f t="shared" si="57"/>
        <v>4333.3550969373064</v>
      </c>
      <c r="AG59" s="11">
        <f t="shared" si="57"/>
        <v>4426.1387968187209</v>
      </c>
      <c r="AH59" s="11">
        <f t="shared" si="57"/>
        <v>4519.5484764068106</v>
      </c>
      <c r="AI59" s="11">
        <f t="shared" si="57"/>
        <v>4610.910600935882</v>
      </c>
      <c r="AJ59" s="11">
        <f t="shared" si="57"/>
        <v>4700.0041962434934</v>
      </c>
      <c r="AK59" s="11">
        <f t="shared" si="57"/>
        <v>4787.6757971507395</v>
      </c>
      <c r="AL59" s="11">
        <f t="shared" si="57"/>
        <v>4873.6973235522146</v>
      </c>
      <c r="AM59" s="11">
        <f t="shared" si="57"/>
        <v>4957.8849098627716</v>
      </c>
      <c r="AN59" s="11">
        <f t="shared" si="57"/>
        <v>5040.0712907754087</v>
      </c>
      <c r="AO59" s="11">
        <f t="shared" si="57"/>
        <v>5120.0976430961819</v>
      </c>
      <c r="AP59" s="11">
        <f t="shared" si="57"/>
        <v>5197.8105118919502</v>
      </c>
      <c r="AQ59" s="11">
        <f t="shared" si="57"/>
        <v>5273.0606405220706</v>
      </c>
      <c r="AR59" s="11">
        <f t="shared" si="57"/>
        <v>5345.70261910105</v>
      </c>
      <c r="AS59" s="11">
        <f t="shared" si="57"/>
        <v>5415.5949134590519</v>
      </c>
      <c r="AT59" s="11">
        <f t="shared" si="57"/>
        <v>5482.6000813167666</v>
      </c>
      <c r="AU59" s="11">
        <f t="shared" si="57"/>
        <v>5546.5850834242992</v>
      </c>
      <c r="AV59" s="11">
        <f t="shared" si="57"/>
        <v>5607.4216421987348</v>
      </c>
      <c r="AW59" s="11">
        <f t="shared" si="57"/>
        <v>5664.9866216857235</v>
      </c>
      <c r="AX59" s="11">
        <f t="shared" si="57"/>
        <v>5719.1624134791027</v>
      </c>
      <c r="AY59" s="11">
        <f t="shared" si="57"/>
        <v>5769.8373190360908</v>
      </c>
      <c r="AZ59" s="11">
        <f t="shared" si="57"/>
        <v>5804.0526616205107</v>
      </c>
      <c r="BA59" s="11">
        <f t="shared" si="57"/>
        <v>5837.7237824387348</v>
      </c>
      <c r="BB59" s="11">
        <f t="shared" si="57"/>
        <v>5870.4996982754574</v>
      </c>
      <c r="BC59" s="11">
        <f t="shared" si="57"/>
        <v>5902.4868408039592</v>
      </c>
      <c r="BD59" s="11">
        <f t="shared" si="57"/>
        <v>5933.8756596894173</v>
      </c>
      <c r="BE59" s="11">
        <f t="shared" si="57"/>
        <v>5964.8480367431348</v>
      </c>
      <c r="BF59" s="11">
        <f t="shared" si="57"/>
        <v>5995.5535955589839</v>
      </c>
      <c r="BG59" s="11">
        <f t="shared" si="57"/>
        <v>6026.1078785534455</v>
      </c>
      <c r="BH59" s="11">
        <f t="shared" si="57"/>
        <v>6056.5971964037617</v>
      </c>
      <c r="BI59" s="11">
        <f t="shared" si="57"/>
        <v>6087.0847675958403</v>
      </c>
      <c r="BJ59" s="11">
        <f t="shared" si="57"/>
        <v>6117.6163210544855</v>
      </c>
      <c r="BK59" s="11">
        <f t="shared" si="57"/>
        <v>6148.2246678530755</v>
      </c>
      <c r="BL59" s="11">
        <f t="shared" si="57"/>
        <v>6178.9332354371818</v>
      </c>
      <c r="BM59" s="11">
        <f t="shared" si="57"/>
        <v>6209.7587159752193</v>
      </c>
    </row>
    <row r="60" spans="1:65" s="14" customFormat="1" x14ac:dyDescent="0.25">
      <c r="A60" t="s">
        <v>36</v>
      </c>
      <c r="B60" t="s">
        <v>110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1">
        <f t="shared" si="53"/>
        <v>12626.519405375713</v>
      </c>
      <c r="Y60" s="11">
        <f t="shared" si="53"/>
        <v>11514.494964888901</v>
      </c>
      <c r="Z60" s="11">
        <f t="shared" ref="Z60:BM60" si="58">Z$6*Z44</f>
        <v>13497.583179140112</v>
      </c>
      <c r="AA60" s="11">
        <f t="shared" si="58"/>
        <v>13812.187373958315</v>
      </c>
      <c r="AB60" s="11">
        <f t="shared" si="58"/>
        <v>13669.455327534433</v>
      </c>
      <c r="AC60" s="11">
        <f t="shared" si="58"/>
        <v>14058.860046934153</v>
      </c>
      <c r="AD60" s="11">
        <f t="shared" si="58"/>
        <v>14414.020088640158</v>
      </c>
      <c r="AE60" s="11">
        <f t="shared" si="58"/>
        <v>14727.79270898203</v>
      </c>
      <c r="AF60" s="11">
        <f t="shared" si="58"/>
        <v>15022.690200265572</v>
      </c>
      <c r="AG60" s="11">
        <f t="shared" si="58"/>
        <v>15332.904331022342</v>
      </c>
      <c r="AH60" s="11">
        <f t="shared" si="58"/>
        <v>15646.017632353649</v>
      </c>
      <c r="AI60" s="11">
        <f t="shared" si="58"/>
        <v>15945.837290701271</v>
      </c>
      <c r="AJ60" s="11">
        <f t="shared" si="58"/>
        <v>16232.741101556125</v>
      </c>
      <c r="AK60" s="11">
        <f t="shared" si="58"/>
        <v>16513.619011639388</v>
      </c>
      <c r="AL60" s="11">
        <f t="shared" si="58"/>
        <v>16787.99689613306</v>
      </c>
      <c r="AM60" s="11">
        <f t="shared" si="58"/>
        <v>17055.278219197105</v>
      </c>
      <c r="AN60" s="11">
        <f t="shared" si="58"/>
        <v>17314.907985617036</v>
      </c>
      <c r="AO60" s="11">
        <f t="shared" si="58"/>
        <v>17566.363645376885</v>
      </c>
      <c r="AP60" s="11">
        <f t="shared" si="58"/>
        <v>17809.145280611388</v>
      </c>
      <c r="AQ60" s="11">
        <f t="shared" si="58"/>
        <v>18042.771158288262</v>
      </c>
      <c r="AR60" s="11">
        <f t="shared" si="58"/>
        <v>18266.776144615913</v>
      </c>
      <c r="AS60" s="11">
        <f t="shared" si="58"/>
        <v>18480.711517067946</v>
      </c>
      <c r="AT60" s="11">
        <f t="shared" si="58"/>
        <v>18684.145479357896</v>
      </c>
      <c r="AU60" s="11">
        <f t="shared" si="58"/>
        <v>18876.664038467297</v>
      </c>
      <c r="AV60" s="11">
        <f t="shared" si="58"/>
        <v>19057.872064784202</v>
      </c>
      <c r="AW60" s="11">
        <f t="shared" si="58"/>
        <v>19227.394435066853</v>
      </c>
      <c r="AX60" s="11">
        <f t="shared" si="58"/>
        <v>19384.877198724455</v>
      </c>
      <c r="AY60" s="11">
        <f t="shared" si="58"/>
        <v>19529.988730274068</v>
      </c>
      <c r="AZ60" s="11">
        <f t="shared" si="58"/>
        <v>19588.608997648211</v>
      </c>
      <c r="BA60" s="11">
        <f t="shared" si="58"/>
        <v>19660.502461473308</v>
      </c>
      <c r="BB60" s="11">
        <f t="shared" si="58"/>
        <v>19742.335117729075</v>
      </c>
      <c r="BC60" s="11">
        <f t="shared" si="58"/>
        <v>19830.48478573357</v>
      </c>
      <c r="BD60" s="11">
        <f t="shared" si="58"/>
        <v>19922.712743684551</v>
      </c>
      <c r="BE60" s="11">
        <f t="shared" si="58"/>
        <v>20017.669360549917</v>
      </c>
      <c r="BF60" s="11">
        <f t="shared" si="58"/>
        <v>20114.528695004577</v>
      </c>
      <c r="BG60" s="11">
        <f t="shared" si="58"/>
        <v>20212.778367248495</v>
      </c>
      <c r="BH60" s="11">
        <f t="shared" si="58"/>
        <v>20312.097597471042</v>
      </c>
      <c r="BI60" s="11">
        <f t="shared" si="58"/>
        <v>20412.284409332638</v>
      </c>
      <c r="BJ60" s="11">
        <f t="shared" si="58"/>
        <v>20513.211236571831</v>
      </c>
      <c r="BK60" s="11">
        <f t="shared" si="58"/>
        <v>20614.797454787913</v>
      </c>
      <c r="BL60" s="11">
        <f t="shared" si="58"/>
        <v>20716.992217857147</v>
      </c>
      <c r="BM60" s="11">
        <f t="shared" si="58"/>
        <v>20819.763658338667</v>
      </c>
    </row>
    <row r="61" spans="1:65" s="14" customFormat="1" x14ac:dyDescent="0.25">
      <c r="A61" t="s">
        <v>37</v>
      </c>
      <c r="B61" t="s">
        <v>110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1">
        <f t="shared" si="53"/>
        <v>6889.1151395628231</v>
      </c>
      <c r="Y61" s="11">
        <f t="shared" si="53"/>
        <v>6521.5244275049499</v>
      </c>
      <c r="Z61" s="11">
        <f t="shared" ref="Z61:BM61" si="59">Z$6*Z45</f>
        <v>7212.3334900410155</v>
      </c>
      <c r="AA61" s="11">
        <f t="shared" si="59"/>
        <v>7387.4982457407123</v>
      </c>
      <c r="AB61" s="11">
        <f t="shared" si="59"/>
        <v>7409.2155339463134</v>
      </c>
      <c r="AC61" s="11">
        <f t="shared" si="59"/>
        <v>7593.6460104464431</v>
      </c>
      <c r="AD61" s="11">
        <f t="shared" si="59"/>
        <v>7767.3386464317246</v>
      </c>
      <c r="AE61" s="11">
        <f t="shared" si="59"/>
        <v>7929.8506760959917</v>
      </c>
      <c r="AF61" s="11">
        <f t="shared" si="59"/>
        <v>8086.2127921602741</v>
      </c>
      <c r="AG61" s="11">
        <f t="shared" si="59"/>
        <v>8247.2345521314801</v>
      </c>
      <c r="AH61" s="11">
        <f t="shared" si="59"/>
        <v>8409.28787430792</v>
      </c>
      <c r="AI61" s="11">
        <f t="shared" si="59"/>
        <v>8566.8940435733548</v>
      </c>
      <c r="AJ61" s="11">
        <f t="shared" si="59"/>
        <v>8719.5619497453627</v>
      </c>
      <c r="AK61" s="11">
        <f t="shared" si="59"/>
        <v>8869.1880552417842</v>
      </c>
      <c r="AL61" s="11">
        <f t="shared" si="59"/>
        <v>9015.5350311240036</v>
      </c>
      <c r="AM61" s="11">
        <f t="shared" si="59"/>
        <v>9158.3735520417085</v>
      </c>
      <c r="AN61" s="11">
        <f t="shared" si="59"/>
        <v>9297.4643199898164</v>
      </c>
      <c r="AO61" s="11">
        <f t="shared" si="59"/>
        <v>9432.5613690192386</v>
      </c>
      <c r="AP61" s="11">
        <f t="shared" si="59"/>
        <v>9563.4165457315921</v>
      </c>
      <c r="AQ61" s="11">
        <f t="shared" si="59"/>
        <v>9689.7829391027681</v>
      </c>
      <c r="AR61" s="11">
        <f t="shared" si="59"/>
        <v>9811.4172896483869</v>
      </c>
      <c r="AS61" s="11">
        <f t="shared" si="59"/>
        <v>9928.0816997692436</v>
      </c>
      <c r="AT61" s="11">
        <f t="shared" si="59"/>
        <v>10039.544915246781</v>
      </c>
      <c r="AU61" s="11">
        <f t="shared" si="59"/>
        <v>10145.583354583394</v>
      </c>
      <c r="AV61" s="11">
        <f t="shared" si="59"/>
        <v>10245.981990385191</v>
      </c>
      <c r="AW61" s="11">
        <f t="shared" si="59"/>
        <v>10340.535140366126</v>
      </c>
      <c r="AX61" s="11">
        <f t="shared" si="59"/>
        <v>10429.047198002878</v>
      </c>
      <c r="AY61" s="11">
        <f t="shared" si="59"/>
        <v>10511.33331736487</v>
      </c>
      <c r="AZ61" s="11">
        <f t="shared" si="59"/>
        <v>10561.03782602578</v>
      </c>
      <c r="BA61" s="11">
        <f t="shared" si="59"/>
        <v>10610.220338643647</v>
      </c>
      <c r="BB61" s="11">
        <f t="shared" si="59"/>
        <v>10659.312059168511</v>
      </c>
      <c r="BC61" s="11">
        <f t="shared" si="59"/>
        <v>10708.688809721674</v>
      </c>
      <c r="BD61" s="11">
        <f t="shared" si="59"/>
        <v>10758.519077593919</v>
      </c>
      <c r="BE61" s="11">
        <f t="shared" si="59"/>
        <v>10808.845198552825</v>
      </c>
      <c r="BF61" s="11">
        <f t="shared" si="59"/>
        <v>10859.650107026102</v>
      </c>
      <c r="BG61" s="11">
        <f t="shared" si="59"/>
        <v>10910.895603601923</v>
      </c>
      <c r="BH61" s="11">
        <f t="shared" si="59"/>
        <v>10962.541082498972</v>
      </c>
      <c r="BI61" s="11">
        <f t="shared" si="59"/>
        <v>11014.551226700756</v>
      </c>
      <c r="BJ61" s="11">
        <f t="shared" si="59"/>
        <v>11066.898160958197</v>
      </c>
      <c r="BK61" s="11">
        <f t="shared" si="59"/>
        <v>11119.561145281576</v>
      </c>
      <c r="BL61" s="11">
        <f t="shared" si="59"/>
        <v>11172.525386008647</v>
      </c>
      <c r="BM61" s="11">
        <f t="shared" si="59"/>
        <v>11225.780698640439</v>
      </c>
    </row>
    <row r="62" spans="1:65" s="14" customFormat="1" x14ac:dyDescent="0.25">
      <c r="A62" t="s">
        <v>38</v>
      </c>
      <c r="B62" t="s">
        <v>110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1">
        <f t="shared" si="53"/>
        <v>4839.460411732286</v>
      </c>
      <c r="Y62" s="11">
        <f t="shared" si="53"/>
        <v>4405.4939470953395</v>
      </c>
      <c r="Z62" s="11">
        <f t="shared" ref="Z62:BM62" si="60">Z$6*Z46</f>
        <v>5184.4778972454378</v>
      </c>
      <c r="AA62" s="11">
        <f t="shared" si="60"/>
        <v>5294.9749602091779</v>
      </c>
      <c r="AB62" s="11">
        <f t="shared" si="60"/>
        <v>5235.5007178813348</v>
      </c>
      <c r="AC62" s="11">
        <f t="shared" si="60"/>
        <v>5387.0309716585552</v>
      </c>
      <c r="AD62" s="11">
        <f t="shared" si="60"/>
        <v>5522.4495958011839</v>
      </c>
      <c r="AE62" s="11">
        <f t="shared" si="60"/>
        <v>5641.6310230688296</v>
      </c>
      <c r="AF62" s="11">
        <f t="shared" si="60"/>
        <v>5753.692756900472</v>
      </c>
      <c r="AG62" s="11">
        <f t="shared" si="60"/>
        <v>5871.8587294828403</v>
      </c>
      <c r="AH62" s="11">
        <f t="shared" si="60"/>
        <v>5991.0759967746353</v>
      </c>
      <c r="AI62" s="11">
        <f t="shared" si="60"/>
        <v>6105.0898163615875</v>
      </c>
      <c r="AJ62" s="11">
        <f t="shared" si="60"/>
        <v>6214.1550117566403</v>
      </c>
      <c r="AK62" s="11">
        <f t="shared" si="60"/>
        <v>6320.9681953643012</v>
      </c>
      <c r="AL62" s="11">
        <f t="shared" si="60"/>
        <v>6425.3066268078073</v>
      </c>
      <c r="AM62" s="11">
        <f t="shared" si="60"/>
        <v>6526.9375854347008</v>
      </c>
      <c r="AN62" s="11">
        <f t="shared" si="60"/>
        <v>6625.6492524022024</v>
      </c>
      <c r="AO62" s="11">
        <f t="shared" si="60"/>
        <v>6721.2427228222132</v>
      </c>
      <c r="AP62" s="11">
        <f t="shared" si="60"/>
        <v>6813.5277981347226</v>
      </c>
      <c r="AQ62" s="11">
        <f t="shared" si="60"/>
        <v>6902.321240072054</v>
      </c>
      <c r="AR62" s="11">
        <f t="shared" si="60"/>
        <v>6987.4461565480342</v>
      </c>
      <c r="AS62" s="11">
        <f t="shared" si="60"/>
        <v>7068.7319257871968</v>
      </c>
      <c r="AT62" s="11">
        <f t="shared" si="60"/>
        <v>7146.0143898886172</v>
      </c>
      <c r="AU62" s="11">
        <f t="shared" si="60"/>
        <v>7219.1361870504506</v>
      </c>
      <c r="AV62" s="11">
        <f t="shared" si="60"/>
        <v>7287.9471539193246</v>
      </c>
      <c r="AW62" s="11">
        <f t="shared" si="60"/>
        <v>7352.3047596731385</v>
      </c>
      <c r="AX62" s="11">
        <f t="shared" si="60"/>
        <v>7412.0745490655208</v>
      </c>
      <c r="AY62" s="11">
        <f t="shared" si="60"/>
        <v>7467.1305802267752</v>
      </c>
      <c r="AZ62" s="11">
        <f t="shared" si="60"/>
        <v>7488.6366925037883</v>
      </c>
      <c r="BA62" s="11">
        <f t="shared" si="60"/>
        <v>7515.8756244255947</v>
      </c>
      <c r="BB62" s="11">
        <f t="shared" si="60"/>
        <v>7546.9978390596461</v>
      </c>
      <c r="BC62" s="11">
        <f t="shared" si="60"/>
        <v>7580.5424123751573</v>
      </c>
      <c r="BD62" s="11">
        <f t="shared" si="60"/>
        <v>7615.6460348698511</v>
      </c>
      <c r="BE62" s="11">
        <f t="shared" si="60"/>
        <v>7651.7920757287902</v>
      </c>
      <c r="BF62" s="11">
        <f t="shared" si="60"/>
        <v>7688.6647149700784</v>
      </c>
      <c r="BG62" s="11">
        <f t="shared" si="60"/>
        <v>7726.0680619067061</v>
      </c>
      <c r="BH62" s="11">
        <f t="shared" si="60"/>
        <v>7763.8794806579435</v>
      </c>
      <c r="BI62" s="11">
        <f t="shared" si="60"/>
        <v>7802.0217547524226</v>
      </c>
      <c r="BJ62" s="11">
        <f t="shared" si="60"/>
        <v>7840.4461145201658</v>
      </c>
      <c r="BK62" s="11">
        <f t="shared" si="60"/>
        <v>7879.1217357038613</v>
      </c>
      <c r="BL62" s="11">
        <f t="shared" si="60"/>
        <v>7918.0291777699358</v>
      </c>
      <c r="BM62" s="11">
        <f t="shared" si="60"/>
        <v>7957.1562552678224</v>
      </c>
    </row>
    <row r="63" spans="1:65" s="14" customFormat="1" x14ac:dyDescent="0.25">
      <c r="A63" t="s">
        <v>39</v>
      </c>
      <c r="B63" t="s">
        <v>110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1">
        <f t="shared" si="53"/>
        <v>11059.067118380839</v>
      </c>
      <c r="Y63" s="11">
        <f t="shared" si="53"/>
        <v>10320.634598043471</v>
      </c>
      <c r="Z63" s="11">
        <f t="shared" ref="Z63:BM63" si="61">Z$6*Z47</f>
        <v>11614.932689922925</v>
      </c>
      <c r="AA63" s="11">
        <f t="shared" si="61"/>
        <v>11936.870215264344</v>
      </c>
      <c r="AB63" s="11">
        <f t="shared" si="61"/>
        <v>11920.805000904313</v>
      </c>
      <c r="AC63" s="11">
        <f t="shared" si="61"/>
        <v>12215.012354194812</v>
      </c>
      <c r="AD63" s="11">
        <f t="shared" si="61"/>
        <v>12498.090142044861</v>
      </c>
      <c r="AE63" s="11">
        <f t="shared" si="61"/>
        <v>12758.868965922768</v>
      </c>
      <c r="AF63" s="11">
        <f t="shared" si="61"/>
        <v>13006.332088336108</v>
      </c>
      <c r="AG63" s="11">
        <f t="shared" si="61"/>
        <v>13262.458357340838</v>
      </c>
      <c r="AH63" s="11">
        <f t="shared" si="61"/>
        <v>13520.793445260892</v>
      </c>
      <c r="AI63" s="11">
        <f t="shared" si="61"/>
        <v>13770.519232400049</v>
      </c>
      <c r="AJ63" s="11">
        <f t="shared" si="61"/>
        <v>14010.758542630401</v>
      </c>
      <c r="AK63" s="11">
        <f t="shared" si="61"/>
        <v>14245.617774877439</v>
      </c>
      <c r="AL63" s="11">
        <f t="shared" si="61"/>
        <v>14475.001291008037</v>
      </c>
      <c r="AM63" s="11">
        <f t="shared" si="61"/>
        <v>14698.592607715529</v>
      </c>
      <c r="AN63" s="11">
        <f t="shared" si="61"/>
        <v>14915.999820678806</v>
      </c>
      <c r="AO63" s="11">
        <f t="shared" si="61"/>
        <v>15126.81295112165</v>
      </c>
      <c r="AP63" s="11">
        <f t="shared" si="61"/>
        <v>15330.623890854014</v>
      </c>
      <c r="AQ63" s="11">
        <f t="shared" si="61"/>
        <v>15527.033158188053</v>
      </c>
      <c r="AR63" s="11">
        <f t="shared" si="61"/>
        <v>15715.652348488851</v>
      </c>
      <c r="AS63" s="11">
        <f t="shared" si="61"/>
        <v>15896.105323665051</v>
      </c>
      <c r="AT63" s="11">
        <f t="shared" si="61"/>
        <v>16068.029119341638</v>
      </c>
      <c r="AU63" s="11">
        <f t="shared" si="61"/>
        <v>16231.074846452042</v>
      </c>
      <c r="AV63" s="11">
        <f t="shared" si="61"/>
        <v>16384.908638851972</v>
      </c>
      <c r="AW63" s="11">
        <f t="shared" si="61"/>
        <v>16529.212634777094</v>
      </c>
      <c r="AX63" s="11">
        <f t="shared" si="61"/>
        <v>16663.68596769038</v>
      </c>
      <c r="AY63" s="11">
        <f t="shared" si="61"/>
        <v>16788.045744251027</v>
      </c>
      <c r="AZ63" s="11">
        <f t="shared" si="61"/>
        <v>16852.029965301776</v>
      </c>
      <c r="BA63" s="11">
        <f t="shared" si="61"/>
        <v>16917.881277210854</v>
      </c>
      <c r="BB63" s="11">
        <f t="shared" si="61"/>
        <v>16987.713166984882</v>
      </c>
      <c r="BC63" s="11">
        <f t="shared" si="61"/>
        <v>17061.237616537266</v>
      </c>
      <c r="BD63" s="11">
        <f t="shared" si="61"/>
        <v>17137.626234158757</v>
      </c>
      <c r="BE63" s="11">
        <f t="shared" si="61"/>
        <v>17216.119066857238</v>
      </c>
      <c r="BF63" s="11">
        <f t="shared" si="61"/>
        <v>17296.150331650919</v>
      </c>
      <c r="BG63" s="11">
        <f t="shared" si="61"/>
        <v>17377.331289982027</v>
      </c>
      <c r="BH63" s="11">
        <f t="shared" si="61"/>
        <v>17459.404642326648</v>
      </c>
      <c r="BI63" s="11">
        <f t="shared" si="61"/>
        <v>17542.203284572999</v>
      </c>
      <c r="BJ63" s="11">
        <f t="shared" si="61"/>
        <v>17625.619812029661</v>
      </c>
      <c r="BK63" s="11">
        <f t="shared" si="61"/>
        <v>17709.585654920047</v>
      </c>
      <c r="BL63" s="11">
        <f t="shared" si="61"/>
        <v>17794.057305628281</v>
      </c>
      <c r="BM63" s="11">
        <f t="shared" si="61"/>
        <v>17879.007383703727</v>
      </c>
    </row>
    <row r="64" spans="1:65" s="14" customFormat="1" x14ac:dyDescent="0.25">
      <c r="A64" t="s">
        <v>40</v>
      </c>
      <c r="B64" t="s">
        <v>110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1">
        <f t="shared" si="53"/>
        <v>3878.7580760104656</v>
      </c>
      <c r="Y64" s="11">
        <f t="shared" si="53"/>
        <v>3613.5743172113612</v>
      </c>
      <c r="Z64" s="11">
        <f t="shared" ref="Z64:BM64" si="62">Z$6*Z48</f>
        <v>4083.4592683241781</v>
      </c>
      <c r="AA64" s="11">
        <f t="shared" si="62"/>
        <v>4213.2940326823336</v>
      </c>
      <c r="AB64" s="11">
        <f t="shared" si="62"/>
        <v>4217.687302109638</v>
      </c>
      <c r="AC64" s="11">
        <f t="shared" si="62"/>
        <v>4332.0807326468839</v>
      </c>
      <c r="AD64" s="11">
        <f t="shared" si="62"/>
        <v>4443.1994419247512</v>
      </c>
      <c r="AE64" s="11">
        <f t="shared" si="62"/>
        <v>4546.5261150264396</v>
      </c>
      <c r="AF64" s="11">
        <f t="shared" si="62"/>
        <v>4644.9579731964122</v>
      </c>
      <c r="AG64" s="11">
        <f t="shared" si="62"/>
        <v>4746.4723505803804</v>
      </c>
      <c r="AH64" s="11">
        <f t="shared" si="62"/>
        <v>4848.8202263295998</v>
      </c>
      <c r="AI64" s="11">
        <f t="shared" si="62"/>
        <v>4948.0102795303819</v>
      </c>
      <c r="AJ64" s="11">
        <f t="shared" si="62"/>
        <v>5043.6162152465276</v>
      </c>
      <c r="AK64" s="11">
        <f t="shared" si="62"/>
        <v>5137.0923717675514</v>
      </c>
      <c r="AL64" s="11">
        <f t="shared" si="62"/>
        <v>5228.4014890431345</v>
      </c>
      <c r="AM64" s="11">
        <f t="shared" si="62"/>
        <v>5317.4241415555234</v>
      </c>
      <c r="AN64" s="11">
        <f t="shared" si="62"/>
        <v>5404.0095721549433</v>
      </c>
      <c r="AO64" s="11">
        <f t="shared" si="62"/>
        <v>5487.9978617343304</v>
      </c>
      <c r="AP64" s="11">
        <f t="shared" si="62"/>
        <v>5569.2284819080987</v>
      </c>
      <c r="AQ64" s="11">
        <f t="shared" si="62"/>
        <v>5647.5435579820469</v>
      </c>
      <c r="AR64" s="11">
        <f t="shared" si="62"/>
        <v>5722.7891980577742</v>
      </c>
      <c r="AS64" s="11">
        <f t="shared" si="62"/>
        <v>5794.8161564595994</v>
      </c>
      <c r="AT64" s="11">
        <f t="shared" si="62"/>
        <v>5863.4802905352835</v>
      </c>
      <c r="AU64" s="11">
        <f t="shared" si="62"/>
        <v>5928.6429661258044</v>
      </c>
      <c r="AV64" s="11">
        <f t="shared" si="62"/>
        <v>5990.1714569353917</v>
      </c>
      <c r="AW64" s="11">
        <f t="shared" si="62"/>
        <v>6047.9393454982137</v>
      </c>
      <c r="AX64" s="11">
        <f t="shared" si="62"/>
        <v>6101.8269221719311</v>
      </c>
      <c r="AY64" s="11">
        <f t="shared" si="62"/>
        <v>6151.7215762922142</v>
      </c>
      <c r="AZ64" s="11">
        <f t="shared" si="62"/>
        <v>6178.8145327780639</v>
      </c>
      <c r="BA64" s="11">
        <f t="shared" si="62"/>
        <v>6205.9860759253397</v>
      </c>
      <c r="BB64" s="11">
        <f t="shared" si="62"/>
        <v>6234.2655323318249</v>
      </c>
      <c r="BC64" s="11">
        <f t="shared" si="62"/>
        <v>6263.7255197524792</v>
      </c>
      <c r="BD64" s="11">
        <f t="shared" si="62"/>
        <v>6294.1600094432461</v>
      </c>
      <c r="BE64" s="11">
        <f t="shared" si="62"/>
        <v>6325.3385305062448</v>
      </c>
      <c r="BF64" s="11">
        <f t="shared" si="62"/>
        <v>6357.0760113533206</v>
      </c>
      <c r="BG64" s="11">
        <f t="shared" si="62"/>
        <v>6389.2399253681124</v>
      </c>
      <c r="BH64" s="11">
        <f t="shared" si="62"/>
        <v>6421.7402942303888</v>
      </c>
      <c r="BI64" s="11">
        <f t="shared" si="62"/>
        <v>6454.5177203210224</v>
      </c>
      <c r="BJ64" s="11">
        <f t="shared" si="62"/>
        <v>6487.5336249851798</v>
      </c>
      <c r="BK64" s="11">
        <f t="shared" si="62"/>
        <v>6520.7632191638841</v>
      </c>
      <c r="BL64" s="11">
        <f t="shared" si="62"/>
        <v>6554.1907188785526</v>
      </c>
      <c r="BM64" s="11">
        <f t="shared" si="62"/>
        <v>6587.8061803715955</v>
      </c>
    </row>
    <row r="65" spans="1:65" s="14" customFormat="1" x14ac:dyDescent="0.25">
      <c r="A65" t="s">
        <v>41</v>
      </c>
      <c r="B65" t="s">
        <v>110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1">
        <f t="shared" si="53"/>
        <v>6502.9791270408441</v>
      </c>
      <c r="Y65" s="11">
        <f t="shared" si="53"/>
        <v>6153.7947257028163</v>
      </c>
      <c r="Z65" s="11">
        <f t="shared" ref="Z65:BM65" si="63">Z$6*Z49</f>
        <v>6832.7043479451531</v>
      </c>
      <c r="AA65" s="11">
        <f t="shared" si="63"/>
        <v>7026.4702474063233</v>
      </c>
      <c r="AB65" s="11">
        <f t="shared" si="63"/>
        <v>7067.9294030918545</v>
      </c>
      <c r="AC65" s="11">
        <f t="shared" si="63"/>
        <v>7265.6569857623035</v>
      </c>
      <c r="AD65" s="11">
        <f t="shared" si="63"/>
        <v>7454.0857790490863</v>
      </c>
      <c r="AE65" s="11">
        <f t="shared" si="63"/>
        <v>7632.0809123974932</v>
      </c>
      <c r="AF65" s="11">
        <f t="shared" si="63"/>
        <v>7804.0856690291776</v>
      </c>
      <c r="AG65" s="11">
        <f t="shared" si="63"/>
        <v>7980.650305503128</v>
      </c>
      <c r="AH65" s="11">
        <f t="shared" si="63"/>
        <v>8158.3054949174511</v>
      </c>
      <c r="AI65" s="11">
        <f t="shared" si="63"/>
        <v>8331.5712083919425</v>
      </c>
      <c r="AJ65" s="11">
        <f t="shared" si="63"/>
        <v>8499.7976037022763</v>
      </c>
      <c r="AK65" s="11">
        <f t="shared" si="63"/>
        <v>8664.7619014752327</v>
      </c>
      <c r="AL65" s="11">
        <f t="shared" si="63"/>
        <v>8826.1895695219737</v>
      </c>
      <c r="AM65" s="11">
        <f t="shared" si="63"/>
        <v>8983.8219311212069</v>
      </c>
      <c r="AN65" s="11">
        <f t="shared" si="63"/>
        <v>9137.3938393866392</v>
      </c>
      <c r="AO65" s="11">
        <f t="shared" si="63"/>
        <v>9286.6348058669555</v>
      </c>
      <c r="AP65" s="11">
        <f t="shared" si="63"/>
        <v>9431.2725936568586</v>
      </c>
      <c r="AQ65" s="11">
        <f t="shared" si="63"/>
        <v>9571.036380045929</v>
      </c>
      <c r="AR65" s="11">
        <f t="shared" si="63"/>
        <v>9705.6591684087107</v>
      </c>
      <c r="AS65" s="11">
        <f t="shared" si="63"/>
        <v>9834.8796033018643</v>
      </c>
      <c r="AT65" s="11">
        <f t="shared" si="63"/>
        <v>9958.4433840297534</v>
      </c>
      <c r="AU65" s="11">
        <f t="shared" si="63"/>
        <v>10076.104423472167</v>
      </c>
      <c r="AV65" s="11">
        <f t="shared" si="63"/>
        <v>10187.625846714973</v>
      </c>
      <c r="AW65" s="11">
        <f t="shared" si="63"/>
        <v>10292.780885762226</v>
      </c>
      <c r="AX65" s="11">
        <f t="shared" si="63"/>
        <v>10391.353701962864</v>
      </c>
      <c r="AY65" s="11">
        <f t="shared" si="63"/>
        <v>10483.140152867418</v>
      </c>
      <c r="AZ65" s="11">
        <f t="shared" si="63"/>
        <v>10541.328181707038</v>
      </c>
      <c r="BA65" s="11">
        <f t="shared" si="63"/>
        <v>10597.945449319863</v>
      </c>
      <c r="BB65" s="11">
        <f t="shared" si="63"/>
        <v>10653.648514110548</v>
      </c>
      <c r="BC65" s="11">
        <f t="shared" si="63"/>
        <v>10709.043320105531</v>
      </c>
      <c r="BD65" s="11">
        <f t="shared" si="63"/>
        <v>10764.487658299888</v>
      </c>
      <c r="BE65" s="11">
        <f t="shared" si="63"/>
        <v>10820.16486142921</v>
      </c>
      <c r="BF65" s="11">
        <f t="shared" si="63"/>
        <v>10876.157054103383</v>
      </c>
      <c r="BG65" s="11">
        <f t="shared" si="63"/>
        <v>10932.493280912782</v>
      </c>
      <c r="BH65" s="11">
        <f t="shared" si="63"/>
        <v>10989.177360479178</v>
      </c>
      <c r="BI65" s="11">
        <f t="shared" si="63"/>
        <v>11046.202776355623</v>
      </c>
      <c r="BJ65" s="11">
        <f t="shared" si="63"/>
        <v>11103.560064031199</v>
      </c>
      <c r="BK65" s="11">
        <f t="shared" si="63"/>
        <v>11161.240130568465</v>
      </c>
      <c r="BL65" s="11">
        <f t="shared" si="63"/>
        <v>11219.235497219366</v>
      </c>
      <c r="BM65" s="11">
        <f t="shared" si="63"/>
        <v>11277.540555028601</v>
      </c>
    </row>
    <row r="66" spans="1:65" s="14" customFormat="1" x14ac:dyDescent="0.25">
      <c r="A66" t="s">
        <v>42</v>
      </c>
      <c r="B66" t="s">
        <v>110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1">
        <f t="shared" si="53"/>
        <v>868.10767979538923</v>
      </c>
      <c r="Y66" s="11">
        <f t="shared" si="53"/>
        <v>832.08753269653346</v>
      </c>
      <c r="Z66" s="11">
        <f t="shared" ref="Z66:BM66" si="64">Z$6*Z50</f>
        <v>925.02319432525042</v>
      </c>
      <c r="AA66" s="11">
        <f t="shared" si="64"/>
        <v>956.17596022492501</v>
      </c>
      <c r="AB66" s="11">
        <f t="shared" si="64"/>
        <v>969.7827350293187</v>
      </c>
      <c r="AC66" s="11">
        <f t="shared" si="64"/>
        <v>1003.9671009641248</v>
      </c>
      <c r="AD66" s="11">
        <f t="shared" si="64"/>
        <v>1036.9214642842694</v>
      </c>
      <c r="AE66" s="11">
        <f t="shared" si="64"/>
        <v>1068.7448256821119</v>
      </c>
      <c r="AF66" s="11">
        <f t="shared" si="64"/>
        <v>1100.0142173879678</v>
      </c>
      <c r="AG66" s="11">
        <f t="shared" si="64"/>
        <v>1132.028121483326</v>
      </c>
      <c r="AH66" s="11">
        <f t="shared" si="64"/>
        <v>1164.2761564692946</v>
      </c>
      <c r="AI66" s="11">
        <f t="shared" si="64"/>
        <v>1196.0207953250438</v>
      </c>
      <c r="AJ66" s="11">
        <f t="shared" si="64"/>
        <v>1227.1501293399085</v>
      </c>
      <c r="AK66" s="11">
        <f t="shared" si="64"/>
        <v>1257.8523906554888</v>
      </c>
      <c r="AL66" s="11">
        <f t="shared" si="64"/>
        <v>1288.043066445196</v>
      </c>
      <c r="AM66" s="11">
        <f t="shared" si="64"/>
        <v>1317.6522625134587</v>
      </c>
      <c r="AN66" s="11">
        <f t="shared" si="64"/>
        <v>1346.6167806318338</v>
      </c>
      <c r="AO66" s="11">
        <f t="shared" si="64"/>
        <v>1374.8774093775</v>
      </c>
      <c r="AP66" s="11">
        <f t="shared" si="64"/>
        <v>1402.377693451371</v>
      </c>
      <c r="AQ66" s="11">
        <f t="shared" si="64"/>
        <v>1429.0633225436463</v>
      </c>
      <c r="AR66" s="11">
        <f t="shared" si="64"/>
        <v>1454.8818266716748</v>
      </c>
      <c r="AS66" s="11">
        <f t="shared" si="64"/>
        <v>1479.7824393949643</v>
      </c>
      <c r="AT66" s="11">
        <f t="shared" si="64"/>
        <v>1503.7160599259939</v>
      </c>
      <c r="AU66" s="11">
        <f t="shared" si="64"/>
        <v>1526.6352762732013</v>
      </c>
      <c r="AV66" s="11">
        <f t="shared" si="64"/>
        <v>1548.4944268769059</v>
      </c>
      <c r="AW66" s="11">
        <f t="shared" si="64"/>
        <v>1569.2496864616191</v>
      </c>
      <c r="AX66" s="11">
        <f t="shared" si="64"/>
        <v>1588.8591666385689</v>
      </c>
      <c r="AY66" s="11">
        <f t="shared" si="64"/>
        <v>1607.2830247609261</v>
      </c>
      <c r="AZ66" s="11">
        <f t="shared" si="64"/>
        <v>1620.8103977166993</v>
      </c>
      <c r="BA66" s="11">
        <f t="shared" si="64"/>
        <v>1633.85127029979</v>
      </c>
      <c r="BB66" s="11">
        <f t="shared" si="64"/>
        <v>1646.331123911546</v>
      </c>
      <c r="BC66" s="11">
        <f t="shared" si="64"/>
        <v>1658.3186347713859</v>
      </c>
      <c r="BD66" s="11">
        <f t="shared" si="64"/>
        <v>1669.910646792327</v>
      </c>
      <c r="BE66" s="11">
        <f t="shared" si="64"/>
        <v>1681.2002869829341</v>
      </c>
      <c r="BF66" s="11">
        <f t="shared" si="64"/>
        <v>1692.2673888925081</v>
      </c>
      <c r="BG66" s="11">
        <f t="shared" si="64"/>
        <v>1703.1768554540495</v>
      </c>
      <c r="BH66" s="11">
        <f t="shared" si="64"/>
        <v>1713.9799119146312</v>
      </c>
      <c r="BI66" s="11">
        <f t="shared" si="64"/>
        <v>1724.71624502759</v>
      </c>
      <c r="BJ66" s="11">
        <f t="shared" si="64"/>
        <v>1735.4162195167548</v>
      </c>
      <c r="BK66" s="11">
        <f t="shared" si="64"/>
        <v>1746.1028639396789</v>
      </c>
      <c r="BL66" s="11">
        <f t="shared" si="64"/>
        <v>1756.793534007149</v>
      </c>
      <c r="BM66" s="11">
        <f t="shared" si="64"/>
        <v>1767.5012535046487</v>
      </c>
    </row>
    <row r="67" spans="1:65" s="14" customFormat="1" x14ac:dyDescent="0.25">
      <c r="A67" t="s">
        <v>43</v>
      </c>
      <c r="B67" t="s">
        <v>110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1">
        <f t="shared" si="53"/>
        <v>1579.4065885492123</v>
      </c>
      <c r="Y67" s="11">
        <f t="shared" si="53"/>
        <v>1518.4699787893596</v>
      </c>
      <c r="Z67" s="11">
        <f t="shared" ref="Z67:BM67" si="65">Z$6*Z51</f>
        <v>1640.3286763405786</v>
      </c>
      <c r="AA67" s="11">
        <f t="shared" si="65"/>
        <v>1651.4317412511477</v>
      </c>
      <c r="AB67" s="11">
        <f t="shared" si="65"/>
        <v>1644.352676434816</v>
      </c>
      <c r="AC67" s="11">
        <f t="shared" si="65"/>
        <v>1669.3304637322394</v>
      </c>
      <c r="AD67" s="11">
        <f t="shared" si="65"/>
        <v>1690.5765578468095</v>
      </c>
      <c r="AE67" s="11">
        <f t="shared" si="65"/>
        <v>1709.6165067663187</v>
      </c>
      <c r="AF67" s="11">
        <f t="shared" si="65"/>
        <v>1727.9381231848886</v>
      </c>
      <c r="AG67" s="11">
        <f t="shared" si="65"/>
        <v>1747.2640734378745</v>
      </c>
      <c r="AH67" s="11">
        <f t="shared" si="65"/>
        <v>1766.7666143286883</v>
      </c>
      <c r="AI67" s="11">
        <f t="shared" si="65"/>
        <v>1785.6368864199144</v>
      </c>
      <c r="AJ67" s="11">
        <f t="shared" si="65"/>
        <v>1803.9618642338103</v>
      </c>
      <c r="AK67" s="11">
        <f t="shared" si="65"/>
        <v>1822.0820398354444</v>
      </c>
      <c r="AL67" s="11">
        <f t="shared" si="65"/>
        <v>1839.9232447818376</v>
      </c>
      <c r="AM67" s="11">
        <f t="shared" si="65"/>
        <v>1857.4319404066907</v>
      </c>
      <c r="AN67" s="11">
        <f t="shared" si="65"/>
        <v>1874.563308689854</v>
      </c>
      <c r="AO67" s="11">
        <f t="shared" si="65"/>
        <v>1891.2772948756485</v>
      </c>
      <c r="AP67" s="11">
        <f t="shared" si="65"/>
        <v>1907.5368401967432</v>
      </c>
      <c r="AQ67" s="11">
        <f t="shared" si="65"/>
        <v>1923.3069920469441</v>
      </c>
      <c r="AR67" s="11">
        <f t="shared" si="65"/>
        <v>1938.5544272798415</v>
      </c>
      <c r="AS67" s="11">
        <f t="shared" si="65"/>
        <v>1953.247191727273</v>
      </c>
      <c r="AT67" s="11">
        <f t="shared" si="65"/>
        <v>1967.3545627666222</v>
      </c>
      <c r="AU67" s="11">
        <f t="shared" si="65"/>
        <v>1980.8469864281265</v>
      </c>
      <c r="AV67" s="11">
        <f t="shared" si="65"/>
        <v>1993.6960615650328</v>
      </c>
      <c r="AW67" s="11">
        <f t="shared" si="65"/>
        <v>2005.8745544166143</v>
      </c>
      <c r="AX67" s="11">
        <f t="shared" si="65"/>
        <v>2017.3564328998382</v>
      </c>
      <c r="AY67" s="11">
        <f t="shared" si="65"/>
        <v>2028.1169135227885</v>
      </c>
      <c r="AZ67" s="11">
        <f t="shared" si="65"/>
        <v>2034.5793876703697</v>
      </c>
      <c r="BA67" s="11">
        <f t="shared" si="65"/>
        <v>2041.7294319927887</v>
      </c>
      <c r="BB67" s="11">
        <f t="shared" si="65"/>
        <v>2049.0556595395155</v>
      </c>
      <c r="BC67" s="11">
        <f t="shared" si="65"/>
        <v>2056.3578953361903</v>
      </c>
      <c r="BD67" s="11">
        <f t="shared" si="65"/>
        <v>2063.5600776429933</v>
      </c>
      <c r="BE67" s="11">
        <f t="shared" si="65"/>
        <v>2070.6424902850372</v>
      </c>
      <c r="BF67" s="11">
        <f t="shared" si="65"/>
        <v>2077.6109730704466</v>
      </c>
      <c r="BG67" s="11">
        <f t="shared" si="65"/>
        <v>2084.4819509716904</v>
      </c>
      <c r="BH67" s="11">
        <f t="shared" si="65"/>
        <v>2091.2750450038593</v>
      </c>
      <c r="BI67" s="11">
        <f t="shared" si="65"/>
        <v>2098.0095155837375</v>
      </c>
      <c r="BJ67" s="11">
        <f t="shared" si="65"/>
        <v>2104.7026919648697</v>
      </c>
      <c r="BK67" s="11">
        <f t="shared" si="65"/>
        <v>2111.3694306029679</v>
      </c>
      <c r="BL67" s="11">
        <f t="shared" si="65"/>
        <v>2118.0220907648236</v>
      </c>
      <c r="BM67" s="11">
        <f t="shared" si="65"/>
        <v>2124.6707507326264</v>
      </c>
    </row>
    <row r="68" spans="1:65" s="14" customFormat="1" x14ac:dyDescent="0.25">
      <c r="A68" t="s">
        <v>44</v>
      </c>
      <c r="B68" t="s">
        <v>110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1">
        <f t="shared" si="53"/>
        <v>65767.465916778761</v>
      </c>
      <c r="Y68" s="11">
        <f t="shared" si="53"/>
        <v>62482.752557716238</v>
      </c>
      <c r="Z68" s="11">
        <f t="shared" ref="Z68:BM68" si="66">Z$6*Z52</f>
        <v>69204.950889592568</v>
      </c>
      <c r="AA68" s="11">
        <f t="shared" si="66"/>
        <v>71131.91639237311</v>
      </c>
      <c r="AB68" s="11">
        <f t="shared" si="66"/>
        <v>71640.611450763739</v>
      </c>
      <c r="AC68" s="11">
        <f t="shared" si="66"/>
        <v>73697.628093936466</v>
      </c>
      <c r="AD68" s="11">
        <f t="shared" si="66"/>
        <v>75655.406311075829</v>
      </c>
      <c r="AE68" s="11">
        <f t="shared" si="66"/>
        <v>77513.620236697432</v>
      </c>
      <c r="AF68" s="11">
        <f t="shared" si="66"/>
        <v>79317.51113648327</v>
      </c>
      <c r="AG68" s="11">
        <f t="shared" si="66"/>
        <v>81168.44537333856</v>
      </c>
      <c r="AH68" s="11">
        <f t="shared" si="66"/>
        <v>83030.82336967389</v>
      </c>
      <c r="AI68" s="11">
        <f t="shared" si="66"/>
        <v>84851.071831809313</v>
      </c>
      <c r="AJ68" s="11">
        <f t="shared" si="66"/>
        <v>86622.855813466944</v>
      </c>
      <c r="AK68" s="11">
        <f t="shared" si="66"/>
        <v>88362.825821167804</v>
      </c>
      <c r="AL68" s="11">
        <f t="shared" si="66"/>
        <v>90067.383390145042</v>
      </c>
      <c r="AM68" s="11">
        <f t="shared" si="66"/>
        <v>91733.432108793393</v>
      </c>
      <c r="AN68" s="11">
        <f t="shared" si="66"/>
        <v>93357.990250179093</v>
      </c>
      <c r="AO68" s="11">
        <f t="shared" si="66"/>
        <v>94938.115571824674</v>
      </c>
      <c r="AP68" s="11">
        <f t="shared" si="66"/>
        <v>96470.895566378327</v>
      </c>
      <c r="AQ68" s="11">
        <f t="shared" si="66"/>
        <v>97953.455320177527</v>
      </c>
      <c r="AR68" s="11">
        <f t="shared" si="66"/>
        <v>99382.969586655177</v>
      </c>
      <c r="AS68" s="11">
        <f t="shared" si="66"/>
        <v>100756.67509864789</v>
      </c>
      <c r="AT68" s="11">
        <f t="shared" si="66"/>
        <v>102071.88210282044</v>
      </c>
      <c r="AU68" s="11">
        <f t="shared" si="66"/>
        <v>103325.98500014549</v>
      </c>
      <c r="AV68" s="11">
        <f t="shared" si="66"/>
        <v>104516.47220354939</v>
      </c>
      <c r="AW68" s="11">
        <f t="shared" si="66"/>
        <v>105640.93534350154</v>
      </c>
      <c r="AX68" s="11">
        <f t="shared" si="66"/>
        <v>106697.07791925143</v>
      </c>
      <c r="AY68" s="11">
        <f t="shared" si="66"/>
        <v>107682.7234556667</v>
      </c>
      <c r="AZ68" s="11">
        <f t="shared" si="66"/>
        <v>108334.44104234676</v>
      </c>
      <c r="BA68" s="11">
        <f t="shared" si="66"/>
        <v>108967.40076330364</v>
      </c>
      <c r="BB68" s="11">
        <f t="shared" si="66"/>
        <v>109583.81551376986</v>
      </c>
      <c r="BC68" s="11">
        <f t="shared" si="66"/>
        <v>110189.39373878084</v>
      </c>
      <c r="BD68" s="11">
        <f t="shared" si="66"/>
        <v>110788.83186105241</v>
      </c>
      <c r="BE68" s="11">
        <f t="shared" si="66"/>
        <v>111385.43333046908</v>
      </c>
      <c r="BF68" s="11">
        <f t="shared" si="66"/>
        <v>111981.38535278104</v>
      </c>
      <c r="BG68" s="11">
        <f t="shared" si="66"/>
        <v>112578.09215850002</v>
      </c>
      <c r="BH68" s="11">
        <f t="shared" si="66"/>
        <v>113176.4395790275</v>
      </c>
      <c r="BI68" s="11">
        <f t="shared" si="66"/>
        <v>113776.98064310946</v>
      </c>
      <c r="BJ68" s="11">
        <f t="shared" si="66"/>
        <v>114380.05873716403</v>
      </c>
      <c r="BK68" s="11">
        <f t="shared" si="66"/>
        <v>114985.88694170391</v>
      </c>
      <c r="BL68" s="11">
        <f t="shared" si="66"/>
        <v>115594.59822553945</v>
      </c>
      <c r="BM68" s="11">
        <f t="shared" si="66"/>
        <v>116206.27681200417</v>
      </c>
    </row>
    <row r="69" spans="1:65" x14ac:dyDescent="0.25">
      <c r="Y69" s="17"/>
    </row>
    <row r="72" spans="1:65" x14ac:dyDescent="0.25"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</row>
    <row r="73" spans="1:65" x14ac:dyDescent="0.25"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</row>
    <row r="74" spans="1:65" x14ac:dyDescent="0.25"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</row>
    <row r="75" spans="1:65" x14ac:dyDescent="0.25"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</row>
    <row r="76" spans="1:65" x14ac:dyDescent="0.25"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</row>
    <row r="77" spans="1:65" x14ac:dyDescent="0.25"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</row>
    <row r="78" spans="1:65" x14ac:dyDescent="0.25"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</row>
    <row r="79" spans="1:65" x14ac:dyDescent="0.25"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</row>
    <row r="80" spans="1:65" x14ac:dyDescent="0.25"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</row>
    <row r="81" spans="24:65" x14ac:dyDescent="0.25"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</row>
    <row r="82" spans="24:65" x14ac:dyDescent="0.25"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</row>
    <row r="83" spans="24:65" x14ac:dyDescent="0.25"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</row>
    <row r="84" spans="24:65" x14ac:dyDescent="0.25"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M8"/>
  <sheetViews>
    <sheetView zoomScale="82" zoomScaleNormal="82"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U4" sqref="U4"/>
    </sheetView>
  </sheetViews>
  <sheetFormatPr baseColWidth="10" defaultRowHeight="15" x14ac:dyDescent="0.25"/>
  <cols>
    <col min="1" max="1" width="26.42578125" bestFit="1" customWidth="1"/>
  </cols>
  <sheetData>
    <row r="1" spans="1:65" x14ac:dyDescent="0.25">
      <c r="A1" s="15" t="s">
        <v>113</v>
      </c>
      <c r="B1" s="15" t="s">
        <v>109</v>
      </c>
      <c r="C1" s="15">
        <v>1998</v>
      </c>
      <c r="D1" s="15">
        <v>1999</v>
      </c>
      <c r="E1" s="15">
        <v>2000</v>
      </c>
      <c r="F1" s="15">
        <v>2001</v>
      </c>
      <c r="G1" s="15">
        <v>2002</v>
      </c>
      <c r="H1" s="15">
        <v>2003</v>
      </c>
      <c r="I1" s="15">
        <v>2004</v>
      </c>
      <c r="J1" s="15">
        <v>2005</v>
      </c>
      <c r="K1" s="15">
        <v>2006</v>
      </c>
      <c r="L1" s="15">
        <v>2007</v>
      </c>
      <c r="M1" s="15">
        <v>2008</v>
      </c>
      <c r="N1" s="15">
        <v>2009</v>
      </c>
      <c r="O1" s="15">
        <v>2010</v>
      </c>
      <c r="P1" s="15">
        <v>2011</v>
      </c>
      <c r="Q1" s="15">
        <v>2012</v>
      </c>
      <c r="R1" s="15">
        <v>2013</v>
      </c>
      <c r="S1" s="15">
        <v>2014</v>
      </c>
      <c r="T1" s="15">
        <v>2015</v>
      </c>
      <c r="U1" s="15">
        <v>2016</v>
      </c>
      <c r="V1" s="15">
        <v>2017</v>
      </c>
      <c r="W1" s="15">
        <v>2018</v>
      </c>
      <c r="X1" s="15">
        <v>2019</v>
      </c>
      <c r="Y1" s="15">
        <v>2020</v>
      </c>
      <c r="Z1" s="15">
        <v>2021</v>
      </c>
      <c r="AA1" s="15">
        <v>2022</v>
      </c>
      <c r="AB1" s="15">
        <v>2023</v>
      </c>
      <c r="AC1" s="15">
        <v>2024</v>
      </c>
      <c r="AD1" s="15">
        <v>2025</v>
      </c>
      <c r="AE1" s="15">
        <v>2026</v>
      </c>
      <c r="AF1" s="15">
        <v>2027</v>
      </c>
      <c r="AG1" s="15">
        <v>2028</v>
      </c>
      <c r="AH1" s="15">
        <v>2029</v>
      </c>
      <c r="AI1" s="15">
        <v>2030</v>
      </c>
      <c r="AJ1" s="15">
        <v>2031</v>
      </c>
      <c r="AK1" s="15">
        <v>2032</v>
      </c>
      <c r="AL1" s="15">
        <v>2033</v>
      </c>
      <c r="AM1" s="15">
        <v>2034</v>
      </c>
      <c r="AN1" s="15">
        <v>2035</v>
      </c>
      <c r="AO1" s="15">
        <v>2036</v>
      </c>
      <c r="AP1" s="15">
        <v>2037</v>
      </c>
      <c r="AQ1" s="15">
        <v>2038</v>
      </c>
      <c r="AR1" s="15">
        <v>2039</v>
      </c>
      <c r="AS1" s="15">
        <v>2040</v>
      </c>
      <c r="AT1" s="15">
        <v>2041</v>
      </c>
      <c r="AU1" s="15">
        <v>2042</v>
      </c>
      <c r="AV1" s="15">
        <v>2043</v>
      </c>
      <c r="AW1" s="15">
        <v>2044</v>
      </c>
      <c r="AX1" s="15">
        <v>2045</v>
      </c>
      <c r="AY1" s="15">
        <v>2046</v>
      </c>
      <c r="AZ1" s="15">
        <v>2047</v>
      </c>
      <c r="BA1" s="15">
        <v>2048</v>
      </c>
      <c r="BB1" s="15">
        <v>2049</v>
      </c>
      <c r="BC1" s="15">
        <v>2050</v>
      </c>
      <c r="BD1" s="15">
        <v>2051</v>
      </c>
      <c r="BE1" s="15">
        <v>2052</v>
      </c>
      <c r="BF1" s="15">
        <v>2053</v>
      </c>
      <c r="BG1" s="15">
        <v>2054</v>
      </c>
      <c r="BH1" s="15">
        <v>2055</v>
      </c>
      <c r="BI1" s="15">
        <v>2056</v>
      </c>
      <c r="BJ1" s="15">
        <v>2057</v>
      </c>
      <c r="BK1" s="15">
        <v>2058</v>
      </c>
      <c r="BL1" s="15">
        <v>2059</v>
      </c>
      <c r="BM1" s="15">
        <v>2060</v>
      </c>
    </row>
    <row r="2" spans="1:65" x14ac:dyDescent="0.25">
      <c r="A2" t="s">
        <v>116</v>
      </c>
      <c r="B2" t="s">
        <v>111</v>
      </c>
      <c r="C2" s="11"/>
      <c r="D2" s="16">
        <v>-3.3090520615174164E-3</v>
      </c>
      <c r="E2" s="16">
        <v>3.9277173897087791E-2</v>
      </c>
      <c r="F2" s="16">
        <v>3.9256865859751557E-2</v>
      </c>
      <c r="G2" s="16">
        <v>1.8325643855621018E-2</v>
      </c>
      <c r="H2" s="16">
        <v>3.8339809849334369E-2</v>
      </c>
      <c r="I2" s="16">
        <v>5.7611494957840105E-2</v>
      </c>
      <c r="J2" s="16">
        <v>4.8663346953393465E-2</v>
      </c>
      <c r="K2" s="16">
        <v>4.22748359206798E-2</v>
      </c>
      <c r="L2" s="16">
        <v>3.8281163329795753E-2</v>
      </c>
      <c r="M2" s="16">
        <v>3.0608315898297885E-2</v>
      </c>
      <c r="N2" s="16">
        <v>-1.388899376951E-2</v>
      </c>
      <c r="O2" s="16">
        <v>5.2644672047632478E-2</v>
      </c>
      <c r="P2" s="16">
        <v>6.094651188100076E-2</v>
      </c>
      <c r="Q2" s="16">
        <v>5.1034637311707202E-2</v>
      </c>
      <c r="R2" s="16">
        <v>4.002669084779846E-2</v>
      </c>
      <c r="S2" s="16">
        <v>1.8011588477769198E-2</v>
      </c>
      <c r="T2" s="16">
        <v>2.2729215392295068E-2</v>
      </c>
      <c r="U2" s="16">
        <v>1.5804693258572304E-2</v>
      </c>
      <c r="V2" s="16">
        <v>8.701735408142567E-3</v>
      </c>
      <c r="W2" s="16">
        <v>3.6904568891528551E-2</v>
      </c>
      <c r="X2" s="16">
        <v>9.8409163259640942E-3</v>
      </c>
      <c r="Y2" s="16">
        <v>-5.7517623192850822E-2</v>
      </c>
      <c r="Z2" s="16">
        <v>9.499999969121796E-2</v>
      </c>
      <c r="AA2" s="16">
        <v>2.851947689727647E-2</v>
      </c>
      <c r="AB2" s="16">
        <v>2.500000319869148E-2</v>
      </c>
      <c r="AC2" s="16">
        <v>2.499999702792902E-2</v>
      </c>
      <c r="AD2" s="16">
        <v>2.6000001704954038E-2</v>
      </c>
      <c r="AE2" s="16">
        <v>2.5999998519122228E-2</v>
      </c>
      <c r="AF2" s="16">
        <v>2.7427960946300588E-2</v>
      </c>
      <c r="AG2" s="16">
        <v>2.4999999865952166E-2</v>
      </c>
      <c r="AH2" s="16">
        <v>2.499999973844352E-2</v>
      </c>
      <c r="AI2" s="16">
        <v>2.4999999234469081E-2</v>
      </c>
      <c r="AJ2" s="16">
        <v>2.3999999999999959E-2</v>
      </c>
      <c r="AK2" s="16">
        <v>2.3999999999999969E-2</v>
      </c>
      <c r="AL2" s="16">
        <v>2.3999999999999962E-2</v>
      </c>
      <c r="AM2" s="16">
        <v>2.3600000028521452E-2</v>
      </c>
      <c r="AN2" s="16">
        <v>2.3342857234819492E-2</v>
      </c>
      <c r="AO2" s="16">
        <v>2.3085714441117806E-2</v>
      </c>
      <c r="AP2" s="16">
        <v>2.2828571647416123E-2</v>
      </c>
      <c r="AQ2" s="16">
        <v>2.2571428853714395E-2</v>
      </c>
      <c r="AR2" s="16">
        <v>2.2314286060012525E-2</v>
      </c>
      <c r="AS2" s="16">
        <v>2.205714326631078E-2</v>
      </c>
      <c r="AT2" s="16">
        <v>2.1800000472609042E-2</v>
      </c>
      <c r="AU2" s="16">
        <v>2.1542857678907353E-2</v>
      </c>
      <c r="AV2" s="16">
        <v>2.1285714885205732E-2</v>
      </c>
      <c r="AW2" s="16">
        <v>2.1028572091504046E-2</v>
      </c>
      <c r="AX2" s="16">
        <v>2.0771429297802065E-2</v>
      </c>
      <c r="AY2" s="16">
        <v>2.0514286504100317E-2</v>
      </c>
      <c r="AZ2" s="16">
        <v>2.0257143710398714E-2</v>
      </c>
      <c r="BA2" s="16">
        <v>2.0000000916696885E-2</v>
      </c>
      <c r="BB2" s="16">
        <v>1.9742858122995095E-2</v>
      </c>
      <c r="BC2" s="16">
        <v>1.9485715329293302E-2</v>
      </c>
      <c r="BD2" s="18">
        <v>0.01</v>
      </c>
      <c r="BE2" s="18">
        <v>0.01</v>
      </c>
      <c r="BF2" s="18">
        <v>0.01</v>
      </c>
      <c r="BG2" s="18">
        <v>0.01</v>
      </c>
      <c r="BH2" s="18">
        <v>0.01</v>
      </c>
      <c r="BI2" s="18">
        <v>0.01</v>
      </c>
      <c r="BJ2" s="18">
        <v>0.01</v>
      </c>
      <c r="BK2" s="18">
        <v>0.01</v>
      </c>
      <c r="BL2" s="18">
        <v>0.01</v>
      </c>
      <c r="BM2" s="18">
        <v>0.01</v>
      </c>
    </row>
    <row r="3" spans="1:65" x14ac:dyDescent="0.25">
      <c r="A3" t="s">
        <v>118</v>
      </c>
      <c r="B3" t="s">
        <v>111</v>
      </c>
      <c r="X3" s="16">
        <v>9.8409163259640942E-3</v>
      </c>
      <c r="Y3" s="16">
        <v>-5.7517623192850822E-2</v>
      </c>
      <c r="Z3" s="19">
        <v>0.11700000000000001</v>
      </c>
      <c r="AA3" s="19">
        <v>1.4999999999999999E-2</v>
      </c>
      <c r="AB3" s="19">
        <v>5.0000000000000001E-3</v>
      </c>
      <c r="AC3" s="16">
        <v>1.9675675675675679E-2</v>
      </c>
      <c r="AD3" s="16">
        <v>1.8918918918918923E-2</v>
      </c>
      <c r="AE3" s="16">
        <v>1.8422941347253655E-2</v>
      </c>
      <c r="AF3" s="16">
        <v>1.7939966302458407E-2</v>
      </c>
      <c r="AG3" s="16">
        <v>1.7469652910843188E-2</v>
      </c>
      <c r="AH3" s="16">
        <v>1.7011669235048134E-2</v>
      </c>
      <c r="AI3" s="16">
        <v>1.6565692039769046E-2</v>
      </c>
      <c r="AJ3" s="16">
        <v>1.6131406563624683E-2</v>
      </c>
      <c r="AK3" s="16">
        <v>1.5708506297004748E-2</v>
      </c>
      <c r="AL3" s="16">
        <v>1.5296692765741821E-2</v>
      </c>
      <c r="AM3" s="16">
        <v>1.4895675320454528E-2</v>
      </c>
      <c r="AN3" s="16">
        <v>1.4505170931413281E-2</v>
      </c>
      <c r="AO3" s="16">
        <v>1.4124903988783818E-2</v>
      </c>
      <c r="AP3" s="16">
        <v>1.3754606108107538E-2</v>
      </c>
      <c r="AQ3" s="16">
        <v>1.3394015940881361E-2</v>
      </c>
      <c r="AR3" s="16">
        <v>1.3042878990103422E-2</v>
      </c>
      <c r="AS3" s="16">
        <v>1.2700947430654405E-2</v>
      </c>
      <c r="AT3" s="16">
        <v>1.2367979934387754E-2</v>
      </c>
      <c r="AU3" s="16">
        <v>1.2043741499805312E-2</v>
      </c>
      <c r="AV3" s="16">
        <v>1.1728003286198179E-2</v>
      </c>
      <c r="AW3" s="16">
        <v>1.1420542452135718E-2</v>
      </c>
      <c r="AX3" s="16">
        <v>1.1121141998188741E-2</v>
      </c>
      <c r="AY3" s="16">
        <v>1.0829590613775837E-2</v>
      </c>
      <c r="AZ3" s="16">
        <v>1.0545682528024791E-2</v>
      </c>
      <c r="BA3" s="16">
        <v>1.0269217364543797E-2</v>
      </c>
      <c r="BB3" s="16">
        <v>9.9999999999999933E-3</v>
      </c>
      <c r="BC3" s="16">
        <v>9.7378404264054936E-3</v>
      </c>
      <c r="BD3" s="16">
        <v>9.7378404264054936E-3</v>
      </c>
      <c r="BE3" s="16">
        <v>9.7378404264054936E-3</v>
      </c>
      <c r="BF3" s="16">
        <v>9.7378404264054936E-3</v>
      </c>
      <c r="BG3" s="16">
        <v>9.7378404264054936E-3</v>
      </c>
      <c r="BH3" s="16">
        <v>9.7378404264054936E-3</v>
      </c>
      <c r="BI3" s="16">
        <v>9.7378404264054936E-3</v>
      </c>
      <c r="BJ3" s="16">
        <v>9.7378404264054936E-3</v>
      </c>
      <c r="BK3" s="16">
        <v>9.7378404264054936E-3</v>
      </c>
      <c r="BL3" s="16">
        <v>9.7378404264054936E-3</v>
      </c>
      <c r="BM3" s="16">
        <v>9.7378404264054936E-3</v>
      </c>
    </row>
    <row r="4" spans="1:65" x14ac:dyDescent="0.25">
      <c r="A4" t="s">
        <v>119</v>
      </c>
      <c r="B4" t="s">
        <v>111</v>
      </c>
      <c r="X4" s="16">
        <v>9.8409163259640942E-3</v>
      </c>
      <c r="Y4" s="16">
        <v>-5.7517623192850822E-2</v>
      </c>
      <c r="Z4" s="19">
        <v>0.11700000000000001</v>
      </c>
      <c r="AA4" s="19">
        <v>1.4999999999999999E-2</v>
      </c>
      <c r="AB4" s="19">
        <v>5.0000000000000001E-3</v>
      </c>
      <c r="AC4" s="16">
        <v>3.2114866183633871E-2</v>
      </c>
      <c r="AD4" s="16">
        <v>2.9919774297615314E-2</v>
      </c>
      <c r="AE4" s="16">
        <v>2.7874719729532711E-2</v>
      </c>
      <c r="AF4" s="16">
        <v>2.3E-2</v>
      </c>
      <c r="AG4" s="16">
        <v>2.1999999999999999E-2</v>
      </c>
      <c r="AH4" s="16">
        <v>2.1000000000000001E-2</v>
      </c>
      <c r="AI4" s="16">
        <v>2.1000000000000001E-2</v>
      </c>
      <c r="AJ4" s="16">
        <v>2.0977895592308598E-2</v>
      </c>
      <c r="AK4" s="16">
        <v>2.0955814451514308E-2</v>
      </c>
      <c r="AL4" s="16">
        <v>2.0933756553126608E-2</v>
      </c>
      <c r="AM4" s="16">
        <v>2.0911721872680755E-2</v>
      </c>
      <c r="AN4" s="16">
        <v>2.0889710385737757E-2</v>
      </c>
      <c r="AO4" s="16">
        <v>2.0867722067884342E-2</v>
      </c>
      <c r="AP4" s="16">
        <v>2.0845756894732941E-2</v>
      </c>
      <c r="AQ4" s="16">
        <v>2.082381484192165E-2</v>
      </c>
      <c r="AR4" s="16">
        <v>2.0801895885114215E-2</v>
      </c>
      <c r="AS4" s="16">
        <v>2.078E-2</v>
      </c>
      <c r="AT4" s="16">
        <v>1.9887859463201273E-2</v>
      </c>
      <c r="AU4" s="16">
        <v>1.9034020886816383E-2</v>
      </c>
      <c r="AV4" s="16">
        <v>1.8216839866055917E-2</v>
      </c>
      <c r="AW4" s="16">
        <v>1.7434742594791261E-2</v>
      </c>
      <c r="AX4" s="16">
        <v>1.6686222834566781E-2</v>
      </c>
      <c r="AY4" s="16">
        <v>1.5969839013740335E-2</v>
      </c>
      <c r="AZ4" s="16">
        <v>1.5284211451165382E-2</v>
      </c>
      <c r="BA4" s="16">
        <v>1.4628019699067792E-2</v>
      </c>
      <c r="BB4" s="16">
        <v>1.4000000000000002E-2</v>
      </c>
      <c r="BC4" s="16">
        <v>1.4E-2</v>
      </c>
      <c r="BD4" s="16">
        <v>1.3500000000000002E-2</v>
      </c>
      <c r="BE4" s="16">
        <v>1.2999999999999999E-2</v>
      </c>
      <c r="BF4" s="16">
        <v>1.2500000000000001E-2</v>
      </c>
      <c r="BG4" s="16">
        <v>1.2E-2</v>
      </c>
      <c r="BH4" s="16">
        <v>1.15E-2</v>
      </c>
      <c r="BI4" s="16">
        <v>1.0999999999999999E-2</v>
      </c>
      <c r="BJ4" s="16">
        <v>1.0500000000000001E-2</v>
      </c>
      <c r="BK4" s="16">
        <v>0.01</v>
      </c>
      <c r="BL4" s="16">
        <v>0.01</v>
      </c>
      <c r="BM4" s="16">
        <v>0.01</v>
      </c>
    </row>
    <row r="6" spans="1:65" x14ac:dyDescent="0.25">
      <c r="Y6" t="s">
        <v>114</v>
      </c>
    </row>
    <row r="8" spans="1:65" x14ac:dyDescent="0.25">
      <c r="AF8" t="s">
        <v>115</v>
      </c>
      <c r="AO8" t="s">
        <v>117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Proyeccion Pib regional</vt:lpstr>
      <vt:lpstr>Econometria</vt:lpstr>
      <vt:lpstr>aux_PIB_regional</vt:lpstr>
      <vt:lpstr>Escenarios 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Ulloa</dc:creator>
  <cp:lastModifiedBy>eduardo moya</cp:lastModifiedBy>
  <dcterms:created xsi:type="dcterms:W3CDTF">2019-10-08T18:21:15Z</dcterms:created>
  <dcterms:modified xsi:type="dcterms:W3CDTF">2024-09-03T17:12:55Z</dcterms:modified>
</cp:coreProperties>
</file>