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CS\02. BILHETERIA\2025\DETALHAMENTO\"/>
    </mc:Choice>
  </mc:AlternateContent>
  <bookViews>
    <workbookView xWindow="-120" yWindow="-120" windowWidth="20730" windowHeight="11160" tabRatio="900"/>
  </bookViews>
  <sheets>
    <sheet name="14 A 19.10.2025" sheetId="195" r:id="rId1"/>
  </sheets>
  <calcPr calcId="162913"/>
</workbook>
</file>

<file path=xl/calcChain.xml><?xml version="1.0" encoding="utf-8"?>
<calcChain xmlns="http://schemas.openxmlformats.org/spreadsheetml/2006/main">
  <c r="M20" i="195" l="1"/>
  <c r="M18" i="195"/>
  <c r="M17" i="195"/>
  <c r="M19" i="195"/>
  <c r="M16" i="195"/>
  <c r="M21" i="195" s="1"/>
  <c r="D21" i="195"/>
  <c r="J21" i="195" l="1"/>
  <c r="I21" i="195"/>
  <c r="H21" i="195"/>
  <c r="F21" i="195"/>
  <c r="E21" i="195"/>
  <c r="C21" i="195"/>
  <c r="C22" i="195" s="1"/>
  <c r="P20" i="195"/>
  <c r="N20" i="195"/>
  <c r="L20" i="195"/>
  <c r="O20" i="195" s="1"/>
  <c r="K20" i="195"/>
  <c r="Q20" i="195" s="1"/>
  <c r="P19" i="195"/>
  <c r="N19" i="195"/>
  <c r="L19" i="195"/>
  <c r="O19" i="195" s="1"/>
  <c r="K19" i="195"/>
  <c r="P18" i="195"/>
  <c r="N18" i="195"/>
  <c r="L18" i="195"/>
  <c r="O18" i="195" s="1"/>
  <c r="K18" i="195"/>
  <c r="P17" i="195"/>
  <c r="N17" i="195"/>
  <c r="L17" i="195"/>
  <c r="O17" i="195" s="1"/>
  <c r="K17" i="195"/>
  <c r="P16" i="195"/>
  <c r="Q16" i="195" s="1"/>
  <c r="N16" i="195"/>
  <c r="L16" i="195"/>
  <c r="K16" i="195"/>
  <c r="P15" i="195"/>
  <c r="N15" i="195"/>
  <c r="O15" i="195" s="1"/>
  <c r="K15" i="195"/>
  <c r="K21" i="195" s="1"/>
  <c r="I22" i="195" l="1"/>
  <c r="O16" i="195"/>
  <c r="O21" i="195" s="1"/>
  <c r="Q18" i="195"/>
  <c r="Q17" i="195"/>
  <c r="F22" i="195"/>
  <c r="P21" i="195"/>
  <c r="Q19" i="195"/>
  <c r="N21" i="195"/>
  <c r="L21" i="195"/>
  <c r="Q15" i="195"/>
  <c r="Q21" i="195" s="1"/>
</calcChain>
</file>

<file path=xl/sharedStrings.xml><?xml version="1.0" encoding="utf-8"?>
<sst xmlns="http://schemas.openxmlformats.org/spreadsheetml/2006/main" count="46" uniqueCount="41">
  <si>
    <t>VALOR DO INGRESSO</t>
  </si>
  <si>
    <t>INTEIRA</t>
  </si>
  <si>
    <t>Total Vendido do Dia</t>
  </si>
  <si>
    <t>P+G</t>
  </si>
  <si>
    <t>Pagantes + Gratuidade</t>
  </si>
  <si>
    <t xml:space="preserve">MEIA </t>
  </si>
  <si>
    <t>Valor Total do Dia</t>
  </si>
  <si>
    <t>QCPN</t>
  </si>
  <si>
    <t>Quebra de Caixa Positivo / Negativo</t>
  </si>
  <si>
    <t>Total Gratuidade do Dia</t>
  </si>
  <si>
    <t>DATA</t>
  </si>
  <si>
    <t>GRATUIDADE</t>
  </si>
  <si>
    <t>ARRECADAÇÃO</t>
  </si>
  <si>
    <t>PÚBLICO TOTAL DO DIA</t>
  </si>
  <si>
    <t>RECEITA DO DIA(R$)</t>
  </si>
  <si>
    <t>PAGANTES DO DIA</t>
  </si>
  <si>
    <t>P+G+E DO DIA</t>
  </si>
  <si>
    <t>TOTAIS DA SEMANA</t>
  </si>
  <si>
    <t>VISTO GESTOR</t>
  </si>
  <si>
    <t>TG</t>
  </si>
  <si>
    <t>EVELIN ERMIDA</t>
  </si>
  <si>
    <t>CC</t>
  </si>
  <si>
    <t>$$</t>
  </si>
  <si>
    <t>TIPOS DOS INGRESSOS / PAGAMENTO</t>
  </si>
  <si>
    <t>VALOR CC</t>
  </si>
  <si>
    <t>VALOR EM ESPECIE</t>
  </si>
  <si>
    <t>DIA DA GRATUIDADE</t>
  </si>
  <si>
    <t>GPD</t>
  </si>
  <si>
    <t>DG</t>
  </si>
  <si>
    <t>KEILLA CERQUEIRA</t>
  </si>
  <si>
    <t>EXECUTIVO SÊNIOR</t>
  </si>
  <si>
    <t>BILHETERIA CAIS DO SERTÃO – DETALHAMENTO DA MOVIMENTAÇÃO Nº        / 2025 - GCS</t>
  </si>
  <si>
    <t xml:space="preserve"> ADM EMPETUR - PERÍODO                         DE 14 A 19.10.2025</t>
  </si>
  <si>
    <t>14.10</t>
  </si>
  <si>
    <t>15.10</t>
  </si>
  <si>
    <t>16.10</t>
  </si>
  <si>
    <t>17.10</t>
  </si>
  <si>
    <t>18.10</t>
  </si>
  <si>
    <t>19.10</t>
  </si>
  <si>
    <t>PIX</t>
  </si>
  <si>
    <t>VALOR 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</si>
</sst>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R$ &quot;#,##0.00"/>
    <numFmt numFmtId="165" formatCode="&quot;R$&quot;#,##0.00"/>
    <numFmt numFmtId="166" formatCode="m/d;@"/>
    <numFmt numFmtId="167" formatCode="_-* #,##0.00_-;\-* #,##0.00_-;_-* \-??_-;_-@_-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7" fontId="4" fillId="0" borderId="0" applyBorder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 wrapText="1"/>
    </xf>
    <xf numFmtId="164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right" vertic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/>
    <xf numFmtId="165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23" xfId="0" applyBorder="1"/>
    <xf numFmtId="0" fontId="1" fillId="0" borderId="31" xfId="0" applyFont="1" applyBorder="1" applyAlignment="1">
      <alignment horizontal="center" vertical="center"/>
    </xf>
    <xf numFmtId="165" fontId="1" fillId="0" borderId="31" xfId="0" applyNumberFormat="1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1" applyNumberFormat="1" applyFont="1" applyBorder="1" applyAlignment="1" applyProtection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5" fontId="0" fillId="2" borderId="1" xfId="0" applyNumberFormat="1" applyFill="1" applyBorder="1" applyAlignment="1">
      <alignment horizontal="right" vertical="center"/>
    </xf>
    <xf numFmtId="166" fontId="0" fillId="2" borderId="16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" fontId="0" fillId="2" borderId="39" xfId="0" applyNumberFormat="1" applyFill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165" fontId="0" fillId="0" borderId="39" xfId="0" applyNumberFormat="1" applyBorder="1" applyAlignment="1">
      <alignment horizontal="right" vertical="center"/>
    </xf>
    <xf numFmtId="165" fontId="0" fillId="0" borderId="45" xfId="0" applyNumberFormat="1" applyBorder="1" applyAlignment="1">
      <alignment horizontal="right" vertical="center" wrapText="1"/>
    </xf>
    <xf numFmtId="165" fontId="0" fillId="0" borderId="41" xfId="0" applyNumberFormat="1" applyBorder="1" applyAlignment="1">
      <alignment horizontal="right" vertical="center" wrapText="1"/>
    </xf>
    <xf numFmtId="165" fontId="1" fillId="0" borderId="42" xfId="0" applyNumberFormat="1" applyFont="1" applyBorder="1" applyAlignment="1">
      <alignment vertical="center"/>
    </xf>
    <xf numFmtId="1" fontId="0" fillId="2" borderId="48" xfId="0" applyNumberFormat="1" applyFill="1" applyBorder="1" applyAlignment="1">
      <alignment horizontal="center" vertical="center"/>
    </xf>
    <xf numFmtId="1" fontId="0" fillId="2" borderId="49" xfId="0" applyNumberFormat="1" applyFill="1" applyBorder="1" applyAlignment="1">
      <alignment horizontal="center" vertical="center"/>
    </xf>
    <xf numFmtId="165" fontId="1" fillId="0" borderId="32" xfId="1" applyNumberFormat="1" applyFont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3" fontId="7" fillId="0" borderId="32" xfId="0" applyNumberFormat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3" xfId="0" applyNumberFormat="1" applyBorder="1" applyAlignment="1">
      <alignment horizontal="right" vertical="center"/>
    </xf>
    <xf numFmtId="165" fontId="1" fillId="0" borderId="34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21600</xdr:rowOff>
    </xdr:from>
    <xdr:to>
      <xdr:col>1</xdr:col>
      <xdr:colOff>310845</xdr:colOff>
      <xdr:row>2</xdr:row>
      <xdr:rowOff>204480</xdr:rowOff>
    </xdr:to>
    <xdr:pic>
      <xdr:nvPicPr>
        <xdr:cNvPr id="2" name="Imagem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600"/>
          <a:ext cx="920445" cy="5067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695325</xdr:colOff>
      <xdr:row>0</xdr:row>
      <xdr:rowOff>66675</xdr:rowOff>
    </xdr:from>
    <xdr:to>
      <xdr:col>16</xdr:col>
      <xdr:colOff>819150</xdr:colOff>
      <xdr:row>2</xdr:row>
      <xdr:rowOff>219075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846" r="3846"/>
        <a:stretch/>
      </xdr:blipFill>
      <xdr:spPr>
        <a:xfrm>
          <a:off x="6924675" y="66675"/>
          <a:ext cx="25336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tabSelected="1" topLeftCell="A10" zoomScaleNormal="100" workbookViewId="0">
      <selection activeCell="M28" sqref="M28"/>
    </sheetView>
  </sheetViews>
  <sheetFormatPr defaultRowHeight="12.75" x14ac:dyDescent="0.2"/>
  <cols>
    <col min="1" max="1" width="9.140625" customWidth="1"/>
    <col min="2" max="2" width="10.5703125" customWidth="1"/>
    <col min="3" max="4" width="8.140625" customWidth="1"/>
    <col min="5" max="5" width="8.5703125" customWidth="1"/>
    <col min="6" max="8" width="8" customWidth="1"/>
    <col min="9" max="9" width="9.5703125" customWidth="1"/>
    <col min="10" max="10" width="8.42578125" customWidth="1"/>
    <col min="11" max="11" width="9.5703125" customWidth="1"/>
    <col min="12" max="13" width="13.42578125" customWidth="1"/>
    <col min="14" max="14" width="11.140625" customWidth="1"/>
    <col min="15" max="15" width="12.42578125" customWidth="1"/>
    <col min="16" max="16" width="12.5703125" customWidth="1"/>
    <col min="17" max="17" width="13.140625" customWidth="1"/>
    <col min="18" max="1027" width="8.7109375" customWidth="1"/>
  </cols>
  <sheetData>
    <row r="1" spans="1:17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17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8.75" customHeight="1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17" ht="15.75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81"/>
      <c r="P4" s="81"/>
      <c r="Q4" s="81"/>
    </row>
    <row r="5" spans="1:17" ht="18.75" customHeight="1" x14ac:dyDescent="0.2">
      <c r="A5" s="82" t="s">
        <v>31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</row>
    <row r="6" spans="1:17" ht="12" customHeight="1" x14ac:dyDescent="0.2"/>
    <row r="7" spans="1:17" ht="20.45" customHeight="1" x14ac:dyDescent="0.2">
      <c r="A7" s="83" t="s">
        <v>0</v>
      </c>
      <c r="B7" s="83"/>
      <c r="I7" s="22" t="s">
        <v>2</v>
      </c>
      <c r="J7" s="23"/>
      <c r="K7" s="23"/>
      <c r="L7" s="24"/>
      <c r="M7" s="24"/>
      <c r="N7" s="23" t="s">
        <v>3</v>
      </c>
      <c r="O7" s="23" t="s">
        <v>4</v>
      </c>
      <c r="P7" s="23"/>
      <c r="Q7" s="25"/>
    </row>
    <row r="8" spans="1:17" ht="17.25" customHeight="1" x14ac:dyDescent="0.2">
      <c r="A8" s="2" t="s">
        <v>1</v>
      </c>
      <c r="B8" s="3">
        <v>10</v>
      </c>
      <c r="I8" s="20" t="s">
        <v>6</v>
      </c>
      <c r="J8" s="1"/>
      <c r="K8" s="1"/>
      <c r="N8" s="1" t="s">
        <v>7</v>
      </c>
      <c r="O8" s="1" t="s">
        <v>8</v>
      </c>
      <c r="P8" s="1"/>
      <c r="Q8" s="4"/>
    </row>
    <row r="9" spans="1:17" ht="16.5" customHeight="1" x14ac:dyDescent="0.2">
      <c r="A9" s="5" t="s">
        <v>5</v>
      </c>
      <c r="B9" s="18">
        <v>5</v>
      </c>
      <c r="I9" s="21" t="s">
        <v>9</v>
      </c>
      <c r="J9" s="6"/>
      <c r="K9" s="6"/>
      <c r="L9" s="6"/>
      <c r="M9" s="6"/>
      <c r="N9" s="6"/>
      <c r="O9" s="6"/>
      <c r="P9" s="6"/>
      <c r="Q9" s="7"/>
    </row>
    <row r="10" spans="1:17" s="1" customFormat="1" ht="21" customHeight="1" x14ac:dyDescent="0.2">
      <c r="A10" s="9"/>
      <c r="B10" s="19"/>
    </row>
    <row r="11" spans="1:17" s="1" customFormat="1" ht="11.25" customHeight="1" thickBot="1" x14ac:dyDescent="0.25">
      <c r="A11" s="8"/>
      <c r="B11" s="9"/>
      <c r="C11" s="10"/>
      <c r="D11" s="10"/>
      <c r="E11" s="10"/>
      <c r="I11" s="8"/>
    </row>
    <row r="12" spans="1:17" ht="24.75" customHeight="1" thickTop="1" thickBot="1" x14ac:dyDescent="0.25">
      <c r="A12" s="84" t="s">
        <v>32</v>
      </c>
      <c r="B12" s="85" t="s">
        <v>10</v>
      </c>
      <c r="C12" s="85" t="s">
        <v>23</v>
      </c>
      <c r="D12" s="85"/>
      <c r="E12" s="85"/>
      <c r="F12" s="85"/>
      <c r="G12" s="85"/>
      <c r="H12" s="85"/>
      <c r="I12" s="88" t="s">
        <v>11</v>
      </c>
      <c r="J12" s="89"/>
      <c r="K12" s="90"/>
      <c r="L12" s="88" t="s">
        <v>12</v>
      </c>
      <c r="M12" s="89"/>
      <c r="N12" s="89"/>
      <c r="O12" s="90"/>
      <c r="P12" s="91" t="s">
        <v>13</v>
      </c>
      <c r="Q12" s="91"/>
    </row>
    <row r="13" spans="1:17" ht="24.75" customHeight="1" thickTop="1" thickBot="1" x14ac:dyDescent="0.25">
      <c r="A13" s="84"/>
      <c r="B13" s="86"/>
      <c r="C13" s="75" t="s">
        <v>1</v>
      </c>
      <c r="D13" s="100"/>
      <c r="E13" s="76"/>
      <c r="F13" s="77" t="s">
        <v>5</v>
      </c>
      <c r="G13" s="100"/>
      <c r="H13" s="76"/>
      <c r="I13" s="78" t="s">
        <v>28</v>
      </c>
      <c r="J13" s="65" t="s">
        <v>27</v>
      </c>
      <c r="K13" s="96" t="s">
        <v>19</v>
      </c>
      <c r="L13" s="98" t="s">
        <v>25</v>
      </c>
      <c r="M13" s="65" t="s">
        <v>40</v>
      </c>
      <c r="N13" s="65" t="s">
        <v>24</v>
      </c>
      <c r="O13" s="67" t="s">
        <v>14</v>
      </c>
      <c r="P13" s="69" t="s">
        <v>15</v>
      </c>
      <c r="Q13" s="66" t="s">
        <v>16</v>
      </c>
    </row>
    <row r="14" spans="1:17" ht="27" customHeight="1" thickTop="1" thickBot="1" x14ac:dyDescent="0.25">
      <c r="A14" s="84"/>
      <c r="B14" s="87"/>
      <c r="C14" s="36" t="s">
        <v>22</v>
      </c>
      <c r="D14" s="58" t="s">
        <v>39</v>
      </c>
      <c r="E14" s="37" t="s">
        <v>21</v>
      </c>
      <c r="F14" s="36" t="s">
        <v>22</v>
      </c>
      <c r="G14" s="58" t="s">
        <v>39</v>
      </c>
      <c r="H14" s="37" t="s">
        <v>21</v>
      </c>
      <c r="I14" s="79"/>
      <c r="J14" s="66"/>
      <c r="K14" s="97"/>
      <c r="L14" s="99"/>
      <c r="M14" s="66"/>
      <c r="N14" s="66"/>
      <c r="O14" s="68"/>
      <c r="P14" s="70"/>
      <c r="Q14" s="92"/>
    </row>
    <row r="15" spans="1:17" ht="18.75" customHeight="1" thickTop="1" x14ac:dyDescent="0.2">
      <c r="A15" s="84"/>
      <c r="B15" s="34" t="s">
        <v>33</v>
      </c>
      <c r="C15" s="93" t="s">
        <v>26</v>
      </c>
      <c r="D15" s="94"/>
      <c r="E15" s="94"/>
      <c r="F15" s="94"/>
      <c r="G15" s="94"/>
      <c r="H15" s="95"/>
      <c r="I15" s="38">
        <v>489</v>
      </c>
      <c r="J15" s="12"/>
      <c r="K15" s="39">
        <f t="shared" ref="K15:K20" si="0">SUM(I15:J15)</f>
        <v>489</v>
      </c>
      <c r="L15" s="46">
        <v>0</v>
      </c>
      <c r="M15" s="61">
        <v>0</v>
      </c>
      <c r="N15" s="13">
        <f>(E15*B8)+(H15*B9)</f>
        <v>0</v>
      </c>
      <c r="O15" s="47">
        <f t="shared" ref="O15:O20" si="1">SUM(L15:N15)</f>
        <v>0</v>
      </c>
      <c r="P15" s="16">
        <f>SUM(C15,E15,F15,H15)</f>
        <v>0</v>
      </c>
      <c r="Q15" s="11">
        <f>SUM(C15:H15,K15)</f>
        <v>489</v>
      </c>
    </row>
    <row r="16" spans="1:17" ht="20.25" customHeight="1" x14ac:dyDescent="0.2">
      <c r="A16" s="84"/>
      <c r="B16" s="34" t="s">
        <v>34</v>
      </c>
      <c r="C16" s="38"/>
      <c r="D16" s="56"/>
      <c r="E16" s="39"/>
      <c r="F16" s="38"/>
      <c r="G16" s="56"/>
      <c r="H16" s="39"/>
      <c r="I16" s="38"/>
      <c r="J16" s="12"/>
      <c r="K16" s="39">
        <f t="shared" si="0"/>
        <v>0</v>
      </c>
      <c r="L16" s="46">
        <f>(C16*B8)+(F16*B9)</f>
        <v>0</v>
      </c>
      <c r="M16" s="61">
        <f>(D16*B8)+(G16*B9)</f>
        <v>0</v>
      </c>
      <c r="N16" s="13">
        <f>(E16*B8)+(H16*B9)</f>
        <v>0</v>
      </c>
      <c r="O16" s="47">
        <f t="shared" si="1"/>
        <v>0</v>
      </c>
      <c r="P16" s="16">
        <f>SUM(C16:H16)</f>
        <v>0</v>
      </c>
      <c r="Q16" s="11">
        <f>SUM(K16,P16)</f>
        <v>0</v>
      </c>
    </row>
    <row r="17" spans="1:17" ht="18.75" customHeight="1" x14ac:dyDescent="0.2">
      <c r="A17" s="84"/>
      <c r="B17" s="34" t="s">
        <v>35</v>
      </c>
      <c r="C17" s="55"/>
      <c r="D17" s="12"/>
      <c r="E17" s="39"/>
      <c r="F17" s="56"/>
      <c r="G17" s="12"/>
      <c r="H17" s="39"/>
      <c r="I17" s="38"/>
      <c r="J17" s="12"/>
      <c r="K17" s="39">
        <f t="shared" si="0"/>
        <v>0</v>
      </c>
      <c r="L17" s="46">
        <f>(C17*B8)+(F17*B9)</f>
        <v>0</v>
      </c>
      <c r="M17" s="61">
        <f>(D17*B8)+(G17*B9)</f>
        <v>0</v>
      </c>
      <c r="N17" s="13">
        <f>(E17*B8)+(H17*B9)</f>
        <v>0</v>
      </c>
      <c r="O17" s="47">
        <f t="shared" si="1"/>
        <v>0</v>
      </c>
      <c r="P17" s="16">
        <f>SUM(C17:H17)</f>
        <v>0</v>
      </c>
      <c r="Q17" s="11">
        <f>SUM(K17,P17)</f>
        <v>0</v>
      </c>
    </row>
    <row r="18" spans="1:17" ht="18.75" customHeight="1" x14ac:dyDescent="0.2">
      <c r="A18" s="84"/>
      <c r="B18" s="34" t="s">
        <v>36</v>
      </c>
      <c r="C18" s="38"/>
      <c r="D18" s="59"/>
      <c r="E18" s="39"/>
      <c r="F18" s="38"/>
      <c r="G18" s="56"/>
      <c r="H18" s="39"/>
      <c r="I18" s="38"/>
      <c r="J18" s="12"/>
      <c r="K18" s="39">
        <f t="shared" si="0"/>
        <v>0</v>
      </c>
      <c r="L18" s="46">
        <f>(C18*B8)+(F18*B9)</f>
        <v>0</v>
      </c>
      <c r="M18" s="61">
        <f>(D18*B8)+(G18*B9)</f>
        <v>0</v>
      </c>
      <c r="N18" s="13">
        <f>(E18*B8)+(H18*B9)</f>
        <v>0</v>
      </c>
      <c r="O18" s="47">
        <f t="shared" si="1"/>
        <v>0</v>
      </c>
      <c r="P18" s="16">
        <f>SUM(C18:H18)</f>
        <v>0</v>
      </c>
      <c r="Q18" s="11">
        <f>SUM(K18,P18)</f>
        <v>0</v>
      </c>
    </row>
    <row r="19" spans="1:17" s="1" customFormat="1" ht="21.75" customHeight="1" x14ac:dyDescent="0.2">
      <c r="A19" s="84"/>
      <c r="B19" s="33" t="s">
        <v>37</v>
      </c>
      <c r="C19" s="38"/>
      <c r="D19" s="56"/>
      <c r="E19" s="39"/>
      <c r="F19" s="38"/>
      <c r="G19" s="56"/>
      <c r="H19" s="39"/>
      <c r="I19" s="44"/>
      <c r="J19" s="14"/>
      <c r="K19" s="39">
        <f t="shared" si="0"/>
        <v>0</v>
      </c>
      <c r="L19" s="46">
        <f>(C19*B8)+(F19*B9)</f>
        <v>0</v>
      </c>
      <c r="M19" s="61">
        <f>(D19*B8)+(G19*B9)</f>
        <v>0</v>
      </c>
      <c r="N19" s="13">
        <f>(E19*B8)+(H19*B9)</f>
        <v>0</v>
      </c>
      <c r="O19" s="47">
        <f t="shared" si="1"/>
        <v>0</v>
      </c>
      <c r="P19" s="16">
        <f>SUM(C19:H19)</f>
        <v>0</v>
      </c>
      <c r="Q19" s="11">
        <f>SUM(K19,P19)</f>
        <v>0</v>
      </c>
    </row>
    <row r="20" spans="1:17" s="1" customFormat="1" ht="21.75" customHeight="1" thickBot="1" x14ac:dyDescent="0.25">
      <c r="A20" s="84"/>
      <c r="B20" s="35" t="s">
        <v>38</v>
      </c>
      <c r="C20" s="40"/>
      <c r="D20" s="60"/>
      <c r="E20" s="41"/>
      <c r="F20" s="40"/>
      <c r="G20" s="60"/>
      <c r="H20" s="41"/>
      <c r="I20" s="50"/>
      <c r="J20" s="51"/>
      <c r="K20" s="39">
        <f t="shared" si="0"/>
        <v>0</v>
      </c>
      <c r="L20" s="46">
        <f>(C20*B8)+(F20*B9)</f>
        <v>0</v>
      </c>
      <c r="M20" s="61">
        <f>(D20*B8)+(G20*B9)</f>
        <v>0</v>
      </c>
      <c r="N20" s="32">
        <f>(E20*B8)+(H20*B9)</f>
        <v>0</v>
      </c>
      <c r="O20" s="48">
        <f t="shared" si="1"/>
        <v>0</v>
      </c>
      <c r="P20" s="16">
        <f>SUM(C20:H20)</f>
        <v>0</v>
      </c>
      <c r="Q20" s="11">
        <f>SUM(K20,P20)</f>
        <v>0</v>
      </c>
    </row>
    <row r="21" spans="1:17" ht="20.25" customHeight="1" thickBot="1" x14ac:dyDescent="0.25">
      <c r="A21" s="71" t="s">
        <v>17</v>
      </c>
      <c r="B21" s="71"/>
      <c r="C21" s="42">
        <f t="shared" ref="C21:P21" si="2">SUM(C15:C20)</f>
        <v>0</v>
      </c>
      <c r="D21" s="57">
        <f>SUM(D16:D20)</f>
        <v>0</v>
      </c>
      <c r="E21" s="43">
        <f t="shared" si="2"/>
        <v>0</v>
      </c>
      <c r="F21" s="42">
        <f t="shared" si="2"/>
        <v>0</v>
      </c>
      <c r="G21" s="57"/>
      <c r="H21" s="43">
        <f t="shared" si="2"/>
        <v>0</v>
      </c>
      <c r="I21" s="42">
        <f t="shared" si="2"/>
        <v>489</v>
      </c>
      <c r="J21" s="26">
        <f t="shared" si="2"/>
        <v>0</v>
      </c>
      <c r="K21" s="43">
        <f t="shared" si="2"/>
        <v>489</v>
      </c>
      <c r="L21" s="49">
        <f t="shared" si="2"/>
        <v>0</v>
      </c>
      <c r="M21" s="62">
        <f>SUM(M15:M20)</f>
        <v>0</v>
      </c>
      <c r="N21" s="27">
        <f t="shared" si="2"/>
        <v>0</v>
      </c>
      <c r="O21" s="52">
        <f t="shared" si="2"/>
        <v>0</v>
      </c>
      <c r="P21" s="45">
        <f t="shared" si="2"/>
        <v>0</v>
      </c>
      <c r="Q21" s="54">
        <f>SUM(Q15:Q20)</f>
        <v>489</v>
      </c>
    </row>
    <row r="22" spans="1:17" ht="20.25" customHeight="1" thickBot="1" x14ac:dyDescent="0.25">
      <c r="A22" s="53"/>
      <c r="B22" s="53"/>
      <c r="C22" s="71">
        <f>SUM(C21:E21)</f>
        <v>0</v>
      </c>
      <c r="D22" s="73"/>
      <c r="E22" s="72"/>
      <c r="F22" s="71">
        <f>SUM(F21:H21)</f>
        <v>0</v>
      </c>
      <c r="G22" s="73"/>
      <c r="H22" s="72"/>
      <c r="I22" s="71">
        <f>SUM(I21:J21)</f>
        <v>489</v>
      </c>
      <c r="J22" s="73"/>
      <c r="K22" s="72"/>
      <c r="L22" s="28"/>
      <c r="M22" s="28"/>
      <c r="N22" s="29"/>
      <c r="O22" s="30"/>
      <c r="P22" s="31"/>
      <c r="Q22" s="17"/>
    </row>
    <row r="23" spans="1:17" ht="12.75" customHeight="1" x14ac:dyDescent="0.2">
      <c r="I23" s="17"/>
      <c r="J23" s="17"/>
      <c r="K23" s="17"/>
    </row>
    <row r="24" spans="1:17" ht="18" customHeight="1" x14ac:dyDescent="0.2">
      <c r="B24" s="74" t="s">
        <v>30</v>
      </c>
      <c r="C24" s="74"/>
      <c r="D24" s="74"/>
      <c r="E24" s="74"/>
      <c r="O24" s="74" t="s">
        <v>18</v>
      </c>
      <c r="P24" s="74"/>
    </row>
    <row r="25" spans="1:17" ht="19.5" customHeight="1" x14ac:dyDescent="0.2">
      <c r="B25" s="15"/>
      <c r="C25" s="15"/>
      <c r="D25" s="15"/>
      <c r="E25" s="15"/>
      <c r="O25" s="15"/>
      <c r="P25" s="15"/>
    </row>
    <row r="26" spans="1:17" x14ac:dyDescent="0.2">
      <c r="B26" s="63" t="s">
        <v>20</v>
      </c>
      <c r="C26" s="63"/>
      <c r="D26" s="63"/>
      <c r="E26" s="63"/>
      <c r="O26" s="64" t="s">
        <v>29</v>
      </c>
      <c r="P26" s="64"/>
    </row>
  </sheetData>
  <mergeCells count="30">
    <mergeCell ref="B26:E26"/>
    <mergeCell ref="O26:P26"/>
    <mergeCell ref="N13:N14"/>
    <mergeCell ref="O13:O14"/>
    <mergeCell ref="P13:P14"/>
    <mergeCell ref="C22:E22"/>
    <mergeCell ref="F22:H22"/>
    <mergeCell ref="I22:K22"/>
    <mergeCell ref="B24:E24"/>
    <mergeCell ref="O24:P24"/>
    <mergeCell ref="A21:B21"/>
    <mergeCell ref="C13:E13"/>
    <mergeCell ref="F13:H13"/>
    <mergeCell ref="I13:I14"/>
    <mergeCell ref="J13:J14"/>
    <mergeCell ref="M13:M14"/>
    <mergeCell ref="A1:Q3"/>
    <mergeCell ref="O4:Q4"/>
    <mergeCell ref="A5:Q5"/>
    <mergeCell ref="A7:B7"/>
    <mergeCell ref="A12:A20"/>
    <mergeCell ref="B12:B14"/>
    <mergeCell ref="C12:H12"/>
    <mergeCell ref="I12:K12"/>
    <mergeCell ref="L12:O12"/>
    <mergeCell ref="P12:Q12"/>
    <mergeCell ref="Q13:Q14"/>
    <mergeCell ref="C15:H15"/>
    <mergeCell ref="K13:K14"/>
    <mergeCell ref="L13:L14"/>
  </mergeCells>
  <printOptions horizontalCentered="1"/>
  <pageMargins left="0.78749999999999998" right="0.78749999999999998" top="0.66944444444444395" bottom="0.47430555555555598" header="0.51180555555555496" footer="0.78749999999999998"/>
  <pageSetup paperSize="9" scale="90" fitToHeight="2" orientation="landscape" useFirstPageNumber="1" r:id="rId1"/>
  <headerFoot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14 A 19.10.2025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Maria Tourrucoo de Ermida</dc:creator>
  <cp:lastModifiedBy>evelin</cp:lastModifiedBy>
  <cp:revision>8</cp:revision>
  <cp:lastPrinted>2025-10-10T11:41:23Z</cp:lastPrinted>
  <dcterms:created xsi:type="dcterms:W3CDTF">2017-11-11T11:25:44Z</dcterms:created>
  <dcterms:modified xsi:type="dcterms:W3CDTF">2025-10-16T16:16:21Z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