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GoogleDrive\Dropbox\Unisinos\2016-02\1. Agentes e Sistemas Multiagentes\Grau A\Grau B\Análises\"/>
    </mc:Choice>
  </mc:AlternateContent>
  <bookViews>
    <workbookView xWindow="0" yWindow="0" windowWidth="21600" windowHeight="9735" activeTab="3"/>
  </bookViews>
  <sheets>
    <sheet name="Plan1" sheetId="1" r:id="rId1"/>
    <sheet name="Ativos" sheetId="2" r:id="rId2"/>
    <sheet name="BBAS3" sheetId="3" r:id="rId3"/>
    <sheet name="Plan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D3" i="2"/>
  <c r="C3" i="2"/>
  <c r="E3" i="2"/>
  <c r="M3" i="2"/>
  <c r="L3" i="2"/>
  <c r="H3" i="2"/>
  <c r="D1237" i="4" l="1"/>
  <c r="D681" i="4"/>
  <c r="D1080" i="4"/>
  <c r="D1141" i="4"/>
  <c r="D812" i="4"/>
  <c r="D1220" i="4"/>
  <c r="D700" i="4"/>
  <c r="D930" i="4"/>
  <c r="D1185" i="4"/>
  <c r="D1155" i="4"/>
  <c r="D859" i="4"/>
  <c r="D978" i="4"/>
  <c r="D1209" i="4"/>
  <c r="D1152" i="4"/>
  <c r="D1186" i="4"/>
  <c r="D1187" i="4"/>
  <c r="D1117" i="4"/>
  <c r="D821" i="4"/>
  <c r="D412" i="4"/>
  <c r="D628" i="4"/>
  <c r="D151" i="4"/>
  <c r="D828" i="4"/>
  <c r="D589" i="4"/>
  <c r="D466" i="4"/>
  <c r="D743" i="4"/>
  <c r="D901" i="4"/>
  <c r="D891" i="4"/>
  <c r="D1114" i="4"/>
  <c r="D1168" i="4"/>
  <c r="D1101" i="4"/>
  <c r="D1176" i="4"/>
  <c r="D982" i="4"/>
  <c r="D934" i="4"/>
  <c r="D1055" i="4"/>
  <c r="D973" i="4"/>
  <c r="D983" i="4"/>
  <c r="D1210" i="4"/>
  <c r="D1233" i="4"/>
  <c r="D1202" i="4"/>
  <c r="D1144" i="4"/>
  <c r="D1163" i="4"/>
  <c r="D1115" i="4"/>
  <c r="D1149" i="4"/>
  <c r="D1131" i="4"/>
  <c r="D1183" i="4"/>
  <c r="D1087" i="4"/>
  <c r="D1017" i="4"/>
  <c r="D868" i="4"/>
  <c r="D498" i="4"/>
  <c r="D565" i="4"/>
  <c r="D750" i="4"/>
  <c r="D353" i="4"/>
  <c r="D259" i="4"/>
  <c r="D436" i="4"/>
  <c r="D492" i="4"/>
  <c r="D747" i="4"/>
  <c r="D653" i="4"/>
  <c r="D710" i="4"/>
  <c r="D583" i="4"/>
  <c r="D810" i="4"/>
  <c r="D55" i="4"/>
  <c r="D263" i="4"/>
  <c r="D36" i="4"/>
  <c r="D312" i="4"/>
  <c r="D23" i="4"/>
  <c r="D34" i="4"/>
  <c r="D114" i="4"/>
  <c r="D391" i="4"/>
  <c r="D795" i="4"/>
  <c r="D413" i="4"/>
  <c r="D613" i="4"/>
  <c r="D582" i="4"/>
  <c r="D782" i="4"/>
  <c r="D898" i="4"/>
  <c r="D919" i="4"/>
  <c r="D1140" i="4"/>
  <c r="D1182" i="4"/>
  <c r="D1133" i="4"/>
  <c r="D1128" i="4"/>
  <c r="D945" i="4"/>
  <c r="D852" i="4"/>
  <c r="D1076" i="4"/>
  <c r="D941" i="4"/>
  <c r="D1073" i="4"/>
  <c r="D1226" i="4"/>
  <c r="D1221" i="4"/>
  <c r="D1225" i="4"/>
  <c r="D1196" i="4"/>
  <c r="D1096" i="4"/>
  <c r="D1085" i="4"/>
  <c r="D1112" i="4"/>
  <c r="D1161" i="4"/>
  <c r="D1095" i="4"/>
  <c r="D1167" i="4"/>
  <c r="D1104" i="4"/>
  <c r="D1045" i="4"/>
  <c r="D840" i="4"/>
  <c r="D499" i="4"/>
  <c r="D514" i="4"/>
  <c r="D736" i="4"/>
  <c r="D255" i="4"/>
  <c r="D207" i="4"/>
  <c r="D588" i="4"/>
  <c r="D495" i="4"/>
  <c r="D555" i="4"/>
  <c r="D860" i="4"/>
  <c r="D698" i="4"/>
  <c r="D754" i="4"/>
  <c r="D625" i="4"/>
  <c r="D65" i="4"/>
  <c r="D210" i="4"/>
  <c r="D21" i="4"/>
  <c r="D294" i="4"/>
  <c r="D22" i="4"/>
  <c r="D39" i="4"/>
  <c r="D57" i="4"/>
  <c r="D200" i="4"/>
  <c r="D1033" i="4"/>
  <c r="D718" i="4"/>
  <c r="D1120" i="4"/>
  <c r="D834" i="4"/>
  <c r="D975" i="4"/>
  <c r="D1216" i="4"/>
  <c r="D1203" i="4"/>
  <c r="D1211" i="4"/>
  <c r="D1190" i="4"/>
  <c r="D1082" i="4"/>
  <c r="D1102" i="4"/>
  <c r="D1130" i="4"/>
  <c r="D1142" i="4"/>
  <c r="D1083" i="4"/>
  <c r="D1164" i="4"/>
  <c r="D1106" i="4"/>
  <c r="D977" i="4"/>
  <c r="D913" i="4"/>
  <c r="D643" i="4"/>
  <c r="D570" i="4"/>
  <c r="D590" i="4"/>
  <c r="D239" i="4"/>
  <c r="D220" i="4"/>
  <c r="D306" i="4"/>
  <c r="D481" i="4"/>
  <c r="D547" i="4"/>
  <c r="D759" i="4"/>
  <c r="D729" i="4"/>
  <c r="D538" i="4"/>
  <c r="D500" i="4"/>
  <c r="D41" i="4"/>
  <c r="D67" i="4"/>
  <c r="D27" i="4"/>
  <c r="D42" i="4"/>
  <c r="D17" i="4"/>
  <c r="D52" i="4"/>
  <c r="D50" i="4"/>
  <c r="D347" i="4"/>
  <c r="D984" i="4"/>
  <c r="D546" i="4"/>
  <c r="D889" i="4"/>
  <c r="D1181" i="4"/>
  <c r="D960" i="4"/>
  <c r="D837" i="4"/>
  <c r="D923" i="4"/>
  <c r="D1077" i="4"/>
  <c r="D1079" i="4"/>
  <c r="D1234" i="4"/>
  <c r="D1061" i="4"/>
  <c r="D1074" i="4"/>
  <c r="D894" i="4"/>
  <c r="D651" i="4"/>
  <c r="D127" i="4"/>
  <c r="D398" i="4"/>
  <c r="D761" i="4"/>
  <c r="D667" i="4"/>
  <c r="D798" i="4"/>
  <c r="D437" i="4"/>
  <c r="D344" i="4"/>
  <c r="D126" i="4"/>
  <c r="D145" i="4"/>
  <c r="D10" i="4"/>
  <c r="D60" i="4"/>
  <c r="D7" i="4"/>
  <c r="D116" i="4"/>
  <c r="D58" i="4"/>
  <c r="D711" i="4"/>
  <c r="D967" i="4"/>
  <c r="D734" i="4"/>
  <c r="D910" i="4"/>
  <c r="D1127" i="4"/>
  <c r="D1092" i="4"/>
  <c r="D1058" i="4"/>
  <c r="D1145" i="4"/>
  <c r="D695" i="4"/>
  <c r="D987" i="4"/>
  <c r="D1109" i="4"/>
  <c r="D817" i="4"/>
  <c r="D1195" i="4"/>
  <c r="D1229" i="4"/>
  <c r="D1143" i="4"/>
  <c r="D564" i="4"/>
  <c r="D488" i="4"/>
  <c r="D252" i="4"/>
  <c r="D420" i="4"/>
  <c r="D636" i="4"/>
  <c r="D463" i="4"/>
  <c r="D661" i="4"/>
  <c r="D480" i="4"/>
  <c r="D603" i="4"/>
  <c r="D282" i="4"/>
  <c r="D129" i="4"/>
  <c r="D222" i="4"/>
  <c r="D163" i="4"/>
  <c r="D77" i="4"/>
  <c r="D74" i="4"/>
  <c r="D267" i="4"/>
  <c r="D342" i="4"/>
  <c r="D561" i="4"/>
  <c r="D694" i="4"/>
  <c r="D1027" i="4"/>
  <c r="D976" i="4"/>
  <c r="D1026" i="4"/>
  <c r="D963" i="4"/>
  <c r="D996" i="4"/>
  <c r="D1070" i="4"/>
  <c r="D957" i="4"/>
  <c r="D574" i="4"/>
  <c r="D560" i="4"/>
  <c r="D556" i="4"/>
  <c r="D336" i="4"/>
  <c r="D206" i="4"/>
  <c r="D376" i="4"/>
  <c r="D707" i="4"/>
  <c r="D856" i="4"/>
  <c r="D880" i="4"/>
  <c r="D924" i="4"/>
  <c r="D822" i="4"/>
  <c r="D773" i="4"/>
  <c r="D299" i="4"/>
  <c r="D265" i="4"/>
  <c r="D305" i="4"/>
  <c r="D476" i="4"/>
  <c r="D407" i="4"/>
  <c r="D176" i="4"/>
  <c r="D232" i="4"/>
  <c r="D215" i="4"/>
  <c r="D201" i="4"/>
  <c r="D121" i="4"/>
  <c r="D361" i="4"/>
  <c r="D314" i="4"/>
  <c r="D190" i="4"/>
  <c r="D352" i="4"/>
  <c r="D686" i="4"/>
  <c r="D892" i="4"/>
  <c r="D972" i="4"/>
  <c r="D788" i="4"/>
  <c r="D728" i="4"/>
  <c r="D683" i="4"/>
  <c r="D719" i="4"/>
  <c r="D665" i="4"/>
  <c r="D487" i="4"/>
  <c r="D288" i="4"/>
  <c r="D231" i="4"/>
  <c r="D110" i="4"/>
  <c r="D550" i="4"/>
  <c r="D471" i="4"/>
  <c r="D272" i="4"/>
  <c r="D416" i="4"/>
  <c r="D622" i="4"/>
  <c r="D422" i="4"/>
  <c r="D724" i="4"/>
  <c r="D587" i="4"/>
  <c r="D512" i="4"/>
  <c r="D251" i="4"/>
  <c r="D135" i="4"/>
  <c r="D130" i="4"/>
  <c r="D125" i="4"/>
  <c r="D70" i="4"/>
  <c r="D93" i="4"/>
  <c r="D278" i="4"/>
  <c r="D414" i="4"/>
  <c r="D664" i="4"/>
  <c r="D687" i="4"/>
  <c r="D989" i="4"/>
  <c r="D1000" i="4"/>
  <c r="D1025" i="4"/>
  <c r="D1006" i="4"/>
  <c r="D995" i="4"/>
  <c r="D1075" i="4"/>
  <c r="D863" i="4"/>
  <c r="D516" i="4"/>
  <c r="D608" i="4"/>
  <c r="D605" i="4"/>
  <c r="D303" i="4"/>
  <c r="D219" i="4"/>
  <c r="D410" i="4"/>
  <c r="D663" i="4"/>
  <c r="D849" i="4"/>
  <c r="D920" i="4"/>
  <c r="D874" i="4"/>
  <c r="D762" i="4"/>
  <c r="D790" i="4"/>
  <c r="D280" i="4"/>
  <c r="D167" i="4"/>
  <c r="D321" i="4"/>
  <c r="D502" i="4"/>
  <c r="D438" i="4"/>
  <c r="D205" i="4"/>
  <c r="D218" i="4"/>
  <c r="D193" i="4"/>
  <c r="D161" i="4"/>
  <c r="D173" i="4"/>
  <c r="D346" i="4"/>
  <c r="D345" i="4"/>
  <c r="D192" i="4"/>
  <c r="D419" i="4"/>
  <c r="D677" i="4"/>
  <c r="D871" i="4"/>
  <c r="D958" i="4"/>
  <c r="D716" i="4"/>
  <c r="D649" i="4"/>
  <c r="D615" i="4"/>
  <c r="D793" i="4"/>
  <c r="D629" i="4"/>
  <c r="D465" i="4"/>
  <c r="D295" i="4"/>
  <c r="D257" i="4"/>
  <c r="D84" i="4"/>
  <c r="D51" i="4"/>
  <c r="D97" i="4"/>
  <c r="D486" i="4"/>
  <c r="D378" i="4"/>
  <c r="D475" i="4"/>
  <c r="D485" i="4"/>
  <c r="D598" i="4"/>
  <c r="D902" i="4"/>
  <c r="D951" i="4"/>
  <c r="D966" i="4"/>
  <c r="D980" i="4"/>
  <c r="D1039" i="4"/>
  <c r="D932" i="4"/>
  <c r="D568" i="4"/>
  <c r="D654" i="4"/>
  <c r="D600" i="4"/>
  <c r="D504" i="4"/>
  <c r="D769" i="4"/>
  <c r="D658" i="4"/>
  <c r="D247" i="4"/>
  <c r="D374" i="4"/>
  <c r="D675" i="4"/>
  <c r="D533" i="4"/>
  <c r="D283" i="4"/>
  <c r="D329" i="4"/>
  <c r="D644" i="4"/>
  <c r="D534" i="4"/>
  <c r="D756" i="4"/>
  <c r="D549" i="4"/>
  <c r="D447" i="4"/>
  <c r="D250" i="4"/>
  <c r="D142" i="4"/>
  <c r="D104" i="4"/>
  <c r="D119" i="4"/>
  <c r="D63" i="4"/>
  <c r="D147" i="4"/>
  <c r="D293" i="4"/>
  <c r="D506" i="4"/>
  <c r="D624" i="4"/>
  <c r="D776" i="4"/>
  <c r="D888" i="4"/>
  <c r="D993" i="4"/>
  <c r="D1029" i="4"/>
  <c r="D1040" i="4"/>
  <c r="D1003" i="4"/>
  <c r="D1022" i="4"/>
  <c r="D833" i="4"/>
  <c r="D606" i="4"/>
  <c r="D619" i="4"/>
  <c r="D639" i="4"/>
  <c r="D256" i="4"/>
  <c r="D300" i="4"/>
  <c r="D580" i="4"/>
  <c r="D691" i="4"/>
  <c r="D842" i="4"/>
  <c r="D938" i="4"/>
  <c r="D850" i="4"/>
  <c r="D774" i="4"/>
  <c r="D678" i="4"/>
  <c r="D233" i="4"/>
  <c r="D185" i="4"/>
  <c r="D385" i="4"/>
  <c r="D558" i="4"/>
  <c r="D331" i="4"/>
  <c r="D223" i="4"/>
  <c r="D228" i="4"/>
  <c r="D169" i="4"/>
  <c r="D123" i="4"/>
  <c r="D197" i="4"/>
  <c r="D363" i="4"/>
  <c r="D335" i="4"/>
  <c r="D188" i="4"/>
  <c r="D431" i="4"/>
  <c r="D738" i="4"/>
  <c r="D808" i="4"/>
  <c r="D904" i="4"/>
  <c r="D662" i="4"/>
  <c r="D703" i="4"/>
  <c r="D586" i="4"/>
  <c r="D854" i="4"/>
  <c r="D569" i="4"/>
  <c r="D406" i="4"/>
  <c r="D217" i="4"/>
  <c r="D209" i="4"/>
  <c r="D96" i="4"/>
  <c r="D43" i="4"/>
  <c r="D196" i="4"/>
  <c r="D383" i="4"/>
  <c r="D375" i="4"/>
  <c r="D453" i="4"/>
  <c r="D460" i="4"/>
  <c r="D642" i="4"/>
  <c r="D882" i="4"/>
  <c r="D865" i="4"/>
  <c r="D1005" i="4"/>
  <c r="D943" i="4"/>
  <c r="D1048" i="4"/>
  <c r="D908" i="4"/>
  <c r="D369" i="4"/>
  <c r="D468" i="4"/>
  <c r="D519" i="4"/>
  <c r="D484" i="4"/>
  <c r="D766" i="4"/>
  <c r="D640" i="4"/>
  <c r="D274" i="4"/>
  <c r="D366" i="4"/>
  <c r="D464" i="4"/>
  <c r="D441" i="4"/>
  <c r="D337" i="4"/>
  <c r="D325" i="4"/>
  <c r="D563" i="4"/>
  <c r="D553" i="4"/>
  <c r="D689" i="4"/>
  <c r="D440" i="4"/>
  <c r="D417" i="4"/>
  <c r="D262" i="4"/>
  <c r="D155" i="4"/>
  <c r="D66" i="4"/>
  <c r="D98" i="4"/>
  <c r="D47" i="4"/>
  <c r="D184" i="4"/>
  <c r="D455" i="4"/>
  <c r="D607" i="4"/>
  <c r="D577" i="4"/>
  <c r="D780" i="4"/>
  <c r="D884" i="4"/>
  <c r="D997" i="4"/>
  <c r="D1043" i="4"/>
  <c r="D1059" i="4"/>
  <c r="D1024" i="4"/>
  <c r="D1002" i="4"/>
  <c r="D855" i="4"/>
  <c r="D461" i="4"/>
  <c r="D593" i="4"/>
  <c r="D581" i="4"/>
  <c r="D208" i="4"/>
  <c r="D286" i="4"/>
  <c r="D708" i="4"/>
  <c r="D723" i="4"/>
  <c r="D862" i="4"/>
  <c r="D900" i="4"/>
  <c r="D847" i="4"/>
  <c r="D701" i="4"/>
  <c r="D454" i="4"/>
  <c r="D261" i="4"/>
  <c r="D171" i="4"/>
  <c r="D355" i="4"/>
  <c r="D526" i="4"/>
  <c r="D292" i="4"/>
  <c r="D191" i="4"/>
  <c r="D264" i="4"/>
  <c r="D132" i="4"/>
  <c r="D90" i="4"/>
  <c r="D204" i="4"/>
  <c r="D381" i="4"/>
  <c r="D390" i="4"/>
  <c r="D174" i="4"/>
  <c r="D548" i="4"/>
  <c r="D848" i="4"/>
  <c r="D807" i="4"/>
  <c r="D917" i="4"/>
  <c r="D696" i="4"/>
  <c r="D796" i="4"/>
  <c r="D634" i="4"/>
  <c r="D853" i="4"/>
  <c r="D542" i="4"/>
  <c r="D324" i="4"/>
  <c r="D277" i="4"/>
  <c r="D178" i="4"/>
  <c r="D91" i="4"/>
  <c r="D44" i="4"/>
  <c r="D216" i="4"/>
  <c r="D319" i="4"/>
  <c r="D362" i="4"/>
  <c r="D426" i="4"/>
  <c r="D511" i="4"/>
  <c r="D670" i="4"/>
  <c r="D899" i="4"/>
  <c r="D876" i="4"/>
  <c r="D1014" i="4"/>
  <c r="D942" i="4"/>
  <c r="D1057" i="4"/>
  <c r="D752" i="4"/>
  <c r="D458" i="4"/>
  <c r="D444" i="4"/>
  <c r="D435" i="4"/>
  <c r="D489" i="4"/>
  <c r="D744" i="4"/>
  <c r="D424" i="4"/>
  <c r="D297" i="4"/>
  <c r="D408" i="4"/>
  <c r="D612" i="4"/>
  <c r="D372" i="4"/>
  <c r="D330" i="4"/>
  <c r="D382" i="4"/>
  <c r="D631" i="4"/>
  <c r="D456" i="4"/>
  <c r="D599" i="4"/>
  <c r="D462" i="4"/>
  <c r="D388" i="4"/>
  <c r="D202" i="4"/>
  <c r="D146" i="4"/>
  <c r="D103" i="4"/>
  <c r="D79" i="4"/>
  <c r="D59" i="4"/>
  <c r="D133" i="4"/>
  <c r="D467" i="4"/>
  <c r="D541" i="4"/>
  <c r="D567" i="4"/>
  <c r="D791" i="4"/>
  <c r="D962" i="4"/>
  <c r="D1031" i="4"/>
  <c r="D1038" i="4"/>
  <c r="D1051" i="4"/>
  <c r="D1047" i="4"/>
  <c r="D999" i="4"/>
  <c r="D801" i="4"/>
  <c r="D595" i="4"/>
  <c r="D656" i="4"/>
  <c r="D604" i="4"/>
  <c r="D230" i="4"/>
  <c r="D281" i="4"/>
  <c r="D714" i="4"/>
  <c r="D722" i="4"/>
  <c r="D659" i="4"/>
  <c r="D903" i="4"/>
  <c r="D846" i="4"/>
  <c r="D673" i="4"/>
  <c r="D359" i="4"/>
  <c r="D246" i="4"/>
  <c r="D177" i="4"/>
  <c r="D379" i="4"/>
  <c r="D517" i="4"/>
  <c r="D317" i="4"/>
  <c r="D183" i="4"/>
  <c r="D224" i="4"/>
  <c r="D120" i="4"/>
  <c r="D87" i="4"/>
  <c r="D182" i="4"/>
  <c r="D430" i="4"/>
  <c r="D343" i="4"/>
  <c r="D180" i="4"/>
  <c r="D497" i="4"/>
  <c r="D905" i="4"/>
  <c r="D927" i="4"/>
  <c r="D866" i="4"/>
  <c r="D741" i="4"/>
  <c r="D883" i="4"/>
  <c r="D648" i="4"/>
  <c r="D814" i="4"/>
  <c r="D448" i="4"/>
  <c r="D298" i="4"/>
  <c r="D253" i="4"/>
  <c r="D189" i="4"/>
  <c r="D101" i="4"/>
  <c r="D575" i="4"/>
  <c r="D450" i="4"/>
  <c r="D307" i="4"/>
  <c r="D445" i="4"/>
  <c r="D457" i="4"/>
  <c r="D578" i="4"/>
  <c r="D527" i="4"/>
  <c r="D478" i="4"/>
  <c r="D387" i="4"/>
  <c r="D160" i="4"/>
  <c r="D134" i="4"/>
  <c r="D102" i="4"/>
  <c r="D76" i="4"/>
  <c r="D78" i="4"/>
  <c r="D140" i="4"/>
  <c r="D473" i="4"/>
  <c r="D524" i="4"/>
  <c r="D685" i="4"/>
  <c r="D893" i="4"/>
  <c r="D952" i="4"/>
  <c r="D1052" i="4"/>
  <c r="D998" i="4"/>
  <c r="D1054" i="4"/>
  <c r="D1066" i="4"/>
  <c r="D1018" i="4"/>
  <c r="D816" i="4"/>
  <c r="D757" i="4"/>
  <c r="D666" i="4"/>
  <c r="D451" i="4"/>
  <c r="D269" i="4"/>
  <c r="D380" i="4"/>
  <c r="D768" i="4"/>
  <c r="D832" i="4"/>
  <c r="D767" i="4"/>
  <c r="D915" i="4"/>
  <c r="D789" i="4"/>
  <c r="D672" i="4"/>
  <c r="D339" i="4"/>
  <c r="D211" i="4"/>
  <c r="D242" i="4"/>
  <c r="D428" i="4"/>
  <c r="D531" i="4"/>
  <c r="D322" i="4"/>
  <c r="D144" i="4"/>
  <c r="D175" i="4"/>
  <c r="D118" i="4"/>
  <c r="D85" i="4"/>
  <c r="D241" i="4"/>
  <c r="D316" i="4"/>
  <c r="D271" i="4"/>
  <c r="D275" i="4"/>
  <c r="D611" i="4"/>
  <c r="D907" i="4"/>
  <c r="D979" i="4"/>
  <c r="D799" i="4"/>
  <c r="D755" i="4"/>
  <c r="D890" i="4"/>
  <c r="D751" i="4"/>
  <c r="D740" i="4"/>
  <c r="D393" i="4"/>
  <c r="D304" i="4"/>
  <c r="D248" i="4"/>
  <c r="D157" i="4"/>
  <c r="D86" i="4"/>
  <c r="D48" i="4"/>
  <c r="D162" i="4"/>
  <c r="D291" i="4"/>
  <c r="D501" i="4"/>
  <c r="D409" i="4"/>
  <c r="D668" i="4"/>
  <c r="D786" i="4"/>
  <c r="D992" i="4"/>
  <c r="D851" i="4"/>
  <c r="D986" i="4"/>
  <c r="D1004" i="4"/>
  <c r="D1007" i="4"/>
  <c r="D706" i="4"/>
  <c r="D592" i="4"/>
  <c r="D552" i="4"/>
  <c r="D356" i="4"/>
  <c r="D510" i="4"/>
  <c r="D633" i="4"/>
  <c r="D276" i="4"/>
  <c r="D285" i="4"/>
  <c r="D397" i="4"/>
  <c r="D551" i="4"/>
  <c r="D394" i="4"/>
  <c r="D318" i="4"/>
  <c r="D459" i="4"/>
  <c r="D338" i="4"/>
  <c r="D562" i="4"/>
  <c r="D503" i="4"/>
  <c r="D529" i="4"/>
  <c r="D370" i="4"/>
  <c r="D137" i="4"/>
  <c r="D181" i="4"/>
  <c r="D111" i="4"/>
  <c r="D94" i="4"/>
  <c r="D62" i="4"/>
  <c r="D168" i="4"/>
  <c r="D449" i="4"/>
  <c r="D470" i="4"/>
  <c r="D739" i="4"/>
  <c r="D961" i="4"/>
  <c r="D935" i="4"/>
  <c r="D1037" i="4"/>
  <c r="D939" i="4"/>
  <c r="D1020" i="4"/>
  <c r="D1060" i="4"/>
  <c r="D1013" i="4"/>
  <c r="D652" i="4"/>
  <c r="D650" i="4"/>
  <c r="D576" i="4"/>
  <c r="D377" i="4"/>
  <c r="D212" i="4"/>
  <c r="D360" i="4"/>
  <c r="D655" i="4"/>
  <c r="D857" i="4"/>
  <c r="D674" i="4"/>
  <c r="D922" i="4"/>
  <c r="D841" i="4"/>
  <c r="D635" i="4"/>
  <c r="D358" i="4"/>
  <c r="D186" i="4"/>
  <c r="D270" i="4"/>
  <c r="D439" i="4"/>
  <c r="D427" i="4"/>
  <c r="D245" i="4"/>
  <c r="D152" i="4"/>
  <c r="D179" i="4"/>
  <c r="D159" i="4"/>
  <c r="D108" i="4"/>
  <c r="D290" i="4"/>
  <c r="D311" i="4"/>
  <c r="D203" i="4"/>
  <c r="D320" i="4"/>
  <c r="D777" i="4"/>
  <c r="D911" i="4"/>
  <c r="D955" i="4"/>
  <c r="D772" i="4"/>
  <c r="D726" i="4"/>
  <c r="D811" i="4"/>
  <c r="D787" i="4"/>
  <c r="D671" i="4"/>
  <c r="D411" i="4"/>
  <c r="D238" i="4"/>
  <c r="D244" i="4"/>
  <c r="D158" i="4"/>
  <c r="D71" i="4"/>
  <c r="D69" i="4"/>
  <c r="D249" i="4"/>
  <c r="D368" i="4"/>
  <c r="D528" i="4"/>
  <c r="D418" i="4"/>
  <c r="D806" i="4"/>
  <c r="D770" i="4"/>
  <c r="D928" i="4"/>
  <c r="D845" i="4"/>
  <c r="D1011" i="4"/>
  <c r="D1012" i="4"/>
  <c r="D926" i="4"/>
  <c r="D712" i="4"/>
  <c r="D522" i="4"/>
  <c r="D616" i="4"/>
  <c r="D496" i="4"/>
  <c r="D544" i="4"/>
  <c r="D713" i="4"/>
  <c r="D221" i="4"/>
  <c r="D310" i="4"/>
  <c r="D373" i="4"/>
  <c r="D594" i="4"/>
  <c r="D273" i="4"/>
  <c r="D384" i="4"/>
  <c r="D532" i="4"/>
  <c r="D371" i="4"/>
  <c r="D620" i="4"/>
  <c r="D513" i="4"/>
  <c r="D630" i="4"/>
  <c r="D289" i="4"/>
  <c r="D150" i="4"/>
  <c r="D254" i="4"/>
  <c r="D139" i="4"/>
  <c r="D82" i="4"/>
  <c r="D68" i="4"/>
  <c r="D226" i="4"/>
  <c r="D401" i="4"/>
  <c r="D536" i="4"/>
  <c r="D730" i="4"/>
  <c r="D974" i="4"/>
  <c r="D956" i="4"/>
  <c r="D1036" i="4"/>
  <c r="D947" i="4"/>
  <c r="D1015" i="4"/>
  <c r="D1050" i="4"/>
  <c r="D1034" i="4"/>
  <c r="D523" i="4"/>
  <c r="D573" i="4"/>
  <c r="D477" i="4"/>
  <c r="D351" i="4"/>
  <c r="D187" i="4"/>
  <c r="D348" i="4"/>
  <c r="D657" i="4"/>
  <c r="D800" i="4"/>
  <c r="D763" i="4"/>
  <c r="D918" i="4"/>
  <c r="D819" i="4"/>
  <c r="D745" i="4"/>
  <c r="D350" i="4"/>
  <c r="D234" i="4"/>
  <c r="D296" i="4"/>
  <c r="D521" i="4"/>
  <c r="D472" i="4"/>
  <c r="D229" i="4"/>
  <c r="D199" i="4"/>
  <c r="D198" i="4"/>
  <c r="D214" i="4"/>
  <c r="D92" i="4"/>
  <c r="D340" i="4"/>
  <c r="D332" i="4"/>
  <c r="D227" i="4"/>
  <c r="D302" i="4"/>
  <c r="D704" i="4"/>
  <c r="D897" i="4"/>
  <c r="D970" i="4"/>
  <c r="D742" i="4"/>
  <c r="D684" i="4"/>
  <c r="D737" i="4"/>
  <c r="D835" i="4"/>
  <c r="D623" i="4"/>
  <c r="D535" i="4"/>
  <c r="D268" i="4"/>
  <c r="D240" i="4"/>
  <c r="D117" i="4"/>
  <c r="D81" i="4"/>
  <c r="D80" i="4"/>
  <c r="D301" i="4"/>
  <c r="D429" i="4"/>
  <c r="D469" i="4"/>
  <c r="D443" i="4"/>
  <c r="D682" i="4"/>
  <c r="D760" i="4"/>
  <c r="D990" i="4"/>
  <c r="D933" i="4"/>
  <c r="D1008" i="4"/>
  <c r="D1019" i="4"/>
  <c r="D949" i="4"/>
  <c r="D545" i="4"/>
  <c r="D585" i="4"/>
  <c r="D591" i="4"/>
  <c r="D566" i="4"/>
  <c r="D829" i="4"/>
  <c r="D699" i="4"/>
  <c r="D225" i="4"/>
  <c r="D326" i="4"/>
  <c r="D334" i="4"/>
  <c r="D88" i="4"/>
  <c r="D40" i="4"/>
  <c r="D109" i="4"/>
  <c r="D170" i="4"/>
  <c r="D584" i="4"/>
  <c r="D968" i="4"/>
  <c r="D601" i="4"/>
  <c r="D614" i="4"/>
  <c r="D236" i="4"/>
  <c r="D49" i="4"/>
  <c r="D122" i="4"/>
  <c r="D72" i="4"/>
  <c r="D25" i="4"/>
  <c r="D8" i="4"/>
  <c r="D12" i="4"/>
  <c r="D143" i="4"/>
  <c r="D24" i="4"/>
  <c r="D95" i="4"/>
  <c r="D112" i="4"/>
  <c r="D327" i="4"/>
  <c r="D53" i="4"/>
  <c r="D148" i="4"/>
  <c r="D638" i="4"/>
  <c r="D731" i="4"/>
  <c r="D802" i="4"/>
  <c r="D749" i="4"/>
  <c r="D709" i="4"/>
  <c r="D433" i="4"/>
  <c r="D559" i="4"/>
  <c r="D887" i="4"/>
  <c r="D676" i="4"/>
  <c r="D389" i="4"/>
  <c r="D403" i="4"/>
  <c r="D195" i="4"/>
  <c r="D164" i="4"/>
  <c r="D452" i="4"/>
  <c r="D779" i="4"/>
  <c r="D746" i="4"/>
  <c r="D530" i="4"/>
  <c r="D540" i="4"/>
  <c r="D921" i="4"/>
  <c r="D792" i="4"/>
  <c r="D1023" i="4"/>
  <c r="D1094" i="4"/>
  <c r="D1126" i="4"/>
  <c r="D1086" i="4"/>
  <c r="D1198" i="4"/>
  <c r="D1067" i="4"/>
  <c r="D1135" i="4"/>
  <c r="D1100" i="4"/>
  <c r="D1110" i="4"/>
  <c r="D1111" i="4"/>
  <c r="D1049" i="4"/>
  <c r="D1191" i="4"/>
  <c r="D1200" i="4"/>
  <c r="D1230" i="4"/>
  <c r="D1206" i="4"/>
  <c r="D1227" i="4"/>
  <c r="D1223" i="4"/>
  <c r="D1072" i="4"/>
  <c r="D946" i="4"/>
  <c r="D981" i="4"/>
  <c r="D870" i="4"/>
  <c r="D895" i="4"/>
  <c r="D929" i="4"/>
  <c r="D1041" i="4"/>
  <c r="D1171" i="4"/>
  <c r="D1099" i="4"/>
  <c r="D1146" i="4"/>
  <c r="D1116" i="4"/>
  <c r="D1090" i="4"/>
  <c r="D953" i="4"/>
  <c r="D959" i="4"/>
  <c r="D637" i="4"/>
  <c r="D764" i="4"/>
  <c r="D483" i="4"/>
  <c r="D826" i="4"/>
  <c r="D733" i="4"/>
  <c r="D392" i="4"/>
  <c r="D721" i="4"/>
  <c r="D1021" i="4"/>
  <c r="D641" i="4"/>
  <c r="D647" i="4"/>
  <c r="D166" i="4"/>
  <c r="D46" i="4"/>
  <c r="D107" i="4"/>
  <c r="D54" i="4"/>
  <c r="D14" i="4"/>
  <c r="D16" i="4"/>
  <c r="D15" i="4"/>
  <c r="D328" i="4"/>
  <c r="D35" i="4"/>
  <c r="D131" i="4"/>
  <c r="D136" i="4"/>
  <c r="D367" i="4"/>
  <c r="D64" i="4"/>
  <c r="D279" i="4"/>
  <c r="D618" i="4"/>
  <c r="D803" i="4"/>
  <c r="D823" i="4"/>
  <c r="D669" i="4"/>
  <c r="D844" i="4"/>
  <c r="D491" i="4"/>
  <c r="D765" i="4"/>
  <c r="D886" i="4"/>
  <c r="D815" i="4"/>
  <c r="D432" i="4"/>
  <c r="D421" i="4"/>
  <c r="D213" i="4"/>
  <c r="D266" i="4"/>
  <c r="D572" i="4"/>
  <c r="D794" i="4"/>
  <c r="D621" i="4"/>
  <c r="D442" i="4"/>
  <c r="D507" i="4"/>
  <c r="D879" i="4"/>
  <c r="D1030" i="4"/>
  <c r="D1064" i="4"/>
  <c r="D1121" i="4"/>
  <c r="D1137" i="4"/>
  <c r="D1188" i="4"/>
  <c r="D308" i="4"/>
  <c r="D505" i="4"/>
  <c r="D400" i="4"/>
  <c r="D985" i="4"/>
  <c r="D1046" i="4"/>
  <c r="D386" i="4"/>
  <c r="D315" i="4"/>
  <c r="D128" i="4"/>
  <c r="D73" i="4"/>
  <c r="D153" i="4"/>
  <c r="D32" i="4"/>
  <c r="D5" i="4"/>
  <c r="D19" i="4"/>
  <c r="D37" i="4"/>
  <c r="D258" i="4"/>
  <c r="D20" i="4"/>
  <c r="D423" i="4"/>
  <c r="D323" i="4"/>
  <c r="D260" i="4"/>
  <c r="D115" i="4"/>
  <c r="D364" i="4"/>
  <c r="D415" i="4"/>
  <c r="D571" i="4"/>
  <c r="D813" i="4"/>
  <c r="D950" i="4"/>
  <c r="D836" i="4"/>
  <c r="D646" i="4"/>
  <c r="D906" i="4"/>
  <c r="D679" i="4"/>
  <c r="D688" i="4"/>
  <c r="D446" i="4"/>
  <c r="D149" i="4"/>
  <c r="D106" i="4"/>
  <c r="D333" i="4"/>
  <c r="D717" i="4"/>
  <c r="D660" i="4"/>
  <c r="D597" i="4"/>
  <c r="D554" i="4"/>
  <c r="D645" i="4"/>
  <c r="D916" i="4"/>
  <c r="D965" i="4"/>
  <c r="D1068" i="4"/>
  <c r="D1088" i="4"/>
  <c r="D1159" i="4"/>
  <c r="D1184" i="4"/>
  <c r="D1170" i="4"/>
  <c r="D1166" i="4"/>
  <c r="D1165" i="4"/>
  <c r="D1119" i="4"/>
  <c r="D1063" i="4"/>
  <c r="D1089" i="4"/>
  <c r="D1139" i="4"/>
  <c r="D1194" i="4"/>
  <c r="D1222" i="4"/>
  <c r="D1228" i="4"/>
  <c r="D1207" i="4"/>
  <c r="D1232" i="4"/>
  <c r="D1199" i="4"/>
  <c r="D697" i="4"/>
  <c r="D1016" i="4"/>
  <c r="D1069" i="4"/>
  <c r="D720" i="4"/>
  <c r="D858" i="4"/>
  <c r="D878" i="4"/>
  <c r="D1108" i="4"/>
  <c r="D1134" i="4"/>
  <c r="D1172" i="4"/>
  <c r="D1180" i="4"/>
  <c r="D1132" i="4"/>
  <c r="D994" i="4"/>
  <c r="D948" i="4"/>
  <c r="D885" i="4"/>
  <c r="D632" i="4"/>
  <c r="D626" i="4"/>
  <c r="D827" i="4"/>
  <c r="D680" i="4"/>
  <c r="D75" i="4"/>
  <c r="D482" i="4"/>
  <c r="D937" i="4"/>
  <c r="D936" i="4"/>
  <c r="D539" i="4"/>
  <c r="D341" i="4"/>
  <c r="D83" i="4"/>
  <c r="D113" i="4"/>
  <c r="D31" i="4"/>
  <c r="D3" i="4"/>
  <c r="D28" i="4"/>
  <c r="D715" i="4"/>
  <c r="D1118" i="4"/>
  <c r="D1175" i="4"/>
  <c r="D969" i="4"/>
  <c r="D1009" i="4"/>
  <c r="D1215" i="4"/>
  <c r="D1193" i="4"/>
  <c r="D1122" i="4"/>
  <c r="D1103" i="4"/>
  <c r="D1151" i="4"/>
  <c r="D1053" i="4"/>
  <c r="D971" i="4"/>
  <c r="D596" i="4"/>
  <c r="D693" i="4"/>
  <c r="D235" i="4"/>
  <c r="D784" i="4"/>
  <c r="D705" i="4"/>
  <c r="D781" i="4"/>
  <c r="D543" i="4"/>
  <c r="D732" i="4"/>
  <c r="D944" i="4"/>
  <c r="D1032" i="4"/>
  <c r="D1125" i="4"/>
  <c r="D1169" i="4"/>
  <c r="D1147" i="4"/>
  <c r="D1078" i="4"/>
  <c r="D867" i="4"/>
  <c r="D839" i="4"/>
  <c r="D1010" i="4"/>
  <c r="D1098" i="4"/>
  <c r="D1213" i="4"/>
  <c r="D1219" i="4"/>
  <c r="D1212" i="4"/>
  <c r="D1189" i="4"/>
  <c r="D1113" i="4"/>
  <c r="D1056" i="4"/>
  <c r="D1071" i="4"/>
  <c r="D1156" i="4"/>
  <c r="D1179" i="4"/>
  <c r="D1093" i="4"/>
  <c r="D1035" i="4"/>
  <c r="D914" i="4"/>
  <c r="D954" i="4"/>
  <c r="D518" i="4"/>
  <c r="D627" i="4"/>
  <c r="D602" i="4"/>
  <c r="D99" i="4"/>
  <c r="D313" i="4"/>
  <c r="D537" i="4"/>
  <c r="D843" i="4"/>
  <c r="D557" i="4"/>
  <c r="D931" i="4"/>
  <c r="D785" i="4"/>
  <c r="D404" i="4"/>
  <c r="D194" i="4"/>
  <c r="D349" i="4"/>
  <c r="D309" i="4"/>
  <c r="D9" i="4"/>
  <c r="D38" i="4"/>
  <c r="D4" i="4"/>
  <c r="D124" i="4"/>
  <c r="D61" i="4"/>
  <c r="D479" i="4"/>
  <c r="D818" i="4"/>
  <c r="D617" i="4"/>
  <c r="D838" i="4"/>
  <c r="D525" i="4"/>
  <c r="D727" i="4"/>
  <c r="D912" i="4"/>
  <c r="D1042" i="4"/>
  <c r="D1153" i="4"/>
  <c r="D1173" i="4"/>
  <c r="D1154" i="4"/>
  <c r="D1028" i="4"/>
  <c r="D809" i="4"/>
  <c r="D778" i="4"/>
  <c r="D940" i="4"/>
  <c r="D797" i="4"/>
  <c r="D1218" i="4"/>
  <c r="D1224" i="4"/>
  <c r="D1231" i="4"/>
  <c r="D1204" i="4"/>
  <c r="D1178" i="4"/>
  <c r="D1107" i="4"/>
  <c r="D1091" i="4"/>
  <c r="D1105" i="4"/>
  <c r="D1129" i="4"/>
  <c r="D1192" i="4"/>
  <c r="D1123" i="4"/>
  <c r="D1084" i="4"/>
  <c r="D909" i="4"/>
  <c r="D830" i="4"/>
  <c r="D508" i="4"/>
  <c r="D758" i="4"/>
  <c r="D494" i="4"/>
  <c r="D100" i="4"/>
  <c r="D284" i="4"/>
  <c r="D702" i="4"/>
  <c r="D864" i="4"/>
  <c r="D515" i="4"/>
  <c r="D988" i="4"/>
  <c r="D825" i="4"/>
  <c r="D402" i="4"/>
  <c r="D165" i="4"/>
  <c r="D405" i="4"/>
  <c r="D243" i="4"/>
  <c r="D30" i="4"/>
  <c r="D29" i="4"/>
  <c r="D6" i="4"/>
  <c r="D105" i="4"/>
  <c r="D138" i="4"/>
  <c r="D509" i="4"/>
  <c r="D872" i="4"/>
  <c r="D820" i="4"/>
  <c r="D1001" i="4"/>
  <c r="D991" i="4"/>
  <c r="D1208" i="4"/>
  <c r="D1236" i="4"/>
  <c r="D1205" i="4"/>
  <c r="D1160" i="4"/>
  <c r="D1157" i="4"/>
  <c r="D1097" i="4"/>
  <c r="D1177" i="4"/>
  <c r="D1148" i="4"/>
  <c r="D1197" i="4"/>
  <c r="D1136" i="4"/>
  <c r="D1065" i="4"/>
  <c r="D861" i="4"/>
  <c r="D824" i="4"/>
  <c r="D490" i="4"/>
  <c r="D753" i="4"/>
  <c r="D610" i="4"/>
  <c r="D156" i="4"/>
  <c r="D354" i="4"/>
  <c r="D804" i="4"/>
  <c r="D896" i="4"/>
  <c r="D493" i="4"/>
  <c r="D869" i="4"/>
  <c r="D805" i="4"/>
  <c r="D434" i="4"/>
  <c r="D172" i="4"/>
  <c r="D395" i="4"/>
  <c r="D287" i="4"/>
  <c r="D33" i="4"/>
  <c r="D18" i="4"/>
  <c r="D11" i="4"/>
  <c r="D89" i="4"/>
  <c r="D154" i="4"/>
  <c r="D520" i="4"/>
  <c r="D771" i="4"/>
  <c r="D692" i="4"/>
  <c r="D877" i="4"/>
  <c r="D1158" i="4"/>
  <c r="D725" i="4"/>
  <c r="D1081" i="4"/>
  <c r="D964" i="4"/>
  <c r="D1044" i="4"/>
  <c r="D1201" i="4"/>
  <c r="D1162" i="4"/>
  <c r="D1138" i="4"/>
  <c r="D1062" i="4"/>
  <c r="D735" i="4"/>
  <c r="D396" i="4"/>
  <c r="D474" i="4"/>
  <c r="D579" i="4"/>
  <c r="D831" i="4"/>
  <c r="D399" i="4"/>
  <c r="D748" i="4"/>
  <c r="D875" i="4"/>
  <c r="D45" i="4"/>
  <c r="D357" i="4"/>
  <c r="D365" i="4"/>
  <c r="D56" i="4"/>
  <c r="D13" i="4"/>
  <c r="D26" i="4"/>
  <c r="D141" i="4"/>
  <c r="D237" i="4"/>
  <c r="D609" i="4"/>
  <c r="D425" i="4"/>
  <c r="D690" i="4"/>
  <c r="D1174" i="4"/>
  <c r="D783" i="4"/>
  <c r="D873" i="4"/>
  <c r="D775" i="4"/>
  <c r="D881" i="4"/>
  <c r="D1150" i="4"/>
  <c r="D925" i="4"/>
  <c r="D1214" i="4"/>
  <c r="D1235" i="4"/>
  <c r="D1124" i="4"/>
  <c r="D1217" i="4"/>
  <c r="D1" i="4" l="1"/>
  <c r="E181" i="4" l="1"/>
  <c r="E656" i="4"/>
  <c r="E652" i="4"/>
  <c r="E1075" i="4"/>
  <c r="E1054" i="4"/>
  <c r="E1026" i="4"/>
  <c r="E962" i="4"/>
  <c r="E739" i="4"/>
  <c r="E541" i="4"/>
  <c r="E130" i="4"/>
  <c r="E562" i="4"/>
  <c r="E612" i="4"/>
  <c r="E644" i="4"/>
  <c r="E801" i="4"/>
  <c r="E168" i="4"/>
  <c r="E503" i="4"/>
  <c r="E608" i="4"/>
  <c r="E816" i="4"/>
  <c r="E1070" i="4"/>
  <c r="E1051" i="4"/>
  <c r="E1037" i="4"/>
  <c r="E989" i="4"/>
  <c r="E685" i="4"/>
  <c r="E506" i="4"/>
  <c r="E267" i="4"/>
  <c r="E78" i="4"/>
  <c r="E119" i="4"/>
  <c r="E222" i="4"/>
  <c r="E160" i="4"/>
  <c r="E420" i="4"/>
  <c r="E1027" i="4"/>
  <c r="E202" i="4"/>
  <c r="E550" i="4"/>
  <c r="E560" i="4"/>
  <c r="E650" i="4"/>
  <c r="E863" i="4"/>
  <c r="E1066" i="4"/>
  <c r="E963" i="4"/>
  <c r="E1031" i="4"/>
  <c r="E961" i="4"/>
  <c r="E624" i="4"/>
  <c r="E342" i="4"/>
  <c r="E140" i="4"/>
  <c r="E63" i="4"/>
  <c r="E163" i="4"/>
  <c r="E134" i="4"/>
  <c r="E250" i="4"/>
  <c r="E603" i="4"/>
  <c r="E527" i="4"/>
  <c r="E534" i="4"/>
  <c r="E636" i="4"/>
  <c r="E307" i="4"/>
  <c r="E533" i="4"/>
  <c r="E564" i="4"/>
  <c r="E757" i="4"/>
  <c r="E957" i="4"/>
  <c r="E1047" i="4"/>
  <c r="E939" i="4"/>
  <c r="E1000" i="4"/>
  <c r="E893" i="4"/>
  <c r="E664" i="4"/>
  <c r="E449" i="4"/>
  <c r="E133" i="4"/>
  <c r="E70" i="4"/>
  <c r="E111" i="4"/>
  <c r="E146" i="4"/>
  <c r="E251" i="4"/>
  <c r="E529" i="4"/>
  <c r="E599" i="4"/>
  <c r="E422" i="4"/>
  <c r="E459" i="4"/>
  <c r="E330" i="4"/>
  <c r="E471" i="4"/>
  <c r="E595" i="4"/>
  <c r="E1013" i="4"/>
  <c r="E998" i="4"/>
  <c r="E976" i="4"/>
  <c r="E791" i="4"/>
  <c r="E561" i="4"/>
  <c r="E473" i="4"/>
  <c r="E77" i="4"/>
  <c r="E142" i="4"/>
  <c r="E478" i="4"/>
  <c r="E463" i="4"/>
  <c r="E488" i="4"/>
  <c r="E575" i="4"/>
  <c r="E79" i="4"/>
  <c r="E587" i="4"/>
  <c r="E416" i="4"/>
  <c r="E447" i="4"/>
  <c r="E450" i="4"/>
  <c r="E1052" i="4"/>
  <c r="E59" i="4"/>
  <c r="E456" i="4"/>
  <c r="E147" i="4"/>
  <c r="E282" i="4"/>
  <c r="E445" i="4"/>
  <c r="E567" i="4"/>
  <c r="E622" i="4"/>
  <c r="E995" i="4"/>
  <c r="E102" i="4"/>
  <c r="E756" i="4"/>
  <c r="E283" i="4"/>
  <c r="E62" i="4"/>
  <c r="E388" i="4"/>
  <c r="E394" i="4"/>
  <c r="E578" i="4"/>
  <c r="E1060" i="4"/>
  <c r="E414" i="4"/>
  <c r="E512" i="4"/>
  <c r="E372" i="4"/>
  <c r="E516" i="4"/>
  <c r="E1018" i="4"/>
  <c r="E996" i="4"/>
  <c r="E1038" i="4"/>
  <c r="E935" i="4"/>
  <c r="E687" i="4"/>
  <c r="E470" i="4"/>
  <c r="E467" i="4"/>
  <c r="E93" i="4"/>
  <c r="E94" i="4"/>
  <c r="E103" i="4"/>
  <c r="E135" i="4"/>
  <c r="E370" i="4"/>
  <c r="E462" i="4"/>
  <c r="E724" i="4"/>
  <c r="E338" i="4"/>
  <c r="E382" i="4"/>
  <c r="E272" i="4"/>
  <c r="E551" i="4"/>
  <c r="E556" i="4"/>
  <c r="E574" i="4"/>
  <c r="E999" i="4"/>
  <c r="E1020" i="4"/>
  <c r="E1025" i="4"/>
  <c r="E952" i="4"/>
  <c r="E694" i="4"/>
  <c r="E524" i="4"/>
  <c r="E293" i="4"/>
  <c r="E74" i="4"/>
  <c r="E76" i="4"/>
  <c r="E104" i="4"/>
  <c r="E129" i="4"/>
  <c r="E387" i="4"/>
  <c r="E549" i="4"/>
  <c r="E661" i="4"/>
  <c r="E457" i="4"/>
  <c r="E329" i="4"/>
  <c r="E252" i="4"/>
  <c r="E278" i="4"/>
  <c r="E137" i="4"/>
  <c r="E631" i="4"/>
  <c r="E480" i="4"/>
  <c r="E675" i="4"/>
  <c r="E1006" i="4"/>
  <c r="E125" i="4"/>
  <c r="E318" i="4"/>
  <c r="E721" i="4"/>
  <c r="E691" i="4"/>
  <c r="E464" i="4"/>
  <c r="E417" i="4"/>
  <c r="E607" i="4"/>
  <c r="E1002" i="4"/>
  <c r="E723" i="4"/>
  <c r="E355" i="4"/>
  <c r="E381" i="4"/>
  <c r="E796" i="4"/>
  <c r="E44" i="4"/>
  <c r="E281" i="4"/>
  <c r="E776" i="4"/>
  <c r="E938" i="4"/>
  <c r="E441" i="4"/>
  <c r="E262" i="4"/>
  <c r="E577" i="4"/>
  <c r="E855" i="4"/>
  <c r="E862" i="4"/>
  <c r="E526" i="4"/>
  <c r="E390" i="4"/>
  <c r="E634" i="4"/>
  <c r="E216" i="4"/>
  <c r="E714" i="4"/>
  <c r="E177" i="4"/>
  <c r="E182" i="4"/>
  <c r="E741" i="4"/>
  <c r="E101" i="4"/>
  <c r="E451" i="4"/>
  <c r="E672" i="4"/>
  <c r="E175" i="4"/>
  <c r="E907" i="4"/>
  <c r="E304" i="4"/>
  <c r="E409" i="4"/>
  <c r="E674" i="4"/>
  <c r="E427" i="4"/>
  <c r="E203" i="4"/>
  <c r="E787" i="4"/>
  <c r="E249" i="4"/>
  <c r="E690" i="4"/>
  <c r="E1158" i="4"/>
  <c r="E1220" i="4"/>
  <c r="E1097" i="4"/>
  <c r="E993" i="4"/>
  <c r="E774" i="4"/>
  <c r="E337" i="4"/>
  <c r="E155" i="4"/>
  <c r="E780" i="4"/>
  <c r="E461" i="4"/>
  <c r="E900" i="4"/>
  <c r="E292" i="4"/>
  <c r="E174" i="4"/>
  <c r="E853" i="4"/>
  <c r="E319" i="4"/>
  <c r="E722" i="4"/>
  <c r="E379" i="4"/>
  <c r="E430" i="4"/>
  <c r="E883" i="4"/>
  <c r="E40" i="4"/>
  <c r="E269" i="4"/>
  <c r="E339" i="4"/>
  <c r="E118" i="4"/>
  <c r="E979" i="4"/>
  <c r="E248" i="4"/>
  <c r="E668" i="4"/>
  <c r="E922" i="4"/>
  <c r="E245" i="4"/>
  <c r="E320" i="4"/>
  <c r="E671" i="4"/>
  <c r="E368" i="4"/>
  <c r="E732" i="4"/>
  <c r="E1078" i="4"/>
  <c r="E1219" i="4"/>
  <c r="E1040" i="4"/>
  <c r="E678" i="4"/>
  <c r="E325" i="4"/>
  <c r="E66" i="4"/>
  <c r="E884" i="4"/>
  <c r="E593" i="4"/>
  <c r="E847" i="4"/>
  <c r="E191" i="4"/>
  <c r="E548" i="4"/>
  <c r="E542" i="4"/>
  <c r="E362" i="4"/>
  <c r="E659" i="4"/>
  <c r="E1022" i="4"/>
  <c r="E185" i="4"/>
  <c r="E563" i="4"/>
  <c r="E98" i="4"/>
  <c r="E997" i="4"/>
  <c r="E581" i="4"/>
  <c r="E701" i="4"/>
  <c r="E264" i="4"/>
  <c r="E848" i="4"/>
  <c r="E324" i="4"/>
  <c r="E426" i="4"/>
  <c r="E903" i="4"/>
  <c r="E317" i="4"/>
  <c r="E180" i="4"/>
  <c r="E814" i="4"/>
  <c r="E308" i="4"/>
  <c r="E768" i="4"/>
  <c r="E242" i="4"/>
  <c r="E241" i="4"/>
  <c r="E755" i="4"/>
  <c r="E86" i="4"/>
  <c r="E377" i="4"/>
  <c r="E635" i="4"/>
  <c r="E179" i="4"/>
  <c r="E911" i="4"/>
  <c r="E238" i="4"/>
  <c r="E418" i="4"/>
  <c r="E891" i="4"/>
  <c r="E934" i="4"/>
  <c r="E1233" i="4"/>
  <c r="E1131" i="4"/>
  <c r="E507" i="4"/>
  <c r="E432" i="4"/>
  <c r="E803" i="4"/>
  <c r="E328" i="4"/>
  <c r="E366" i="4"/>
  <c r="E908" i="4"/>
  <c r="E826" i="4"/>
  <c r="E1146" i="4"/>
  <c r="E946" i="4"/>
  <c r="E1049" i="4"/>
  <c r="E1126" i="4"/>
  <c r="E779" i="4"/>
  <c r="E559" i="4"/>
  <c r="E53" i="4"/>
  <c r="E25" i="4"/>
  <c r="E769" i="4"/>
  <c r="E966" i="4"/>
  <c r="E987" i="4"/>
  <c r="E969" i="4"/>
  <c r="E1229" i="4"/>
  <c r="E1143" i="4"/>
  <c r="E830" i="4"/>
  <c r="E284" i="4"/>
  <c r="E825" i="4"/>
  <c r="E30" i="4"/>
  <c r="E237" i="4"/>
  <c r="E609" i="4"/>
  <c r="E781" i="4"/>
  <c r="E1169" i="4"/>
  <c r="E1098" i="4"/>
  <c r="E1113" i="4"/>
  <c r="E1104" i="4"/>
  <c r="E590" i="4"/>
  <c r="E547" i="4"/>
  <c r="E41" i="4"/>
  <c r="E34" i="4"/>
  <c r="E829" i="4"/>
  <c r="E933" i="4"/>
  <c r="E930" i="4"/>
  <c r="E964" i="4"/>
  <c r="E1209" i="4"/>
  <c r="E1186" i="4"/>
  <c r="E840" i="4"/>
  <c r="E220" i="4"/>
  <c r="E729" i="4"/>
  <c r="E27" i="4"/>
  <c r="E88" i="4"/>
  <c r="E522" i="4"/>
  <c r="E806" i="4"/>
  <c r="E1132" i="4"/>
  <c r="E1069" i="4"/>
  <c r="E1194" i="4"/>
  <c r="E1184" i="4"/>
  <c r="E597" i="4"/>
  <c r="E606" i="4"/>
  <c r="E558" i="4"/>
  <c r="E553" i="4"/>
  <c r="E47" i="4"/>
  <c r="E1043" i="4"/>
  <c r="E208" i="4"/>
  <c r="E454" i="4"/>
  <c r="E132" i="4"/>
  <c r="E807" i="4"/>
  <c r="E277" i="4"/>
  <c r="E511" i="4"/>
  <c r="E846" i="4"/>
  <c r="E183" i="4"/>
  <c r="E497" i="4"/>
  <c r="E448" i="4"/>
  <c r="E400" i="4"/>
  <c r="E832" i="4"/>
  <c r="E428" i="4"/>
  <c r="E316" i="4"/>
  <c r="E890" i="4"/>
  <c r="E48" i="4"/>
  <c r="E212" i="4"/>
  <c r="E358" i="4"/>
  <c r="E159" i="4"/>
  <c r="E955" i="4"/>
  <c r="E244" i="4"/>
  <c r="E1080" i="4"/>
  <c r="E619" i="4"/>
  <c r="E223" i="4"/>
  <c r="E689" i="4"/>
  <c r="E184" i="4"/>
  <c r="E1059" i="4"/>
  <c r="E286" i="4"/>
  <c r="E261" i="4"/>
  <c r="E90" i="4"/>
  <c r="E917" i="4"/>
  <c r="E178" i="4"/>
  <c r="E604" i="4"/>
  <c r="E673" i="4"/>
  <c r="E224" i="4"/>
  <c r="E905" i="4"/>
  <c r="E298" i="4"/>
  <c r="E413" i="4"/>
  <c r="E767" i="4"/>
  <c r="E531" i="4"/>
  <c r="E271" i="4"/>
  <c r="E751" i="4"/>
  <c r="E162" i="4"/>
  <c r="E360" i="4"/>
  <c r="E186" i="4"/>
  <c r="E108" i="4"/>
  <c r="E772" i="4"/>
  <c r="E158" i="4"/>
  <c r="E705" i="4"/>
  <c r="E1125" i="4"/>
  <c r="E1010" i="4"/>
  <c r="E1189" i="4"/>
  <c r="E256" i="4"/>
  <c r="E363" i="4"/>
  <c r="E440" i="4"/>
  <c r="E455" i="4"/>
  <c r="E1024" i="4"/>
  <c r="E708" i="4"/>
  <c r="E171" i="4"/>
  <c r="E204" i="4"/>
  <c r="E696" i="4"/>
  <c r="E91" i="4"/>
  <c r="E230" i="4"/>
  <c r="E359" i="4"/>
  <c r="E120" i="4"/>
  <c r="E927" i="4"/>
  <c r="E253" i="4"/>
  <c r="E584" i="4"/>
  <c r="E915" i="4"/>
  <c r="E322" i="4"/>
  <c r="E275" i="4"/>
  <c r="E740" i="4"/>
  <c r="E291" i="4"/>
  <c r="E655" i="4"/>
  <c r="E270" i="4"/>
  <c r="E290" i="4"/>
  <c r="E726" i="4"/>
  <c r="E71" i="4"/>
  <c r="E734" i="4"/>
  <c r="E1181" i="4"/>
  <c r="E975" i="4"/>
  <c r="E1082" i="4"/>
  <c r="E1121" i="4"/>
  <c r="E794" i="4"/>
  <c r="E765" i="4"/>
  <c r="E64" i="4"/>
  <c r="E14" i="4"/>
  <c r="E766" i="4"/>
  <c r="E1005" i="4"/>
  <c r="E637" i="4"/>
  <c r="E1041" i="4"/>
  <c r="E1227" i="4"/>
  <c r="E1100" i="4"/>
  <c r="E792" i="4"/>
  <c r="E195" i="4"/>
  <c r="E749" i="4"/>
  <c r="E95" i="4"/>
  <c r="E49" i="4"/>
  <c r="E654" i="4"/>
  <c r="E617" i="4"/>
  <c r="E1153" i="4"/>
  <c r="E940" i="4"/>
  <c r="E1178" i="4"/>
  <c r="E1074" i="4"/>
  <c r="E627" i="4"/>
  <c r="E843" i="4"/>
  <c r="E194" i="4"/>
  <c r="E7" i="4"/>
  <c r="E647" i="4"/>
  <c r="E1021" i="4"/>
  <c r="E820" i="4"/>
  <c r="E1001" i="4"/>
  <c r="E1208" i="4"/>
  <c r="E1177" i="4"/>
  <c r="E868" i="4"/>
  <c r="E207" i="4"/>
  <c r="E698" i="4"/>
  <c r="E21" i="4"/>
  <c r="E61" i="4"/>
  <c r="E585" i="4"/>
  <c r="E682" i="4"/>
  <c r="E1140" i="4"/>
  <c r="E1076" i="4"/>
  <c r="E1196" i="4"/>
  <c r="E1183" i="4"/>
  <c r="E514" i="4"/>
  <c r="E495" i="4"/>
  <c r="E625" i="4"/>
  <c r="E28" i="4"/>
  <c r="E221" i="4"/>
  <c r="E1012" i="4"/>
  <c r="E626" i="4"/>
  <c r="E1134" i="4"/>
  <c r="E1199" i="4"/>
  <c r="E1063" i="4"/>
  <c r="E1068" i="4"/>
  <c r="E333" i="4"/>
  <c r="E836" i="4"/>
  <c r="E246" i="4"/>
  <c r="E666" i="4"/>
  <c r="E393" i="4"/>
  <c r="E311" i="4"/>
  <c r="E910" i="4"/>
  <c r="E1071" i="4"/>
  <c r="E442" i="4"/>
  <c r="E491" i="4"/>
  <c r="E131" i="4"/>
  <c r="E274" i="4"/>
  <c r="E865" i="4"/>
  <c r="E1090" i="4"/>
  <c r="E1072" i="4"/>
  <c r="E1135" i="4"/>
  <c r="E530" i="4"/>
  <c r="E433" i="4"/>
  <c r="E24" i="4"/>
  <c r="E247" i="4"/>
  <c r="E951" i="4"/>
  <c r="E1175" i="4"/>
  <c r="E1214" i="4"/>
  <c r="E1095" i="4"/>
  <c r="E736" i="4"/>
  <c r="E784" i="4"/>
  <c r="E42" i="4"/>
  <c r="E711" i="4"/>
  <c r="E872" i="4"/>
  <c r="E1120" i="4"/>
  <c r="E1237" i="4"/>
  <c r="E1187" i="4"/>
  <c r="E396" i="4"/>
  <c r="E805" i="4"/>
  <c r="E23" i="4"/>
  <c r="E566" i="4"/>
  <c r="E725" i="4"/>
  <c r="E1109" i="4"/>
  <c r="E1231" i="4"/>
  <c r="E1123" i="4"/>
  <c r="E353" i="4"/>
  <c r="E748" i="4"/>
  <c r="E3" i="4"/>
  <c r="E496" i="4"/>
  <c r="E680" i="4"/>
  <c r="E1108" i="4"/>
  <c r="E1228" i="4"/>
  <c r="E1159" i="4"/>
  <c r="E106" i="4"/>
  <c r="E813" i="4"/>
  <c r="E20" i="4"/>
  <c r="E128" i="4"/>
  <c r="E592" i="4"/>
  <c r="E589" i="4"/>
  <c r="E1168" i="4"/>
  <c r="E973" i="4"/>
  <c r="E1144" i="4"/>
  <c r="E1136" i="4"/>
  <c r="E628" i="4"/>
  <c r="E831" i="4"/>
  <c r="E45" i="4"/>
  <c r="E6" i="4"/>
  <c r="E614" i="4"/>
  <c r="E968" i="4"/>
  <c r="E1042" i="4"/>
  <c r="E778" i="4"/>
  <c r="E1204" i="4"/>
  <c r="E1192" i="4"/>
  <c r="E517" i="4"/>
  <c r="E380" i="4"/>
  <c r="E157" i="4"/>
  <c r="E777" i="4"/>
  <c r="E1101" i="4"/>
  <c r="E1142" i="4"/>
  <c r="E621" i="4"/>
  <c r="E844" i="4"/>
  <c r="E35" i="4"/>
  <c r="E640" i="4"/>
  <c r="E882" i="4"/>
  <c r="E1116" i="4"/>
  <c r="E1223" i="4"/>
  <c r="E1067" i="4"/>
  <c r="E746" i="4"/>
  <c r="E709" i="4"/>
  <c r="E143" i="4"/>
  <c r="E658" i="4"/>
  <c r="E902" i="4"/>
  <c r="E1133" i="4"/>
  <c r="E1224" i="4"/>
  <c r="E1197" i="4"/>
  <c r="E610" i="4"/>
  <c r="E710" i="4"/>
  <c r="E13" i="4"/>
  <c r="E539" i="4"/>
  <c r="E692" i="4"/>
  <c r="E1176" i="4"/>
  <c r="E1211" i="4"/>
  <c r="E1093" i="4"/>
  <c r="E99" i="4"/>
  <c r="E437" i="4"/>
  <c r="E4" i="4"/>
  <c r="E591" i="4"/>
  <c r="E838" i="4"/>
  <c r="E1128" i="4"/>
  <c r="E1234" i="4"/>
  <c r="E1106" i="4"/>
  <c r="E100" i="4"/>
  <c r="E404" i="4"/>
  <c r="E31" i="4"/>
  <c r="E616" i="4"/>
  <c r="E827" i="4"/>
  <c r="E878" i="4"/>
  <c r="E1222" i="4"/>
  <c r="E1088" i="4"/>
  <c r="E149" i="4"/>
  <c r="E571" i="4"/>
  <c r="E258" i="4"/>
  <c r="E397" i="4"/>
  <c r="E706" i="4"/>
  <c r="E681" i="4"/>
  <c r="E1141" i="4"/>
  <c r="E873" i="4"/>
  <c r="E1157" i="4"/>
  <c r="E1053" i="4"/>
  <c r="E602" i="4"/>
  <c r="E557" i="4"/>
  <c r="E349" i="4"/>
  <c r="E39" i="4"/>
  <c r="E479" i="4"/>
  <c r="E818" i="4"/>
  <c r="E1118" i="4"/>
  <c r="E1009" i="4"/>
  <c r="E1193" i="4"/>
  <c r="E1164" i="4"/>
  <c r="E651" i="4"/>
  <c r="E761" i="4"/>
  <c r="E344" i="4"/>
  <c r="E17" i="4"/>
  <c r="E424" i="4"/>
  <c r="E942" i="4"/>
  <c r="E371" i="4"/>
  <c r="E82" i="4"/>
  <c r="E1036" i="4"/>
  <c r="E351" i="4"/>
  <c r="E745" i="4"/>
  <c r="E198" i="4"/>
  <c r="E897" i="4"/>
  <c r="E268" i="4"/>
  <c r="E443" i="4"/>
  <c r="E924" i="4"/>
  <c r="E176" i="4"/>
  <c r="E352" i="4"/>
  <c r="E665" i="4"/>
  <c r="E87" i="4"/>
  <c r="E789" i="4"/>
  <c r="E501" i="4"/>
  <c r="E811" i="4"/>
  <c r="E960" i="4"/>
  <c r="E1188" i="4"/>
  <c r="E572" i="4"/>
  <c r="E669" i="4"/>
  <c r="E15" i="4"/>
  <c r="E484" i="4"/>
  <c r="E642" i="4"/>
  <c r="E1099" i="4"/>
  <c r="E1206" i="4"/>
  <c r="E1198" i="4"/>
  <c r="E452" i="4"/>
  <c r="E802" i="4"/>
  <c r="E12" i="4"/>
  <c r="E504" i="4"/>
  <c r="E837" i="4"/>
  <c r="E1155" i="4"/>
  <c r="E1225" i="4"/>
  <c r="E1087" i="4"/>
  <c r="E127" i="4"/>
  <c r="E538" i="4"/>
  <c r="E26" i="4"/>
  <c r="E509" i="4"/>
  <c r="E546" i="4"/>
  <c r="E867" i="4"/>
  <c r="E1202" i="4"/>
  <c r="E1065" i="4"/>
  <c r="E354" i="4"/>
  <c r="E810" i="4"/>
  <c r="E124" i="4"/>
  <c r="E545" i="4"/>
  <c r="E695" i="4"/>
  <c r="E809" i="4"/>
  <c r="E1152" i="4"/>
  <c r="E1062" i="4"/>
  <c r="E474" i="4"/>
  <c r="E172" i="4"/>
  <c r="E113" i="4"/>
  <c r="E712" i="4"/>
  <c r="E632" i="4"/>
  <c r="E858" i="4"/>
  <c r="E1139" i="4"/>
  <c r="E965" i="4"/>
  <c r="E446" i="4"/>
  <c r="E415" i="4"/>
  <c r="E37" i="4"/>
  <c r="E285" i="4"/>
  <c r="E1007" i="4"/>
  <c r="E543" i="4"/>
  <c r="E1147" i="4"/>
  <c r="E1213" i="4"/>
  <c r="E1056" i="4"/>
  <c r="E1017" i="4"/>
  <c r="E255" i="4"/>
  <c r="E860" i="4"/>
  <c r="E210" i="4"/>
  <c r="E105" i="4"/>
  <c r="E386" i="4"/>
  <c r="E613" i="4"/>
  <c r="E1182" i="4"/>
  <c r="E941" i="4"/>
  <c r="E1096" i="4"/>
  <c r="E1117" i="4"/>
  <c r="E750" i="4"/>
  <c r="E747" i="4"/>
  <c r="E55" i="4"/>
  <c r="E11" i="4"/>
  <c r="E744" i="4"/>
  <c r="E1014" i="4"/>
  <c r="E620" i="4"/>
  <c r="E68" i="4"/>
  <c r="E947" i="4"/>
  <c r="E187" i="4"/>
  <c r="E350" i="4"/>
  <c r="E214" i="4"/>
  <c r="E970" i="4"/>
  <c r="E240" i="4"/>
  <c r="E598" i="4"/>
  <c r="E822" i="4"/>
  <c r="E232" i="4"/>
  <c r="E686" i="4"/>
  <c r="E487" i="4"/>
  <c r="E343" i="4"/>
  <c r="E211" i="4"/>
  <c r="E576" i="4"/>
  <c r="E411" i="4"/>
  <c r="E812" i="4"/>
  <c r="E1137" i="4"/>
  <c r="E266" i="4"/>
  <c r="E823" i="4"/>
  <c r="E16" i="4"/>
  <c r="E519" i="4"/>
  <c r="E733" i="4"/>
  <c r="E1171" i="4"/>
  <c r="E1230" i="4"/>
  <c r="E1086" i="4"/>
  <c r="E164" i="4"/>
  <c r="E731" i="4"/>
  <c r="E8" i="4"/>
  <c r="E600" i="4"/>
  <c r="E582" i="4"/>
  <c r="E1028" i="4"/>
  <c r="E1201" i="4"/>
  <c r="E1084" i="4"/>
  <c r="E259" i="4"/>
  <c r="E875" i="4"/>
  <c r="E116" i="4"/>
  <c r="E641" i="4"/>
  <c r="E743" i="4"/>
  <c r="E834" i="4"/>
  <c r="E1160" i="4"/>
  <c r="E894" i="4"/>
  <c r="E398" i="4"/>
  <c r="E165" i="4"/>
  <c r="E114" i="4"/>
  <c r="E949" i="4"/>
  <c r="E782" i="4"/>
  <c r="E817" i="4"/>
  <c r="E1107" i="4"/>
  <c r="E914" i="4"/>
  <c r="E537" i="4"/>
  <c r="E126" i="4"/>
  <c r="E83" i="4"/>
  <c r="E926" i="4"/>
  <c r="E885" i="4"/>
  <c r="E720" i="4"/>
  <c r="E1089" i="4"/>
  <c r="E916" i="4"/>
  <c r="E688" i="4"/>
  <c r="E364" i="4"/>
  <c r="E19" i="4"/>
  <c r="E276" i="4"/>
  <c r="E1004" i="4"/>
  <c r="E718" i="4"/>
  <c r="E1092" i="4"/>
  <c r="E1216" i="4"/>
  <c r="E1130" i="4"/>
  <c r="E909" i="4"/>
  <c r="E156" i="4"/>
  <c r="E869" i="4"/>
  <c r="E287" i="4"/>
  <c r="E57" i="4"/>
  <c r="E520" i="4"/>
  <c r="E700" i="4"/>
  <c r="E1150" i="4"/>
  <c r="E978" i="4"/>
  <c r="E1162" i="4"/>
  <c r="E1035" i="4"/>
  <c r="E866" i="4"/>
  <c r="E144" i="4"/>
  <c r="E857" i="4"/>
  <c r="E69" i="4"/>
  <c r="E983" i="4"/>
  <c r="E1064" i="4"/>
  <c r="E213" i="4"/>
  <c r="E618" i="4"/>
  <c r="E54" i="4"/>
  <c r="E468" i="4"/>
  <c r="E483" i="4"/>
  <c r="E929" i="4"/>
  <c r="E1200" i="4"/>
  <c r="E1094" i="4"/>
  <c r="E403" i="4"/>
  <c r="E638" i="4"/>
  <c r="E72" i="4"/>
  <c r="E568" i="4"/>
  <c r="E775" i="4"/>
  <c r="E852" i="4"/>
  <c r="E1122" i="4"/>
  <c r="E977" i="4"/>
  <c r="E306" i="4"/>
  <c r="E65" i="4"/>
  <c r="E141" i="4"/>
  <c r="E936" i="4"/>
  <c r="E944" i="4"/>
  <c r="E1055" i="4"/>
  <c r="E1102" i="4"/>
  <c r="E824" i="4"/>
  <c r="E492" i="4"/>
  <c r="E357" i="4"/>
  <c r="E334" i="4"/>
  <c r="E1019" i="4"/>
  <c r="E912" i="4"/>
  <c r="E1044" i="4"/>
  <c r="E1061" i="4"/>
  <c r="E735" i="4"/>
  <c r="E896" i="4"/>
  <c r="E263" i="4"/>
  <c r="E373" i="4"/>
  <c r="E1011" i="4"/>
  <c r="E948" i="4"/>
  <c r="E1016" i="4"/>
  <c r="E1119" i="4"/>
  <c r="E645" i="4"/>
  <c r="E679" i="4"/>
  <c r="E115" i="4"/>
  <c r="E5" i="4"/>
  <c r="E633" i="4"/>
  <c r="E986" i="4"/>
  <c r="E901" i="4"/>
  <c r="E982" i="4"/>
  <c r="E1217" i="4"/>
  <c r="E1149" i="4"/>
  <c r="E913" i="4"/>
  <c r="E235" i="4"/>
  <c r="E798" i="4"/>
  <c r="E10" i="4"/>
  <c r="E138" i="4"/>
  <c r="E601" i="4"/>
  <c r="E525" i="4"/>
  <c r="E1154" i="4"/>
  <c r="E1218" i="4"/>
  <c r="E1091" i="4"/>
  <c r="E1045" i="4"/>
  <c r="E239" i="4"/>
  <c r="E759" i="4"/>
  <c r="E67" i="4"/>
  <c r="E89" i="4"/>
  <c r="E435" i="4"/>
  <c r="E899" i="4"/>
  <c r="E630" i="4"/>
  <c r="E401" i="4"/>
  <c r="E1050" i="4"/>
  <c r="E657" i="4"/>
  <c r="E296" i="4"/>
  <c r="E340" i="4"/>
  <c r="E684" i="4"/>
  <c r="E81" i="4"/>
  <c r="E206" i="4"/>
  <c r="E299" i="4"/>
  <c r="E201" i="4"/>
  <c r="E972" i="4"/>
  <c r="E231" i="4"/>
  <c r="E670" i="4"/>
  <c r="E874" i="4"/>
  <c r="E205" i="4"/>
  <c r="E419" i="4"/>
  <c r="E629" i="4"/>
  <c r="E378" i="4"/>
  <c r="E639" i="4"/>
  <c r="E228" i="4"/>
  <c r="E808" i="4"/>
  <c r="E217" i="4"/>
  <c r="E460" i="4"/>
  <c r="E648" i="4"/>
  <c r="E85" i="4"/>
  <c r="E841" i="4"/>
  <c r="E528" i="4"/>
  <c r="E1203" i="4"/>
  <c r="E1030" i="4"/>
  <c r="E421" i="4"/>
  <c r="E279" i="4"/>
  <c r="E107" i="4"/>
  <c r="E369" i="4"/>
  <c r="E764" i="4"/>
  <c r="E895" i="4"/>
  <c r="E1191" i="4"/>
  <c r="E1023" i="4"/>
  <c r="E389" i="4"/>
  <c r="E148" i="4"/>
  <c r="E122" i="4"/>
  <c r="E932" i="4"/>
  <c r="E727" i="4"/>
  <c r="E925" i="4"/>
  <c r="E1085" i="4"/>
  <c r="E821" i="4"/>
  <c r="E579" i="4"/>
  <c r="E395" i="4"/>
  <c r="E58" i="4"/>
  <c r="E1033" i="4"/>
  <c r="E889" i="4"/>
  <c r="E991" i="4"/>
  <c r="E1115" i="4"/>
  <c r="E596" i="4"/>
  <c r="E864" i="4"/>
  <c r="E309" i="4"/>
  <c r="E326" i="4"/>
  <c r="E1008" i="4"/>
  <c r="E923" i="4"/>
  <c r="E797" i="4"/>
  <c r="E1112" i="4"/>
  <c r="E518" i="4"/>
  <c r="E667" i="4"/>
  <c r="E243" i="4"/>
  <c r="E310" i="4"/>
  <c r="E845" i="4"/>
  <c r="E994" i="4"/>
  <c r="E697" i="4"/>
  <c r="E1165" i="4"/>
  <c r="E554" i="4"/>
  <c r="E906" i="4"/>
  <c r="E260" i="4"/>
  <c r="E32" i="4"/>
  <c r="E510" i="4"/>
  <c r="E851" i="4"/>
  <c r="E877" i="4"/>
  <c r="E783" i="4"/>
  <c r="E1236" i="4"/>
  <c r="E1148" i="4"/>
  <c r="E498" i="4"/>
  <c r="E436" i="4"/>
  <c r="E583" i="4"/>
  <c r="E312" i="4"/>
  <c r="E391" i="4"/>
  <c r="E795" i="4"/>
  <c r="E715" i="4"/>
  <c r="E1077" i="4"/>
  <c r="E1215" i="4"/>
  <c r="E1103" i="4"/>
  <c r="E861" i="4"/>
  <c r="E151" i="4"/>
  <c r="E828" i="4"/>
  <c r="E365" i="4"/>
  <c r="E50" i="4"/>
  <c r="E444" i="4"/>
  <c r="E594" i="4"/>
  <c r="E289" i="4"/>
  <c r="E536" i="4"/>
  <c r="E1034" i="4"/>
  <c r="E800" i="4"/>
  <c r="E521" i="4"/>
  <c r="E332" i="4"/>
  <c r="E737" i="4"/>
  <c r="E80" i="4"/>
  <c r="E376" i="4"/>
  <c r="E265" i="4"/>
  <c r="E121" i="4"/>
  <c r="E788" i="4"/>
  <c r="E110" i="4"/>
  <c r="E189" i="4"/>
  <c r="E611" i="4"/>
  <c r="E439" i="4"/>
  <c r="E1205" i="4"/>
  <c r="E879" i="4"/>
  <c r="E815" i="4"/>
  <c r="E367" i="4"/>
  <c r="E46" i="4"/>
  <c r="E1048" i="4"/>
  <c r="E959" i="4"/>
  <c r="E870" i="4"/>
  <c r="E1111" i="4"/>
  <c r="E921" i="4"/>
  <c r="E676" i="4"/>
  <c r="E327" i="4"/>
  <c r="E236" i="4"/>
  <c r="E1039" i="4"/>
  <c r="E919" i="4"/>
  <c r="E1079" i="4"/>
  <c r="E1124" i="4"/>
  <c r="E643" i="4"/>
  <c r="E555" i="4"/>
  <c r="E145" i="4"/>
  <c r="E341" i="4"/>
  <c r="E967" i="4"/>
  <c r="E1114" i="4"/>
  <c r="E1145" i="4"/>
  <c r="E1156" i="4"/>
  <c r="E565" i="4"/>
  <c r="E399" i="4"/>
  <c r="E33" i="4"/>
  <c r="E225" i="4"/>
  <c r="E990" i="4"/>
  <c r="E1185" i="4"/>
  <c r="E1195" i="4"/>
  <c r="E1129" i="4"/>
  <c r="E753" i="4"/>
  <c r="E653" i="4"/>
  <c r="E56" i="4"/>
  <c r="E713" i="4"/>
  <c r="E928" i="4"/>
  <c r="E1180" i="4"/>
  <c r="E1232" i="4"/>
  <c r="E1166" i="4"/>
  <c r="E660" i="4"/>
  <c r="E646" i="4"/>
  <c r="E323" i="4"/>
  <c r="E153" i="4"/>
  <c r="E356" i="4"/>
  <c r="E992" i="4"/>
  <c r="E1032" i="4"/>
  <c r="E839" i="4"/>
  <c r="E1212" i="4"/>
  <c r="E1179" i="4"/>
  <c r="E508" i="4"/>
  <c r="E702" i="4"/>
  <c r="E402" i="4"/>
  <c r="E29" i="4"/>
  <c r="E315" i="4"/>
  <c r="E1046" i="4"/>
  <c r="E898" i="4"/>
  <c r="E945" i="4"/>
  <c r="E1221" i="4"/>
  <c r="E1161" i="4"/>
  <c r="E971" i="4"/>
  <c r="E313" i="4"/>
  <c r="E785" i="4"/>
  <c r="E9" i="4"/>
  <c r="E154" i="4"/>
  <c r="E458" i="4"/>
  <c r="E273" i="4"/>
  <c r="E150" i="4"/>
  <c r="E730" i="4"/>
  <c r="E523" i="4"/>
  <c r="E763" i="4"/>
  <c r="E472" i="4"/>
  <c r="E227" i="4"/>
  <c r="E835" i="4"/>
  <c r="E301" i="4"/>
  <c r="E707" i="4"/>
  <c r="E305" i="4"/>
  <c r="E361" i="4"/>
  <c r="E728" i="4"/>
  <c r="E75" i="4"/>
  <c r="E170" i="4"/>
  <c r="E799" i="4"/>
  <c r="E152" i="4"/>
  <c r="E466" i="4"/>
  <c r="E1163" i="4"/>
  <c r="E954" i="4"/>
  <c r="E886" i="4"/>
  <c r="E136" i="4"/>
  <c r="E166" i="4"/>
  <c r="E943" i="4"/>
  <c r="E953" i="4"/>
  <c r="E981" i="4"/>
  <c r="E1110" i="4"/>
  <c r="E540" i="4"/>
  <c r="E887" i="4"/>
  <c r="E112" i="4"/>
  <c r="E374" i="4"/>
  <c r="E980" i="4"/>
  <c r="E1081" i="4"/>
  <c r="E1073" i="4"/>
  <c r="E1105" i="4"/>
  <c r="E412" i="4"/>
  <c r="E493" i="4"/>
  <c r="E36" i="4"/>
  <c r="E200" i="4"/>
  <c r="E937" i="4"/>
  <c r="E1174" i="4"/>
  <c r="E1210" i="4"/>
  <c r="E1083" i="4"/>
  <c r="E758" i="4"/>
  <c r="E931" i="4"/>
  <c r="E60" i="4"/>
  <c r="E699" i="4"/>
  <c r="E760" i="4"/>
  <c r="E1173" i="4"/>
  <c r="E1226" i="4"/>
  <c r="E1151" i="4"/>
  <c r="E693" i="4"/>
  <c r="E988" i="4"/>
  <c r="E38" i="4"/>
  <c r="E544" i="4"/>
  <c r="E770" i="4"/>
  <c r="E1172" i="4"/>
  <c r="E1207" i="4"/>
  <c r="E1170" i="4"/>
  <c r="E717" i="4"/>
  <c r="E950" i="4"/>
  <c r="E423" i="4"/>
  <c r="E73" i="4"/>
  <c r="E552" i="4"/>
  <c r="E786" i="4"/>
  <c r="E1127" i="4"/>
  <c r="E1058" i="4"/>
  <c r="E1190" i="4"/>
  <c r="E1167" i="4"/>
  <c r="E570" i="4"/>
  <c r="E481" i="4"/>
  <c r="E500" i="4"/>
  <c r="E22" i="4"/>
  <c r="E347" i="4"/>
  <c r="E984" i="4"/>
  <c r="E881" i="4"/>
  <c r="E859" i="4"/>
  <c r="E1235" i="4"/>
  <c r="E1138" i="4"/>
  <c r="E499" i="4"/>
  <c r="E588" i="4"/>
  <c r="E754" i="4"/>
  <c r="E294" i="4"/>
  <c r="E408" i="4"/>
  <c r="E752" i="4"/>
  <c r="E384" i="4"/>
  <c r="E254" i="4"/>
  <c r="E974" i="4"/>
  <c r="E573" i="4"/>
  <c r="E918" i="4"/>
  <c r="E229" i="4"/>
  <c r="E302" i="4"/>
  <c r="E623" i="4"/>
  <c r="E429" i="4"/>
  <c r="E856" i="4"/>
  <c r="E476" i="4"/>
  <c r="E314" i="4"/>
  <c r="E683" i="4"/>
  <c r="E109" i="4"/>
  <c r="E219" i="4"/>
  <c r="E280" i="4"/>
  <c r="E161" i="4"/>
  <c r="E958" i="4"/>
  <c r="E257" i="4"/>
  <c r="E771" i="4"/>
  <c r="E842" i="4"/>
  <c r="E197" i="4"/>
  <c r="E703" i="4"/>
  <c r="E43" i="4"/>
  <c r="E52" i="4"/>
  <c r="E226" i="4"/>
  <c r="E92" i="4"/>
  <c r="E773" i="4"/>
  <c r="E505" i="4"/>
  <c r="E920" i="4"/>
  <c r="E193" i="4"/>
  <c r="E649" i="4"/>
  <c r="E486" i="4"/>
  <c r="E580" i="4"/>
  <c r="E188" i="4"/>
  <c r="E406" i="4"/>
  <c r="E490" i="4"/>
  <c r="E297" i="4"/>
  <c r="E956" i="4"/>
  <c r="E704" i="4"/>
  <c r="E407" i="4"/>
  <c r="E482" i="4"/>
  <c r="E762" i="4"/>
  <c r="E173" i="4"/>
  <c r="E615" i="4"/>
  <c r="E475" i="4"/>
  <c r="E850" i="4"/>
  <c r="E431" i="4"/>
  <c r="E209" i="4"/>
  <c r="E494" i="4"/>
  <c r="E489" i="4"/>
  <c r="E1015" i="4"/>
  <c r="E742" i="4"/>
  <c r="E215" i="4"/>
  <c r="E425" i="4"/>
  <c r="E790" i="4"/>
  <c r="E346" i="4"/>
  <c r="E793" i="4"/>
  <c r="E485" i="4"/>
  <c r="E233" i="4"/>
  <c r="E738" i="4"/>
  <c r="E96" i="4"/>
  <c r="E804" i="4"/>
  <c r="E1057" i="4"/>
  <c r="E477" i="4"/>
  <c r="E535" i="4"/>
  <c r="E190" i="4"/>
  <c r="E605" i="4"/>
  <c r="E167" i="4"/>
  <c r="E345" i="4"/>
  <c r="E465" i="4"/>
  <c r="E888" i="4"/>
  <c r="E385" i="4"/>
  <c r="E904" i="4"/>
  <c r="E196" i="4"/>
  <c r="E515" i="4"/>
  <c r="E876" i="4"/>
  <c r="E348" i="4"/>
  <c r="E117" i="4"/>
  <c r="E892" i="4"/>
  <c r="E303" i="4"/>
  <c r="E321" i="4"/>
  <c r="E192" i="4"/>
  <c r="E295" i="4"/>
  <c r="E1029" i="4"/>
  <c r="E331" i="4"/>
  <c r="E662" i="4"/>
  <c r="E383" i="4"/>
  <c r="E434" i="4"/>
  <c r="E532" i="4"/>
  <c r="E819" i="4"/>
  <c r="E469" i="4"/>
  <c r="E719" i="4"/>
  <c r="E410" i="4"/>
  <c r="E502" i="4"/>
  <c r="E677" i="4"/>
  <c r="E84" i="4"/>
  <c r="E1003" i="4"/>
  <c r="E169" i="4"/>
  <c r="E586" i="4"/>
  <c r="E375" i="4"/>
  <c r="E405" i="4"/>
  <c r="E513" i="4"/>
  <c r="E234" i="4"/>
  <c r="E336" i="4"/>
  <c r="E288" i="4"/>
  <c r="E663" i="4"/>
  <c r="E438" i="4"/>
  <c r="E871" i="4"/>
  <c r="E51" i="4"/>
  <c r="E833" i="4"/>
  <c r="E123" i="4"/>
  <c r="E854" i="4"/>
  <c r="E453" i="4"/>
  <c r="E18" i="4"/>
  <c r="E139" i="4"/>
  <c r="E199" i="4"/>
  <c r="E880" i="4"/>
  <c r="E392" i="4"/>
  <c r="E849" i="4"/>
  <c r="E218" i="4"/>
  <c r="E716" i="4"/>
  <c r="E97" i="4"/>
  <c r="E300" i="4"/>
  <c r="E335" i="4"/>
  <c r="E569" i="4"/>
  <c r="E985" i="4"/>
  <c r="H4" i="4" l="1"/>
  <c r="H3" i="4"/>
  <c r="H6" i="4" l="1"/>
  <c r="M9" i="4" s="1"/>
  <c r="K9" i="4" s="1"/>
  <c r="M8" i="4" l="1"/>
  <c r="K8" i="4" s="1"/>
  <c r="M6" i="4"/>
  <c r="K6" i="4" s="1"/>
  <c r="M3" i="4"/>
  <c r="K3" i="4" s="1"/>
  <c r="L3" i="4" s="1"/>
  <c r="M7" i="4"/>
  <c r="M5" i="4"/>
  <c r="K5" i="4" s="1"/>
  <c r="L5" i="4" s="1"/>
  <c r="M4" i="4"/>
  <c r="K4" i="4" s="1"/>
  <c r="L4" i="4" s="1"/>
  <c r="N6" i="4"/>
  <c r="N3" i="4"/>
  <c r="K7" i="4" l="1"/>
  <c r="L7" i="4" s="1"/>
  <c r="N7" i="4"/>
  <c r="O4" i="4"/>
  <c r="O6" i="4"/>
  <c r="N4" i="4"/>
  <c r="N5" i="4"/>
  <c r="O5" i="4"/>
  <c r="O3" i="4"/>
  <c r="O7" i="4"/>
  <c r="L6" i="4" l="1"/>
</calcChain>
</file>

<file path=xl/sharedStrings.xml><?xml version="1.0" encoding="utf-8"?>
<sst xmlns="http://schemas.openxmlformats.org/spreadsheetml/2006/main" count="36" uniqueCount="32">
  <si>
    <t>Ativo</t>
  </si>
  <si>
    <t>Data Inicial</t>
  </si>
  <si>
    <t>Data Final</t>
  </si>
  <si>
    <t>Atualizar</t>
  </si>
  <si>
    <t>Última Tentativa</t>
  </si>
  <si>
    <t>Status</t>
  </si>
  <si>
    <t>Últ. Data</t>
  </si>
  <si>
    <t>Última</t>
  </si>
  <si>
    <t>Última Inicial</t>
  </si>
  <si>
    <t>Última Final</t>
  </si>
  <si>
    <t>Var.</t>
  </si>
  <si>
    <t>Fechamento</t>
  </si>
  <si>
    <t>BBAS3</t>
  </si>
  <si>
    <t>Open</t>
  </si>
  <si>
    <t>High</t>
  </si>
  <si>
    <t>Low</t>
  </si>
  <si>
    <t>Close</t>
  </si>
  <si>
    <t>Volume</t>
  </si>
  <si>
    <t>Date</t>
  </si>
  <si>
    <t>Sucesso</t>
  </si>
  <si>
    <t>_SSA_</t>
  </si>
  <si>
    <t>Média</t>
  </si>
  <si>
    <t>(Xi-Xm)^2</t>
  </si>
  <si>
    <t>Desvios</t>
  </si>
  <si>
    <t>Limites</t>
  </si>
  <si>
    <t>Inferior</t>
  </si>
  <si>
    <t>Superior</t>
  </si>
  <si>
    <t>Clusters</t>
  </si>
  <si>
    <t>Degrau</t>
  </si>
  <si>
    <t>Desvio</t>
  </si>
  <si>
    <t>Frequência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</si>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</sst>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yy"/>
    <numFmt numFmtId="165" formatCode="dd\-mmm\-yyyy\ hh:mm:ss"/>
    <numFmt numFmtId="166" formatCode="[Blue]0.00%;[Red]0.00%"/>
    <numFmt numFmtId="167" formatCode="[$$-1004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2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[$$-1004]\ #,##0.00"/>
      <alignment horizontal="center" vertical="center" textRotation="0" wrapText="0" indent="0" justifyLastLine="0" shrinkToFit="0" readingOrder="0"/>
    </dxf>
    <dxf>
      <font>
        <b/>
      </font>
      <numFmt numFmtId="166" formatCode="[Blue]0.00%;[Red]0.00%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\-mmm\-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Plan4!$M$2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Plan4!$L$3:$L$7</c:f>
              <c:strCache>
                <c:ptCount val="5"/>
                <c:pt idx="0">
                  <c:v>12.70 a 17.65</c:v>
                </c:pt>
                <c:pt idx="1">
                  <c:v>17.65 a 22.60</c:v>
                </c:pt>
                <c:pt idx="2">
                  <c:v>22.60 a 27.56</c:v>
                </c:pt>
                <c:pt idx="3">
                  <c:v>27.56 a 32.51</c:v>
                </c:pt>
                <c:pt idx="4">
                  <c:v>32.51 a 37.46</c:v>
                </c:pt>
              </c:strCache>
            </c:strRef>
          </c:cat>
          <c:val>
            <c:numRef>
              <c:f>Plan4!$N$3:$N$7</c:f>
              <c:numCache>
                <c:formatCode>General</c:formatCode>
                <c:ptCount val="5"/>
                <c:pt idx="0">
                  <c:v>0.11497975708502024</c:v>
                </c:pt>
                <c:pt idx="1">
                  <c:v>0.29230769230769232</c:v>
                </c:pt>
                <c:pt idx="2">
                  <c:v>0.4931174089068826</c:v>
                </c:pt>
                <c:pt idx="3">
                  <c:v>8.9068825910931168E-2</c:v>
                </c:pt>
                <c:pt idx="4">
                  <c:v>1.0526315789473684E-2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5471488"/>
        <c:axId val="225473120"/>
      </c:barChart>
      <c:lineChart>
        <c:grouping val="standard"/>
        <c:varyColors val="0"/>
        <c:ser>
          <c:idx val="1"/>
          <c:order val="1"/>
          <c:tx>
            <c:strRef>
              <c:f>Plan4!$M$2</c:f>
              <c:strCache>
                <c:ptCount val="1"/>
                <c:pt idx="0">
                  <c:v>Desvio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Plan4!$L$3:$L$7</c:f>
              <c:strCache>
                <c:ptCount val="5"/>
                <c:pt idx="0">
                  <c:v>12.70 a 17.65</c:v>
                </c:pt>
                <c:pt idx="1">
                  <c:v>17.65 a 22.60</c:v>
                </c:pt>
                <c:pt idx="2">
                  <c:v>22.60 a 27.56</c:v>
                </c:pt>
                <c:pt idx="3">
                  <c:v>27.56 a 32.51</c:v>
                </c:pt>
                <c:pt idx="4">
                  <c:v>32.51 a 37.46</c:v>
                </c:pt>
              </c:strCache>
            </c:strRef>
          </c:cat>
          <c:val>
            <c:numRef>
              <c:f>Plan4!$O$3:$O$7</c:f>
              <c:numCache>
                <c:formatCode>General</c:formatCode>
                <c:ptCount val="5"/>
                <c:pt idx="0">
                  <c:v>0.11497975708502024</c:v>
                </c:pt>
                <c:pt idx="1">
                  <c:v>0.29230769230769232</c:v>
                </c:pt>
                <c:pt idx="2">
                  <c:v>0.4931174089068826</c:v>
                </c:pt>
                <c:pt idx="3">
                  <c:v>8.9068825910931168E-2</c:v>
                </c:pt>
                <c:pt idx="4">
                  <c:v>9.7165991902834013E-3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71488"/>
        <c:axId val="225473120"/>
      </c:lineChart>
      <c:catAx>
        <c:axId val="2254714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73120"/>
        <c:crosses val="autoZero"/>
        <c:auto val="1"/>
        <c:lblAlgn val="ctr"/>
        <c:lblOffset val="100"/>
        <c:noMultiLvlLbl val="0"/>
      </c:catAx>
      <c:valAx>
        <c:axId val="225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109537</xdr:rowOff>
    </xdr:from>
    <xdr:to>
      <xdr:col>17</xdr:col>
      <xdr:colOff>66675</xdr:colOff>
      <xdr:row>24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Ativos" displayName="TabelaAtivos" ref="B2:M3" totalsRowShown="0" headerRowDxfId="30" dataDxfId="29">
  <autoFilter ref="B2:M3"/>
  <tableColumns count="12">
    <tableColumn id="1" name="Ativo" dataDxfId="28"/>
    <tableColumn id="2" name="Data Inicial" dataDxfId="27">
      <calculatedColumnFormula>TODAY()-365*5</calculatedColumnFormula>
    </tableColumn>
    <tableColumn id="3" name="Data Final" dataDxfId="26">
      <calculatedColumnFormula>TODAY()</calculatedColumnFormula>
    </tableColumn>
    <tableColumn id="4" name="Atualizar" dataDxfId="25">
      <calculatedColumnFormula>"Sim"</calculatedColumnFormula>
    </tableColumn>
    <tableColumn id="5" name="Última Tentativa" dataDxfId="24"/>
    <tableColumn id="6" name="Status" dataDxfId="23"/>
    <tableColumn id="7" name="Últ. Data" dataDxfId="22">
      <calculatedColumnFormula>IF(ISBLANK(TabelaAtivos[Última]), "N/A", IFERROR(MAX(INDIRECT(CONCATENATE("Tabela",TabelaAtivos[Última],"[Date]"))), "Sem dados!"))</calculatedColumnFormula>
    </tableColumn>
    <tableColumn id="8" name="Última" dataDxfId="21"/>
    <tableColumn id="9" name="Última Inicial" dataDxfId="20"/>
    <tableColumn id="10" name="Última Final" dataDxfId="19"/>
    <tableColumn id="11" name="Var." dataDxfId="18">
      <calculatedColumnFormula>IF(ISBLANK(TabelaAtivos[Última]), "N/A", INDIRECT(ADDRESS(3, 5, , , TabelaAtivos[Última]))/INDIRECT(ADDRESS(4, 5, , , TabelaAtivos[Última]))-1)</calculatedColumnFormula>
    </tableColumn>
    <tableColumn id="12" name="Fechamento" dataDxfId="17">
      <calculatedColumnFormula>IF(ISBLANK(TabelaAtivos[Última]), "N/A", OFFSET(INDIRECT(CONCATENATE("Tabela",TabelaAtivos[Última],"[Close]")), 0, 0, 1, 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BBAS3" displayName="TabelaBBAS3" ref="B2:G1237" totalsRowShown="0" headerRowDxfId="16" dataDxfId="15">
  <autoFilter ref="B2:G1237"/>
  <tableColumns count="6">
    <tableColumn id="1" name="Date" dataDxfId="14"/>
    <tableColumn id="2" name="Open" dataDxfId="13"/>
    <tableColumn id="3" name="High" dataDxfId="12"/>
    <tableColumn id="4" name="Low" dataDxfId="11"/>
    <tableColumn id="5" name="Close" dataDxfId="10"/>
    <tableColumn id="6" name="Volum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E1237" totalsRowShown="0" headerRowDxfId="8" dataDxfId="6" headerRowBorderDxfId="7" tableBorderDxfId="5" totalsRowBorderDxfId="4">
  <autoFilter ref="B2:E1237"/>
  <sortState ref="B3:E1237">
    <sortCondition descending="1" ref="E2:E1237"/>
  </sortState>
  <tableColumns count="4">
    <tableColumn id="1" name="Date" dataDxfId="3"/>
    <tableColumn id="2" name="Close" dataDxfId="2"/>
    <tableColumn id="3" name="(Xi-Xm)^2" dataDxfId="1">
      <calculatedColumnFormula>(C3-$C$1)^2</calculatedColumnFormula>
    </tableColumn>
    <tableColumn id="4" name="Desvios" dataDxfId="0">
      <calculatedColumnFormula>(Tabela3[[#This Row],[Close]]-$C$1)/$D$1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2:M3"/>
  <sheetViews>
    <sheetView workbookViewId="0">
      <selection activeCell="G12" sqref="G12"/>
    </sheetView>
  </sheetViews>
  <sheetFormatPr defaultRowHeight="15" x14ac:dyDescent="0.25"/>
  <cols>
    <col min="2" max="2" width="12.5703125" customWidth="1"/>
    <col min="3" max="3" width="17.5703125" customWidth="1"/>
    <col min="4" max="4" width="16.5703125" customWidth="1"/>
    <col min="5" max="5" width="15.7109375" hidden="1" customWidth="1"/>
    <col min="6" max="6" width="22.7109375" hidden="1" customWidth="1"/>
    <col min="7" max="7" width="13.28515625" customWidth="1"/>
    <col min="8" max="8" width="15.5703125" customWidth="1"/>
    <col min="9" max="9" width="13.85546875" hidden="1" customWidth="1"/>
    <col min="10" max="10" width="19.5703125" hidden="1" customWidth="1"/>
    <col min="11" max="11" width="18.5703125" hidden="1" customWidth="1"/>
    <col min="12" max="12" width="11.42578125" customWidth="1"/>
    <col min="13" max="13" width="18.85546875" customWidth="1"/>
  </cols>
  <sheetData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13" x14ac:dyDescent="0.25">
      <c r="B3" s="2" t="s">
        <v>12</v>
      </c>
      <c r="C3" s="3">
        <f ca="1">TODAY()-365*5</f>
        <v>40839</v>
      </c>
      <c r="D3" s="3">
        <f ca="1">TODAY()</f>
        <v>42664</v>
      </c>
      <c r="E3" s="2" t="str">
        <f>"Sim"</f>
        <v>Sim</v>
      </c>
      <c r="F3" s="4">
        <v>42646.442407407405</v>
      </c>
      <c r="G3" s="2" t="s">
        <v>19</v>
      </c>
      <c r="H3" s="3">
        <f ca="1">IF(ISBLANK(TabelaAtivos[Última]), "N/A", IFERROR(MAX(INDIRECT(CONCATENATE("Tabela",TabelaAtivos[Última],"[Date]"))), "Sem dados!"))</f>
        <v>42643</v>
      </c>
      <c r="I3" s="2" t="s">
        <v>12</v>
      </c>
      <c r="J3" s="3">
        <v>40821</v>
      </c>
      <c r="K3" s="3">
        <v>42646</v>
      </c>
      <c r="L3" s="5">
        <f ca="1">IF(ISBLANK(TabelaAtivos[Última]), "N/A", INDIRECT(ADDRESS(3, 5, , , TabelaAtivos[Última]))/INDIRECT(ADDRESS(4, 5, , , TabelaAtivos[Última]))-1)</f>
        <v>-1.7699115044248481E-3</v>
      </c>
      <c r="M3" s="6">
        <f ca="1">IF(ISBLANK(TabelaAtivos[Última]), "N/A", OFFSET(INDIRECT(CONCATENATE("Tabela",TabelaAtivos[Última],"[Close]")), 0, 0, 1, 1))</f>
        <v>22.8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G1237"/>
  <sheetViews>
    <sheetView topLeftCell="A2" workbookViewId="0">
      <selection activeCell="F1237" activeCellId="1" sqref="B2:B1237 F2:F1237"/>
    </sheetView>
  </sheetViews>
  <sheetFormatPr defaultRowHeight="15" x14ac:dyDescent="0.25"/>
  <cols>
    <col min="2" max="2" width="11.85546875" bestFit="1" customWidth="1"/>
    <col min="3" max="3" width="10.42578125" bestFit="1" customWidth="1"/>
    <col min="4" max="4" width="9.5703125" bestFit="1" customWidth="1"/>
    <col min="6" max="6" width="10.42578125" bestFit="1" customWidth="1"/>
    <col min="7" max="7" width="12.5703125" bestFit="1" customWidth="1"/>
  </cols>
  <sheetData>
    <row r="1" spans="1:7" x14ac:dyDescent="0.25">
      <c r="A1" t="s">
        <v>20</v>
      </c>
    </row>
    <row r="2" spans="1:7" x14ac:dyDescent="0.25">
      <c r="B2" s="7" t="s">
        <v>18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</row>
    <row r="3" spans="1:7" x14ac:dyDescent="0.25">
      <c r="B3" s="8">
        <v>42643</v>
      </c>
      <c r="C3" s="9">
        <v>22.65</v>
      </c>
      <c r="D3" s="9">
        <v>23.15</v>
      </c>
      <c r="E3" s="9">
        <v>22.56</v>
      </c>
      <c r="F3" s="9">
        <v>22.8</v>
      </c>
      <c r="G3" s="10">
        <v>4770000</v>
      </c>
    </row>
    <row r="4" spans="1:7" x14ac:dyDescent="0.25">
      <c r="B4" s="8">
        <v>42642</v>
      </c>
      <c r="C4" s="9">
        <v>23.34</v>
      </c>
      <c r="D4" s="9">
        <v>23.42</v>
      </c>
      <c r="E4" s="9">
        <v>22.6</v>
      </c>
      <c r="F4" s="9">
        <v>22.63</v>
      </c>
      <c r="G4" s="10">
        <v>7122300</v>
      </c>
    </row>
    <row r="5" spans="1:7" x14ac:dyDescent="0.25">
      <c r="B5" s="8">
        <v>42641</v>
      </c>
      <c r="C5" s="9">
        <v>22.99</v>
      </c>
      <c r="D5" s="9">
        <v>23.31</v>
      </c>
      <c r="E5" s="9">
        <v>22.74</v>
      </c>
      <c r="F5" s="9">
        <v>23.31</v>
      </c>
      <c r="G5" s="10">
        <v>5224600</v>
      </c>
    </row>
    <row r="6" spans="1:7" x14ac:dyDescent="0.25">
      <c r="B6" s="8">
        <v>42640</v>
      </c>
      <c r="C6" s="9">
        <v>22.76</v>
      </c>
      <c r="D6" s="9">
        <v>22.95</v>
      </c>
      <c r="E6" s="9">
        <v>22.3</v>
      </c>
      <c r="F6" s="9">
        <v>22.88</v>
      </c>
      <c r="G6" s="10">
        <v>6651700</v>
      </c>
    </row>
    <row r="7" spans="1:7" x14ac:dyDescent="0.25">
      <c r="B7" s="8">
        <v>42639</v>
      </c>
      <c r="C7" s="9">
        <v>22.67</v>
      </c>
      <c r="D7" s="9">
        <v>22.88</v>
      </c>
      <c r="E7" s="9">
        <v>22.45</v>
      </c>
      <c r="F7" s="9">
        <v>22.69</v>
      </c>
      <c r="G7" s="10">
        <v>3593100</v>
      </c>
    </row>
    <row r="8" spans="1:7" x14ac:dyDescent="0.25">
      <c r="B8" s="8">
        <v>42636</v>
      </c>
      <c r="C8" s="9">
        <v>23.3</v>
      </c>
      <c r="D8" s="9">
        <v>23.38</v>
      </c>
      <c r="E8" s="9">
        <v>22.74</v>
      </c>
      <c r="F8" s="9">
        <v>22.95</v>
      </c>
      <c r="G8" s="10">
        <v>6126000</v>
      </c>
    </row>
    <row r="9" spans="1:7" x14ac:dyDescent="0.25">
      <c r="B9" s="8">
        <v>42635</v>
      </c>
      <c r="C9" s="9">
        <v>23.6</v>
      </c>
      <c r="D9" s="9">
        <v>23.73</v>
      </c>
      <c r="E9" s="9">
        <v>23.25</v>
      </c>
      <c r="F9" s="9">
        <v>23.45</v>
      </c>
      <c r="G9" s="10">
        <v>7049600</v>
      </c>
    </row>
    <row r="10" spans="1:7" x14ac:dyDescent="0.25">
      <c r="B10" s="8">
        <v>42634</v>
      </c>
      <c r="C10" s="9">
        <v>22.86</v>
      </c>
      <c r="D10" s="9">
        <v>23.6</v>
      </c>
      <c r="E10" s="9">
        <v>22.78</v>
      </c>
      <c r="F10" s="9">
        <v>23.34</v>
      </c>
      <c r="G10" s="10">
        <v>10850900</v>
      </c>
    </row>
    <row r="11" spans="1:7" x14ac:dyDescent="0.25">
      <c r="B11" s="8">
        <v>42633</v>
      </c>
      <c r="C11" s="9">
        <v>22.3</v>
      </c>
      <c r="D11" s="9">
        <v>22.64</v>
      </c>
      <c r="E11" s="9">
        <v>22.22</v>
      </c>
      <c r="F11" s="9">
        <v>22.61</v>
      </c>
      <c r="G11" s="10">
        <v>5847400</v>
      </c>
    </row>
    <row r="12" spans="1:7" x14ac:dyDescent="0.25">
      <c r="B12" s="8">
        <v>42632</v>
      </c>
      <c r="C12" s="9">
        <v>22.19</v>
      </c>
      <c r="D12" s="9">
        <v>22.48</v>
      </c>
      <c r="E12" s="9">
        <v>22.01</v>
      </c>
      <c r="F12" s="9">
        <v>22.01</v>
      </c>
      <c r="G12" s="10">
        <v>5658000</v>
      </c>
    </row>
    <row r="13" spans="1:7" x14ac:dyDescent="0.25">
      <c r="B13" s="8">
        <v>42629</v>
      </c>
      <c r="C13" s="9">
        <v>22.23</v>
      </c>
      <c r="D13" s="9">
        <v>22.28</v>
      </c>
      <c r="E13" s="9">
        <v>21.7</v>
      </c>
      <c r="F13" s="9">
        <v>21.93</v>
      </c>
      <c r="G13" s="10">
        <v>7794600</v>
      </c>
    </row>
    <row r="14" spans="1:7" x14ac:dyDescent="0.25">
      <c r="B14" s="8">
        <v>42628</v>
      </c>
      <c r="C14" s="9">
        <v>22.06</v>
      </c>
      <c r="D14" s="9">
        <v>22.5</v>
      </c>
      <c r="E14" s="9">
        <v>21.91</v>
      </c>
      <c r="F14" s="9">
        <v>22.31</v>
      </c>
      <c r="G14" s="10">
        <v>7087000</v>
      </c>
    </row>
    <row r="15" spans="1:7" x14ac:dyDescent="0.25">
      <c r="B15" s="8">
        <v>42627</v>
      </c>
      <c r="C15" s="9">
        <v>22.05</v>
      </c>
      <c r="D15" s="9">
        <v>22.27</v>
      </c>
      <c r="E15" s="9">
        <v>21.65</v>
      </c>
      <c r="F15" s="9">
        <v>21.93</v>
      </c>
      <c r="G15" s="10">
        <v>7019700</v>
      </c>
    </row>
    <row r="16" spans="1:7" x14ac:dyDescent="0.25">
      <c r="B16" s="8">
        <v>42626</v>
      </c>
      <c r="C16" s="9">
        <v>22.56</v>
      </c>
      <c r="D16" s="9">
        <v>22.57</v>
      </c>
      <c r="E16" s="9">
        <v>21.81</v>
      </c>
      <c r="F16" s="9">
        <v>22.01</v>
      </c>
      <c r="G16" s="10">
        <v>9377700</v>
      </c>
    </row>
    <row r="17" spans="2:7" x14ac:dyDescent="0.25">
      <c r="B17" s="8">
        <v>42625</v>
      </c>
      <c r="C17" s="9">
        <v>22.74</v>
      </c>
      <c r="D17" s="9">
        <v>23.09</v>
      </c>
      <c r="E17" s="9">
        <v>22.21</v>
      </c>
      <c r="F17" s="9">
        <v>22.95</v>
      </c>
      <c r="G17" s="10">
        <v>10731900</v>
      </c>
    </row>
    <row r="18" spans="2:7" x14ac:dyDescent="0.25">
      <c r="B18" s="8">
        <v>42622</v>
      </c>
      <c r="C18" s="9">
        <v>23.75</v>
      </c>
      <c r="D18" s="9">
        <v>23.8</v>
      </c>
      <c r="E18" s="9">
        <v>22.74</v>
      </c>
      <c r="F18" s="9">
        <v>22.84</v>
      </c>
      <c r="G18" s="10">
        <v>10835700</v>
      </c>
    </row>
    <row r="19" spans="2:7" x14ac:dyDescent="0.25">
      <c r="B19" s="8">
        <v>42621</v>
      </c>
      <c r="C19" s="9">
        <v>23.87</v>
      </c>
      <c r="D19" s="9">
        <v>24.3</v>
      </c>
      <c r="E19" s="9">
        <v>23.8</v>
      </c>
      <c r="F19" s="9">
        <v>24.13</v>
      </c>
      <c r="G19" s="10">
        <v>7725300</v>
      </c>
    </row>
    <row r="20" spans="2:7" x14ac:dyDescent="0.25">
      <c r="B20" s="8">
        <v>42619</v>
      </c>
      <c r="C20" s="9">
        <v>23.62</v>
      </c>
      <c r="D20" s="9">
        <v>24.02</v>
      </c>
      <c r="E20" s="9">
        <v>23.31</v>
      </c>
      <c r="F20" s="9">
        <v>24.02</v>
      </c>
      <c r="G20" s="10">
        <v>8030800</v>
      </c>
    </row>
    <row r="21" spans="2:7" x14ac:dyDescent="0.25">
      <c r="B21" s="8">
        <v>42618</v>
      </c>
      <c r="C21" s="9">
        <v>23.84</v>
      </c>
      <c r="D21" s="9">
        <v>23.98</v>
      </c>
      <c r="E21" s="9">
        <v>23.35</v>
      </c>
      <c r="F21" s="9">
        <v>23.49</v>
      </c>
      <c r="G21" s="10">
        <v>4744400</v>
      </c>
    </row>
    <row r="22" spans="2:7" x14ac:dyDescent="0.25">
      <c r="B22" s="8">
        <v>42615</v>
      </c>
      <c r="C22" s="9">
        <v>23.17</v>
      </c>
      <c r="D22" s="9">
        <v>23.77</v>
      </c>
      <c r="E22" s="9">
        <v>23.11</v>
      </c>
      <c r="F22" s="9">
        <v>23.72</v>
      </c>
      <c r="G22" s="10">
        <v>10442300</v>
      </c>
    </row>
    <row r="23" spans="2:7" x14ac:dyDescent="0.25">
      <c r="B23" s="8">
        <v>42614</v>
      </c>
      <c r="C23" s="9">
        <v>23.45</v>
      </c>
      <c r="D23" s="9">
        <v>23.63</v>
      </c>
      <c r="E23" s="9">
        <v>22.85</v>
      </c>
      <c r="F23" s="9">
        <v>22.86</v>
      </c>
      <c r="G23" s="10">
        <v>8932100</v>
      </c>
    </row>
    <row r="24" spans="2:7" x14ac:dyDescent="0.25">
      <c r="B24" s="8">
        <v>42613</v>
      </c>
      <c r="C24" s="9">
        <v>23.88</v>
      </c>
      <c r="D24" s="9">
        <v>24.34</v>
      </c>
      <c r="E24" s="9">
        <v>22.74</v>
      </c>
      <c r="F24" s="9">
        <v>23.21</v>
      </c>
      <c r="G24" s="10">
        <v>18733700</v>
      </c>
    </row>
    <row r="25" spans="2:7" x14ac:dyDescent="0.25">
      <c r="B25" s="8">
        <v>42612</v>
      </c>
      <c r="C25" s="9">
        <v>23.94</v>
      </c>
      <c r="D25" s="9">
        <v>24.15</v>
      </c>
      <c r="E25" s="9">
        <v>23.52</v>
      </c>
      <c r="F25" s="9">
        <v>23.73</v>
      </c>
      <c r="G25" s="10">
        <v>8040000</v>
      </c>
    </row>
    <row r="26" spans="2:7" x14ac:dyDescent="0.25">
      <c r="B26" s="8">
        <v>42611</v>
      </c>
      <c r="C26" s="9">
        <v>22.88</v>
      </c>
      <c r="D26" s="9">
        <v>23.93</v>
      </c>
      <c r="E26" s="9">
        <v>22.69</v>
      </c>
      <c r="F26" s="9">
        <v>23.82</v>
      </c>
      <c r="G26" s="10">
        <v>8731800</v>
      </c>
    </row>
    <row r="27" spans="2:7" x14ac:dyDescent="0.25">
      <c r="B27" s="8">
        <v>42608</v>
      </c>
      <c r="C27" s="9">
        <v>22.6</v>
      </c>
      <c r="D27" s="9">
        <v>23.13</v>
      </c>
      <c r="E27" s="9">
        <v>22.48</v>
      </c>
      <c r="F27" s="9">
        <v>22.9</v>
      </c>
      <c r="G27" s="10">
        <v>8228900</v>
      </c>
    </row>
    <row r="28" spans="2:7" x14ac:dyDescent="0.25">
      <c r="B28" s="8">
        <v>42607</v>
      </c>
      <c r="C28" s="9">
        <v>22.4</v>
      </c>
      <c r="D28" s="9">
        <v>22.71</v>
      </c>
      <c r="E28" s="9">
        <v>22.31</v>
      </c>
      <c r="F28" s="9">
        <v>22.44</v>
      </c>
      <c r="G28" s="10">
        <v>5013000</v>
      </c>
    </row>
    <row r="29" spans="2:7" x14ac:dyDescent="0.25">
      <c r="B29" s="8">
        <v>42606</v>
      </c>
      <c r="C29" s="9">
        <v>22.41</v>
      </c>
      <c r="D29" s="9">
        <v>22.62</v>
      </c>
      <c r="E29" s="9">
        <v>22.2</v>
      </c>
      <c r="F29" s="9">
        <v>22.35</v>
      </c>
      <c r="G29" s="10">
        <v>5531800</v>
      </c>
    </row>
    <row r="30" spans="2:7" x14ac:dyDescent="0.25">
      <c r="B30" s="8">
        <v>42605</v>
      </c>
      <c r="C30" s="9">
        <v>22.5</v>
      </c>
      <c r="D30" s="9">
        <v>22.81</v>
      </c>
      <c r="E30" s="9">
        <v>22.32</v>
      </c>
      <c r="F30" s="9">
        <v>22.58</v>
      </c>
      <c r="G30" s="10">
        <v>11654400</v>
      </c>
    </row>
    <row r="31" spans="2:7" x14ac:dyDescent="0.25">
      <c r="B31" s="8">
        <v>42604</v>
      </c>
      <c r="C31" s="9">
        <v>23.18</v>
      </c>
      <c r="D31" s="9">
        <v>23.2</v>
      </c>
      <c r="E31" s="9">
        <v>22.31</v>
      </c>
      <c r="F31" s="9">
        <v>22.31</v>
      </c>
      <c r="G31" s="10">
        <v>7552400</v>
      </c>
    </row>
    <row r="32" spans="2:7" x14ac:dyDescent="0.25">
      <c r="B32" s="8">
        <v>42601</v>
      </c>
      <c r="C32" s="9">
        <v>22.6</v>
      </c>
      <c r="D32" s="9">
        <v>23.25</v>
      </c>
      <c r="E32" s="9">
        <v>22.49</v>
      </c>
      <c r="F32" s="9">
        <v>23.2</v>
      </c>
      <c r="G32" s="10">
        <v>9033200</v>
      </c>
    </row>
    <row r="33" spans="2:7" x14ac:dyDescent="0.25">
      <c r="B33" s="8">
        <v>42600</v>
      </c>
      <c r="C33" s="9">
        <v>22.79</v>
      </c>
      <c r="D33" s="9">
        <v>22.92</v>
      </c>
      <c r="E33" s="9">
        <v>22.49</v>
      </c>
      <c r="F33" s="9">
        <v>22.73</v>
      </c>
      <c r="G33" s="10">
        <v>5491000</v>
      </c>
    </row>
    <row r="34" spans="2:7" x14ac:dyDescent="0.25">
      <c r="B34" s="8">
        <v>42599</v>
      </c>
      <c r="C34" s="9">
        <v>22.7</v>
      </c>
      <c r="D34" s="9">
        <v>22.77</v>
      </c>
      <c r="E34" s="9">
        <v>22.11</v>
      </c>
      <c r="F34" s="9">
        <v>22.76</v>
      </c>
      <c r="G34" s="10">
        <v>7915400</v>
      </c>
    </row>
    <row r="35" spans="2:7" x14ac:dyDescent="0.25">
      <c r="B35" s="8">
        <v>42598</v>
      </c>
      <c r="C35" s="9">
        <v>22.93</v>
      </c>
      <c r="D35" s="9">
        <v>23.2</v>
      </c>
      <c r="E35" s="9">
        <v>22.52</v>
      </c>
      <c r="F35" s="9">
        <v>22.64</v>
      </c>
      <c r="G35" s="10">
        <v>8294500</v>
      </c>
    </row>
    <row r="36" spans="2:7" x14ac:dyDescent="0.25">
      <c r="B36" s="8">
        <v>42597</v>
      </c>
      <c r="C36" s="9">
        <v>22.73</v>
      </c>
      <c r="D36" s="9">
        <v>23.22</v>
      </c>
      <c r="E36" s="9">
        <v>22.67</v>
      </c>
      <c r="F36" s="9">
        <v>23.18</v>
      </c>
      <c r="G36" s="10">
        <v>8221100</v>
      </c>
    </row>
    <row r="37" spans="2:7" x14ac:dyDescent="0.25">
      <c r="B37" s="8">
        <v>42594</v>
      </c>
      <c r="C37" s="9">
        <v>22.05</v>
      </c>
      <c r="D37" s="9">
        <v>22.82</v>
      </c>
      <c r="E37" s="9">
        <v>21.9</v>
      </c>
      <c r="F37" s="9">
        <v>22.67</v>
      </c>
      <c r="G37" s="10">
        <v>17183200</v>
      </c>
    </row>
    <row r="38" spans="2:7" x14ac:dyDescent="0.25">
      <c r="B38" s="8">
        <v>42593</v>
      </c>
      <c r="C38" s="9">
        <v>20.81</v>
      </c>
      <c r="D38" s="9">
        <v>22.06</v>
      </c>
      <c r="E38" s="9">
        <v>20.81</v>
      </c>
      <c r="F38" s="9">
        <v>22.05</v>
      </c>
      <c r="G38" s="10">
        <v>15723600</v>
      </c>
    </row>
    <row r="39" spans="2:7" x14ac:dyDescent="0.25">
      <c r="B39" s="8">
        <v>42592</v>
      </c>
      <c r="C39" s="9">
        <v>21.47</v>
      </c>
      <c r="D39" s="9">
        <v>21.6</v>
      </c>
      <c r="E39" s="9">
        <v>20.77</v>
      </c>
      <c r="F39" s="9">
        <v>20.87</v>
      </c>
      <c r="G39" s="10">
        <v>7852400</v>
      </c>
    </row>
    <row r="40" spans="2:7" x14ac:dyDescent="0.25">
      <c r="B40" s="8">
        <v>42591</v>
      </c>
      <c r="C40" s="9">
        <v>21.23</v>
      </c>
      <c r="D40" s="9">
        <v>21.55</v>
      </c>
      <c r="E40" s="9">
        <v>21.13</v>
      </c>
      <c r="F40" s="9">
        <v>21.4</v>
      </c>
      <c r="G40" s="10">
        <v>5302400</v>
      </c>
    </row>
    <row r="41" spans="2:7" x14ac:dyDescent="0.25">
      <c r="B41" s="8">
        <v>42590</v>
      </c>
      <c r="C41" s="9">
        <v>21.08</v>
      </c>
      <c r="D41" s="9">
        <v>21.36</v>
      </c>
      <c r="E41" s="9">
        <v>21</v>
      </c>
      <c r="F41" s="9">
        <v>21.17</v>
      </c>
      <c r="G41" s="10">
        <v>4311300</v>
      </c>
    </row>
    <row r="42" spans="2:7" x14ac:dyDescent="0.25">
      <c r="B42" s="8">
        <v>42587</v>
      </c>
      <c r="C42" s="9">
        <v>21.3</v>
      </c>
      <c r="D42" s="9">
        <v>21.48</v>
      </c>
      <c r="E42" s="9">
        <v>20.97</v>
      </c>
      <c r="F42" s="9">
        <v>21.22</v>
      </c>
      <c r="G42" s="10">
        <v>4592900</v>
      </c>
    </row>
    <row r="43" spans="2:7" x14ac:dyDescent="0.25">
      <c r="B43" s="8">
        <v>42586</v>
      </c>
      <c r="C43" s="9">
        <v>20.72</v>
      </c>
      <c r="D43" s="9">
        <v>21.1</v>
      </c>
      <c r="E43" s="9">
        <v>20.7</v>
      </c>
      <c r="F43" s="9">
        <v>21.07</v>
      </c>
      <c r="G43" s="10">
        <v>7617900</v>
      </c>
    </row>
    <row r="44" spans="2:7" x14ac:dyDescent="0.25">
      <c r="B44" s="8">
        <v>42585</v>
      </c>
      <c r="C44" s="9">
        <v>20.100000000000001</v>
      </c>
      <c r="D44" s="9">
        <v>20.68</v>
      </c>
      <c r="E44" s="9">
        <v>20.03</v>
      </c>
      <c r="F44" s="9">
        <v>20.52</v>
      </c>
      <c r="G44" s="10">
        <v>7306200</v>
      </c>
    </row>
    <row r="45" spans="2:7" x14ac:dyDescent="0.25">
      <c r="B45" s="8">
        <v>42584</v>
      </c>
      <c r="C45" s="9">
        <v>20.5</v>
      </c>
      <c r="D45" s="9">
        <v>20.87</v>
      </c>
      <c r="E45" s="9">
        <v>20.100000000000001</v>
      </c>
      <c r="F45" s="9">
        <v>20.2</v>
      </c>
      <c r="G45" s="10">
        <v>10007300</v>
      </c>
    </row>
    <row r="46" spans="2:7" x14ac:dyDescent="0.25">
      <c r="B46" s="8">
        <v>42583</v>
      </c>
      <c r="C46" s="9">
        <v>21.14</v>
      </c>
      <c r="D46" s="9">
        <v>21.34</v>
      </c>
      <c r="E46" s="9">
        <v>20.66</v>
      </c>
      <c r="F46" s="9">
        <v>20.69</v>
      </c>
      <c r="G46" s="10">
        <v>7026700</v>
      </c>
    </row>
    <row r="47" spans="2:7" x14ac:dyDescent="0.25">
      <c r="B47" s="8">
        <v>42580</v>
      </c>
      <c r="C47" s="9">
        <v>20.66</v>
      </c>
      <c r="D47" s="9">
        <v>21.19</v>
      </c>
      <c r="E47" s="9">
        <v>20.51</v>
      </c>
      <c r="F47" s="9">
        <v>21.05</v>
      </c>
      <c r="G47" s="10">
        <v>9042200</v>
      </c>
    </row>
    <row r="48" spans="2:7" x14ac:dyDescent="0.25">
      <c r="B48" s="8">
        <v>42579</v>
      </c>
      <c r="C48" s="9">
        <v>21.25</v>
      </c>
      <c r="D48" s="9">
        <v>21.25</v>
      </c>
      <c r="E48" s="9">
        <v>20.5</v>
      </c>
      <c r="F48" s="9">
        <v>20.67</v>
      </c>
      <c r="G48" s="10">
        <v>8669800</v>
      </c>
    </row>
    <row r="49" spans="2:7" x14ac:dyDescent="0.25">
      <c r="B49" s="8">
        <v>42578</v>
      </c>
      <c r="C49" s="9">
        <v>21.5</v>
      </c>
      <c r="D49" s="9">
        <v>21.9</v>
      </c>
      <c r="E49" s="9">
        <v>21.4</v>
      </c>
      <c r="F49" s="9">
        <v>21.48</v>
      </c>
      <c r="G49" s="10">
        <v>8945000</v>
      </c>
    </row>
    <row r="50" spans="2:7" x14ac:dyDescent="0.25">
      <c r="B50" s="8">
        <v>42577</v>
      </c>
      <c r="C50" s="9">
        <v>21.35</v>
      </c>
      <c r="D50" s="9">
        <v>21.72</v>
      </c>
      <c r="E50" s="9">
        <v>21.3</v>
      </c>
      <c r="F50" s="9">
        <v>21.44</v>
      </c>
      <c r="G50" s="10">
        <v>9687700</v>
      </c>
    </row>
    <row r="51" spans="2:7" x14ac:dyDescent="0.25">
      <c r="B51" s="8">
        <v>42576</v>
      </c>
      <c r="C51" s="9">
        <v>20.69</v>
      </c>
      <c r="D51" s="9">
        <v>21.3</v>
      </c>
      <c r="E51" s="9">
        <v>20.68</v>
      </c>
      <c r="F51" s="9">
        <v>21.3</v>
      </c>
      <c r="G51" s="10">
        <v>11882000</v>
      </c>
    </row>
    <row r="52" spans="2:7" x14ac:dyDescent="0.25">
      <c r="B52" s="8">
        <v>42573</v>
      </c>
      <c r="C52" s="9">
        <v>20.9</v>
      </c>
      <c r="D52" s="9">
        <v>21.26</v>
      </c>
      <c r="E52" s="9">
        <v>20.61</v>
      </c>
      <c r="F52" s="9">
        <v>20.61</v>
      </c>
      <c r="G52" s="10">
        <v>8032500</v>
      </c>
    </row>
    <row r="53" spans="2:7" x14ac:dyDescent="0.25">
      <c r="B53" s="8">
        <v>42572</v>
      </c>
      <c r="C53" s="9">
        <v>21.3</v>
      </c>
      <c r="D53" s="9">
        <v>21.47</v>
      </c>
      <c r="E53" s="9">
        <v>20.27</v>
      </c>
      <c r="F53" s="9">
        <v>20.95</v>
      </c>
      <c r="G53" s="10">
        <v>14850100</v>
      </c>
    </row>
    <row r="54" spans="2:7" x14ac:dyDescent="0.25">
      <c r="B54" s="8">
        <v>42571</v>
      </c>
      <c r="C54" s="9">
        <v>21</v>
      </c>
      <c r="D54" s="9">
        <v>21.51</v>
      </c>
      <c r="E54" s="9">
        <v>20.75</v>
      </c>
      <c r="F54" s="9">
        <v>21.35</v>
      </c>
      <c r="G54" s="10">
        <v>16495800</v>
      </c>
    </row>
    <row r="55" spans="2:7" x14ac:dyDescent="0.25">
      <c r="B55" s="8">
        <v>42570</v>
      </c>
      <c r="C55" s="9">
        <v>19.89</v>
      </c>
      <c r="D55" s="9">
        <v>20.93</v>
      </c>
      <c r="E55" s="9">
        <v>19.8</v>
      </c>
      <c r="F55" s="9">
        <v>20.93</v>
      </c>
      <c r="G55" s="10">
        <v>17953300</v>
      </c>
    </row>
    <row r="56" spans="2:7" x14ac:dyDescent="0.25">
      <c r="B56" s="8">
        <v>42569</v>
      </c>
      <c r="C56" s="9">
        <v>19.3</v>
      </c>
      <c r="D56" s="9">
        <v>19.96</v>
      </c>
      <c r="E56" s="9">
        <v>19.260000000000002</v>
      </c>
      <c r="F56" s="9">
        <v>19.96</v>
      </c>
      <c r="G56" s="10">
        <v>10175800</v>
      </c>
    </row>
    <row r="57" spans="2:7" x14ac:dyDescent="0.25">
      <c r="B57" s="8">
        <v>42566</v>
      </c>
      <c r="C57" s="9">
        <v>18.940000000000001</v>
      </c>
      <c r="D57" s="9">
        <v>19.399999999999999</v>
      </c>
      <c r="E57" s="9">
        <v>18.940000000000001</v>
      </c>
      <c r="F57" s="9">
        <v>19.260000000000002</v>
      </c>
      <c r="G57" s="10">
        <v>15269500</v>
      </c>
    </row>
    <row r="58" spans="2:7" x14ac:dyDescent="0.25">
      <c r="B58" s="8">
        <v>42565</v>
      </c>
      <c r="C58" s="9">
        <v>18.399999999999999</v>
      </c>
      <c r="D58" s="9">
        <v>19.13</v>
      </c>
      <c r="E58" s="9">
        <v>18.27</v>
      </c>
      <c r="F58" s="9">
        <v>19.010000000000002</v>
      </c>
      <c r="G58" s="10">
        <v>18300200</v>
      </c>
    </row>
    <row r="59" spans="2:7" x14ac:dyDescent="0.25">
      <c r="B59" s="8">
        <v>42564</v>
      </c>
      <c r="C59" s="9">
        <v>17.79</v>
      </c>
      <c r="D59" s="9">
        <v>18.2</v>
      </c>
      <c r="E59" s="9">
        <v>17.55</v>
      </c>
      <c r="F59" s="9">
        <v>18.05</v>
      </c>
      <c r="G59" s="10">
        <v>10981300</v>
      </c>
    </row>
    <row r="60" spans="2:7" x14ac:dyDescent="0.25">
      <c r="B60" s="8">
        <v>42563</v>
      </c>
      <c r="C60" s="9">
        <v>18.32</v>
      </c>
      <c r="D60" s="9">
        <v>18.53</v>
      </c>
      <c r="E60" s="9">
        <v>17.760000000000002</v>
      </c>
      <c r="F60" s="9">
        <v>17.79</v>
      </c>
      <c r="G60" s="10">
        <v>10470600</v>
      </c>
    </row>
    <row r="61" spans="2:7" x14ac:dyDescent="0.25">
      <c r="B61" s="8">
        <v>42562</v>
      </c>
      <c r="C61" s="9">
        <v>17.510000000000002</v>
      </c>
      <c r="D61" s="9">
        <v>18.04</v>
      </c>
      <c r="E61" s="9">
        <v>17.45</v>
      </c>
      <c r="F61" s="9">
        <v>18.02</v>
      </c>
      <c r="G61" s="10">
        <v>9582800</v>
      </c>
    </row>
    <row r="62" spans="2:7" x14ac:dyDescent="0.25">
      <c r="B62" s="8">
        <v>42559</v>
      </c>
      <c r="C62" s="9">
        <v>17.059999999999999</v>
      </c>
      <c r="D62" s="9">
        <v>17.27</v>
      </c>
      <c r="E62" s="9">
        <v>16.98</v>
      </c>
      <c r="F62" s="9">
        <v>17.23</v>
      </c>
      <c r="G62" s="10">
        <v>5739900</v>
      </c>
    </row>
    <row r="63" spans="2:7" x14ac:dyDescent="0.25">
      <c r="B63" s="8">
        <v>42558</v>
      </c>
      <c r="C63" s="9">
        <v>17.010000000000002</v>
      </c>
      <c r="D63" s="9">
        <v>17.14</v>
      </c>
      <c r="E63" s="9">
        <v>16.75</v>
      </c>
      <c r="F63" s="9">
        <v>16.75</v>
      </c>
      <c r="G63" s="10">
        <v>7532700</v>
      </c>
    </row>
    <row r="64" spans="2:7" x14ac:dyDescent="0.25">
      <c r="B64" s="8">
        <v>42557</v>
      </c>
      <c r="C64" s="9">
        <v>16.899999999999999</v>
      </c>
      <c r="D64" s="9">
        <v>17.02</v>
      </c>
      <c r="E64" s="9">
        <v>16.57</v>
      </c>
      <c r="F64" s="9">
        <v>16.96</v>
      </c>
      <c r="G64" s="10">
        <v>9040200</v>
      </c>
    </row>
    <row r="65" spans="2:7" x14ac:dyDescent="0.25">
      <c r="B65" s="8">
        <v>42556</v>
      </c>
      <c r="C65" s="9">
        <v>17.03</v>
      </c>
      <c r="D65" s="9">
        <v>17.09</v>
      </c>
      <c r="E65" s="9">
        <v>16.809999999999999</v>
      </c>
      <c r="F65" s="9">
        <v>17</v>
      </c>
      <c r="G65" s="10">
        <v>4911800</v>
      </c>
    </row>
    <row r="66" spans="2:7" x14ac:dyDescent="0.25">
      <c r="B66" s="8">
        <v>42555</v>
      </c>
      <c r="C66" s="9">
        <v>17.2</v>
      </c>
      <c r="D66" s="9">
        <v>17.3</v>
      </c>
      <c r="E66" s="9">
        <v>16.989999999999998</v>
      </c>
      <c r="F66" s="9">
        <v>17.13</v>
      </c>
      <c r="G66" s="10">
        <v>5695800</v>
      </c>
    </row>
    <row r="67" spans="2:7" x14ac:dyDescent="0.25">
      <c r="B67" s="8">
        <v>42552</v>
      </c>
      <c r="C67" s="9">
        <v>17.190000000000001</v>
      </c>
      <c r="D67" s="9">
        <v>17.29</v>
      </c>
      <c r="E67" s="9">
        <v>16.899999999999999</v>
      </c>
      <c r="F67" s="9">
        <v>17.05</v>
      </c>
      <c r="G67" s="10">
        <v>8217400</v>
      </c>
    </row>
    <row r="68" spans="2:7" x14ac:dyDescent="0.25">
      <c r="B68" s="8">
        <v>42551</v>
      </c>
      <c r="C68" s="9">
        <v>16.46</v>
      </c>
      <c r="D68" s="9">
        <v>17.18</v>
      </c>
      <c r="E68" s="9">
        <v>16.23</v>
      </c>
      <c r="F68" s="9">
        <v>17.18</v>
      </c>
      <c r="G68" s="10">
        <v>14163900</v>
      </c>
    </row>
    <row r="69" spans="2:7" x14ac:dyDescent="0.25">
      <c r="B69" s="8">
        <v>42550</v>
      </c>
      <c r="C69" s="9">
        <v>16.190000000000001</v>
      </c>
      <c r="D69" s="9">
        <v>16.55</v>
      </c>
      <c r="E69" s="9">
        <v>16.190000000000001</v>
      </c>
      <c r="F69" s="9">
        <v>16.489999999999998</v>
      </c>
      <c r="G69" s="10">
        <v>10683900</v>
      </c>
    </row>
    <row r="70" spans="2:7" x14ac:dyDescent="0.25">
      <c r="B70" s="8">
        <v>42549</v>
      </c>
      <c r="C70" s="9">
        <v>15.96</v>
      </c>
      <c r="D70" s="9">
        <v>16.09</v>
      </c>
      <c r="E70" s="9">
        <v>15.79</v>
      </c>
      <c r="F70" s="9">
        <v>16.03</v>
      </c>
      <c r="G70" s="10">
        <v>7042400</v>
      </c>
    </row>
    <row r="71" spans="2:7" x14ac:dyDescent="0.25">
      <c r="B71" s="8">
        <v>42548</v>
      </c>
      <c r="C71" s="9">
        <v>16.04</v>
      </c>
      <c r="D71" s="9">
        <v>16.059999999999999</v>
      </c>
      <c r="E71" s="9">
        <v>15.44</v>
      </c>
      <c r="F71" s="9">
        <v>15.64</v>
      </c>
      <c r="G71" s="10">
        <v>7929300</v>
      </c>
    </row>
    <row r="72" spans="2:7" x14ac:dyDescent="0.25">
      <c r="B72" s="8">
        <v>42545</v>
      </c>
      <c r="C72" s="9">
        <v>15.62</v>
      </c>
      <c r="D72" s="9">
        <v>15.9</v>
      </c>
      <c r="E72" s="9">
        <v>15.39</v>
      </c>
      <c r="F72" s="9">
        <v>15.89</v>
      </c>
      <c r="G72" s="10">
        <v>10227700</v>
      </c>
    </row>
    <row r="73" spans="2:7" x14ac:dyDescent="0.25">
      <c r="B73" s="8">
        <v>42544</v>
      </c>
      <c r="C73" s="9">
        <v>16.11</v>
      </c>
      <c r="D73" s="9">
        <v>16.329999999999998</v>
      </c>
      <c r="E73" s="9">
        <v>15.98</v>
      </c>
      <c r="F73" s="9">
        <v>16.22</v>
      </c>
      <c r="G73" s="10">
        <v>11667800</v>
      </c>
    </row>
    <row r="74" spans="2:7" x14ac:dyDescent="0.25">
      <c r="B74" s="8">
        <v>42543</v>
      </c>
      <c r="C74" s="9">
        <v>15.99</v>
      </c>
      <c r="D74" s="9">
        <v>16.22</v>
      </c>
      <c r="E74" s="9">
        <v>15.8</v>
      </c>
      <c r="F74" s="9">
        <v>15.8</v>
      </c>
      <c r="G74" s="10">
        <v>10974200</v>
      </c>
    </row>
    <row r="75" spans="2:7" x14ac:dyDescent="0.25">
      <c r="B75" s="8">
        <v>42542</v>
      </c>
      <c r="C75" s="9">
        <v>15.95</v>
      </c>
      <c r="D75" s="9">
        <v>16.05</v>
      </c>
      <c r="E75" s="9">
        <v>15.75</v>
      </c>
      <c r="F75" s="9">
        <v>15.85</v>
      </c>
      <c r="G75" s="10">
        <v>19944300</v>
      </c>
    </row>
    <row r="76" spans="2:7" x14ac:dyDescent="0.25">
      <c r="B76" s="8">
        <v>42541</v>
      </c>
      <c r="C76" s="9">
        <v>16.48</v>
      </c>
      <c r="D76" s="9">
        <v>16.79</v>
      </c>
      <c r="E76" s="9">
        <v>16.37</v>
      </c>
      <c r="F76" s="9">
        <v>16.59</v>
      </c>
      <c r="G76" s="10">
        <v>13742100</v>
      </c>
    </row>
    <row r="77" spans="2:7" x14ac:dyDescent="0.25">
      <c r="B77" s="8">
        <v>42538</v>
      </c>
      <c r="C77" s="9">
        <v>16.329999999999998</v>
      </c>
      <c r="D77" s="9">
        <v>16.68</v>
      </c>
      <c r="E77" s="9">
        <v>16</v>
      </c>
      <c r="F77" s="9">
        <v>16</v>
      </c>
      <c r="G77" s="10">
        <v>12998200</v>
      </c>
    </row>
    <row r="78" spans="2:7" x14ac:dyDescent="0.25">
      <c r="B78" s="8">
        <v>42537</v>
      </c>
      <c r="C78" s="9">
        <v>15.98</v>
      </c>
      <c r="D78" s="9">
        <v>16.29</v>
      </c>
      <c r="E78" s="9">
        <v>15.56</v>
      </c>
      <c r="F78" s="9">
        <v>16.190000000000001</v>
      </c>
      <c r="G78" s="10">
        <v>10107800</v>
      </c>
    </row>
    <row r="79" spans="2:7" x14ac:dyDescent="0.25">
      <c r="B79" s="8">
        <v>42536</v>
      </c>
      <c r="C79" s="9">
        <v>16.23</v>
      </c>
      <c r="D79" s="9">
        <v>16.36</v>
      </c>
      <c r="E79" s="9">
        <v>15.6</v>
      </c>
      <c r="F79" s="9">
        <v>16.100000000000001</v>
      </c>
      <c r="G79" s="10">
        <v>12427600</v>
      </c>
    </row>
    <row r="80" spans="2:7" x14ac:dyDescent="0.25">
      <c r="B80" s="8">
        <v>42535</v>
      </c>
      <c r="C80" s="9">
        <v>16.63</v>
      </c>
      <c r="D80" s="9">
        <v>16.829999999999998</v>
      </c>
      <c r="E80" s="9">
        <v>15.9</v>
      </c>
      <c r="F80" s="9">
        <v>16.11</v>
      </c>
      <c r="G80" s="10">
        <v>8746300</v>
      </c>
    </row>
    <row r="81" spans="2:7" x14ac:dyDescent="0.25">
      <c r="B81" s="8">
        <v>42534</v>
      </c>
      <c r="C81" s="9">
        <v>16.36</v>
      </c>
      <c r="D81" s="9">
        <v>16.850000000000001</v>
      </c>
      <c r="E81" s="9">
        <v>16.260000000000002</v>
      </c>
      <c r="F81" s="9">
        <v>16.690000000000001</v>
      </c>
      <c r="G81" s="10">
        <v>6824900</v>
      </c>
    </row>
    <row r="82" spans="2:7" x14ac:dyDescent="0.25">
      <c r="B82" s="8">
        <v>42531</v>
      </c>
      <c r="C82" s="9">
        <v>17.16</v>
      </c>
      <c r="D82" s="9">
        <v>17.25</v>
      </c>
      <c r="E82" s="9">
        <v>16.55</v>
      </c>
      <c r="F82" s="9">
        <v>16.55</v>
      </c>
      <c r="G82" s="10">
        <v>9670700</v>
      </c>
    </row>
    <row r="83" spans="2:7" x14ac:dyDescent="0.25">
      <c r="B83" s="8">
        <v>42530</v>
      </c>
      <c r="C83" s="9">
        <v>17.309999999999999</v>
      </c>
      <c r="D83" s="9">
        <v>17.54</v>
      </c>
      <c r="E83" s="9">
        <v>17.079999999999998</v>
      </c>
      <c r="F83" s="9">
        <v>17.399999999999999</v>
      </c>
      <c r="G83" s="10">
        <v>10680800</v>
      </c>
    </row>
    <row r="84" spans="2:7" x14ac:dyDescent="0.25">
      <c r="B84" s="8">
        <v>42529</v>
      </c>
      <c r="C84" s="9">
        <v>17.079999999999998</v>
      </c>
      <c r="D84" s="9">
        <v>17.600000000000001</v>
      </c>
      <c r="E84" s="9">
        <v>17.07</v>
      </c>
      <c r="F84" s="9">
        <v>17.45</v>
      </c>
      <c r="G84" s="10">
        <v>8839800</v>
      </c>
    </row>
    <row r="85" spans="2:7" x14ac:dyDescent="0.25">
      <c r="B85" s="8">
        <v>42528</v>
      </c>
      <c r="C85" s="9">
        <v>16.95</v>
      </c>
      <c r="D85" s="9">
        <v>17.39</v>
      </c>
      <c r="E85" s="9">
        <v>16.850000000000001</v>
      </c>
      <c r="F85" s="9">
        <v>16.920000000000002</v>
      </c>
      <c r="G85" s="10">
        <v>7073100</v>
      </c>
    </row>
    <row r="86" spans="2:7" x14ac:dyDescent="0.25">
      <c r="B86" s="8">
        <v>42527</v>
      </c>
      <c r="C86" s="9">
        <v>17.350000000000001</v>
      </c>
      <c r="D86" s="9">
        <v>17.57</v>
      </c>
      <c r="E86" s="9">
        <v>16.940000000000001</v>
      </c>
      <c r="F86" s="9">
        <v>17.12</v>
      </c>
      <c r="G86" s="10">
        <v>8299600</v>
      </c>
    </row>
    <row r="87" spans="2:7" x14ac:dyDescent="0.25">
      <c r="B87" s="8">
        <v>42524</v>
      </c>
      <c r="C87" s="9">
        <v>17.03</v>
      </c>
      <c r="D87" s="9">
        <v>17.39</v>
      </c>
      <c r="E87" s="9">
        <v>16.850000000000001</v>
      </c>
      <c r="F87" s="9">
        <v>17.3</v>
      </c>
      <c r="G87" s="10">
        <v>9396800</v>
      </c>
    </row>
    <row r="88" spans="2:7" x14ac:dyDescent="0.25">
      <c r="B88" s="8">
        <v>42523</v>
      </c>
      <c r="C88" s="9">
        <v>16.66</v>
      </c>
      <c r="D88" s="9">
        <v>16.899999999999999</v>
      </c>
      <c r="E88" s="9">
        <v>16.260000000000002</v>
      </c>
      <c r="F88" s="9">
        <v>16.899999999999999</v>
      </c>
      <c r="G88" s="10">
        <v>9977000</v>
      </c>
    </row>
    <row r="89" spans="2:7" x14ac:dyDescent="0.25">
      <c r="B89" s="8">
        <v>42522</v>
      </c>
      <c r="C89" s="9">
        <v>16.38</v>
      </c>
      <c r="D89" s="9">
        <v>16.670000000000002</v>
      </c>
      <c r="E89" s="9">
        <v>16.11</v>
      </c>
      <c r="F89" s="9">
        <v>16.57</v>
      </c>
      <c r="G89" s="10">
        <v>10678100</v>
      </c>
    </row>
    <row r="90" spans="2:7" x14ac:dyDescent="0.25">
      <c r="B90" s="8">
        <v>42521</v>
      </c>
      <c r="C90" s="9">
        <v>16.350000000000001</v>
      </c>
      <c r="D90" s="9">
        <v>16.920000000000002</v>
      </c>
      <c r="E90" s="9">
        <v>15.97</v>
      </c>
      <c r="F90" s="9">
        <v>16.47</v>
      </c>
      <c r="G90" s="10">
        <v>13099200</v>
      </c>
    </row>
    <row r="91" spans="2:7" x14ac:dyDescent="0.25">
      <c r="B91" s="8">
        <v>42520</v>
      </c>
      <c r="C91" s="9">
        <v>16.309999999999999</v>
      </c>
      <c r="D91" s="9">
        <v>16.649999999999999</v>
      </c>
      <c r="E91" s="9">
        <v>16.170000000000002</v>
      </c>
      <c r="F91" s="9">
        <v>16.41</v>
      </c>
      <c r="G91" s="10">
        <v>4359500</v>
      </c>
    </row>
    <row r="92" spans="2:7" x14ac:dyDescent="0.25">
      <c r="B92" s="8">
        <v>42517</v>
      </c>
      <c r="C92" s="9">
        <v>16.7</v>
      </c>
      <c r="D92" s="9">
        <v>16.84</v>
      </c>
      <c r="E92" s="9">
        <v>15.86</v>
      </c>
      <c r="F92" s="9">
        <v>16.13</v>
      </c>
      <c r="G92" s="10">
        <v>7925900</v>
      </c>
    </row>
    <row r="93" spans="2:7" x14ac:dyDescent="0.25">
      <c r="B93" s="8">
        <v>42515</v>
      </c>
      <c r="C93" s="9">
        <v>16</v>
      </c>
      <c r="D93" s="9">
        <v>16.75</v>
      </c>
      <c r="E93" s="9">
        <v>15.99</v>
      </c>
      <c r="F93" s="9">
        <v>16.45</v>
      </c>
      <c r="G93" s="10">
        <v>19957300</v>
      </c>
    </row>
    <row r="94" spans="2:7" x14ac:dyDescent="0.25">
      <c r="B94" s="8">
        <v>42514</v>
      </c>
      <c r="C94" s="9">
        <v>17.28</v>
      </c>
      <c r="D94" s="9">
        <v>17.52</v>
      </c>
      <c r="E94" s="9">
        <v>15.98</v>
      </c>
      <c r="F94" s="9">
        <v>15.98</v>
      </c>
      <c r="G94" s="10">
        <v>27182300</v>
      </c>
    </row>
    <row r="95" spans="2:7" x14ac:dyDescent="0.25">
      <c r="B95" s="8">
        <v>42513</v>
      </c>
      <c r="C95" s="9">
        <v>17.04</v>
      </c>
      <c r="D95" s="9">
        <v>17.239999999999998</v>
      </c>
      <c r="E95" s="9">
        <v>16.84</v>
      </c>
      <c r="F95" s="9">
        <v>17</v>
      </c>
      <c r="G95" s="10">
        <v>8680100</v>
      </c>
    </row>
    <row r="96" spans="2:7" x14ac:dyDescent="0.25">
      <c r="B96" s="8">
        <v>42510</v>
      </c>
      <c r="C96" s="9">
        <v>18</v>
      </c>
      <c r="D96" s="9">
        <v>18.13</v>
      </c>
      <c r="E96" s="9">
        <v>17.309999999999999</v>
      </c>
      <c r="F96" s="9">
        <v>17.309999999999999</v>
      </c>
      <c r="G96" s="10">
        <v>7950300</v>
      </c>
    </row>
    <row r="97" spans="2:7" x14ac:dyDescent="0.25">
      <c r="B97" s="8">
        <v>42509</v>
      </c>
      <c r="C97" s="9">
        <v>17.95</v>
      </c>
      <c r="D97" s="9">
        <v>18.23</v>
      </c>
      <c r="E97" s="9">
        <v>17.64</v>
      </c>
      <c r="F97" s="9">
        <v>17.73</v>
      </c>
      <c r="G97" s="10">
        <v>9599000</v>
      </c>
    </row>
    <row r="98" spans="2:7" x14ac:dyDescent="0.25">
      <c r="B98" s="8">
        <v>42508</v>
      </c>
      <c r="C98" s="9">
        <v>18.04</v>
      </c>
      <c r="D98" s="9">
        <v>18.75</v>
      </c>
      <c r="E98" s="9">
        <v>17.71</v>
      </c>
      <c r="F98" s="9">
        <v>18.16</v>
      </c>
      <c r="G98" s="10">
        <v>12088000</v>
      </c>
    </row>
    <row r="99" spans="2:7" x14ac:dyDescent="0.25">
      <c r="B99" s="8">
        <v>42507</v>
      </c>
      <c r="C99" s="9">
        <v>18.86</v>
      </c>
      <c r="D99" s="9">
        <v>18.98</v>
      </c>
      <c r="E99" s="9">
        <v>18.100000000000001</v>
      </c>
      <c r="F99" s="9">
        <v>18.14</v>
      </c>
      <c r="G99" s="10">
        <v>12521400</v>
      </c>
    </row>
    <row r="100" spans="2:7" x14ac:dyDescent="0.25">
      <c r="B100" s="8">
        <v>42506</v>
      </c>
      <c r="C100" s="9">
        <v>19.309999999999999</v>
      </c>
      <c r="D100" s="9">
        <v>19.5</v>
      </c>
      <c r="E100" s="9">
        <v>19.02</v>
      </c>
      <c r="F100" s="9">
        <v>19.059999999999999</v>
      </c>
      <c r="G100" s="10">
        <v>11503000</v>
      </c>
    </row>
    <row r="101" spans="2:7" x14ac:dyDescent="0.25">
      <c r="B101" s="8">
        <v>42503</v>
      </c>
      <c r="C101" s="9">
        <v>19.95</v>
      </c>
      <c r="D101" s="9">
        <v>20.18</v>
      </c>
      <c r="E101" s="9">
        <v>19</v>
      </c>
      <c r="F101" s="9">
        <v>19.36</v>
      </c>
      <c r="G101" s="10">
        <v>13679400</v>
      </c>
    </row>
    <row r="102" spans="2:7" x14ac:dyDescent="0.25">
      <c r="B102" s="8">
        <v>42502</v>
      </c>
      <c r="C102" s="9">
        <v>20.13</v>
      </c>
      <c r="D102" s="9">
        <v>20.62</v>
      </c>
      <c r="E102" s="9">
        <v>19.329999999999998</v>
      </c>
      <c r="F102" s="9">
        <v>19.899999999999999</v>
      </c>
      <c r="G102" s="10">
        <v>27621600</v>
      </c>
    </row>
    <row r="103" spans="2:7" x14ac:dyDescent="0.25">
      <c r="B103" s="8">
        <v>42501</v>
      </c>
      <c r="C103" s="9">
        <v>22</v>
      </c>
      <c r="D103" s="9">
        <v>22.13</v>
      </c>
      <c r="E103" s="9">
        <v>20.48</v>
      </c>
      <c r="F103" s="9">
        <v>20.48</v>
      </c>
      <c r="G103" s="10">
        <v>18094100</v>
      </c>
    </row>
    <row r="104" spans="2:7" x14ac:dyDescent="0.25">
      <c r="B104" s="8">
        <v>42500</v>
      </c>
      <c r="C104" s="9">
        <v>20.78</v>
      </c>
      <c r="D104" s="9">
        <v>21.45</v>
      </c>
      <c r="E104" s="9">
        <v>20.61</v>
      </c>
      <c r="F104" s="9">
        <v>21.45</v>
      </c>
      <c r="G104" s="10">
        <v>15209100</v>
      </c>
    </row>
    <row r="105" spans="2:7" x14ac:dyDescent="0.25">
      <c r="B105" s="8">
        <v>42499</v>
      </c>
      <c r="C105" s="9">
        <v>20.64</v>
      </c>
      <c r="D105" s="9">
        <v>20.7</v>
      </c>
      <c r="E105" s="9">
        <v>19.2</v>
      </c>
      <c r="F105" s="9">
        <v>20.25</v>
      </c>
      <c r="G105" s="10">
        <v>11411300</v>
      </c>
    </row>
    <row r="106" spans="2:7" x14ac:dyDescent="0.25">
      <c r="B106" s="8">
        <v>42496</v>
      </c>
      <c r="C106" s="9">
        <v>19.98</v>
      </c>
      <c r="D106" s="9">
        <v>20.97</v>
      </c>
      <c r="E106" s="9">
        <v>19.98</v>
      </c>
      <c r="F106" s="9">
        <v>20.69</v>
      </c>
      <c r="G106" s="10">
        <v>5621100</v>
      </c>
    </row>
    <row r="107" spans="2:7" x14ac:dyDescent="0.25">
      <c r="B107" s="8">
        <v>42495</v>
      </c>
      <c r="C107" s="9">
        <v>21.2</v>
      </c>
      <c r="D107" s="9">
        <v>21.32</v>
      </c>
      <c r="E107" s="9">
        <v>20.3</v>
      </c>
      <c r="F107" s="9">
        <v>20.52</v>
      </c>
      <c r="G107" s="10">
        <v>5613000</v>
      </c>
    </row>
    <row r="108" spans="2:7" x14ac:dyDescent="0.25">
      <c r="B108" s="8">
        <v>42494</v>
      </c>
      <c r="C108" s="9">
        <v>20.3</v>
      </c>
      <c r="D108" s="9">
        <v>20.93</v>
      </c>
      <c r="E108" s="9">
        <v>20.25</v>
      </c>
      <c r="F108" s="9">
        <v>20.88</v>
      </c>
      <c r="G108" s="10">
        <v>7724700</v>
      </c>
    </row>
    <row r="109" spans="2:7" x14ac:dyDescent="0.25">
      <c r="B109" s="8">
        <v>42493</v>
      </c>
      <c r="C109" s="9">
        <v>21.1</v>
      </c>
      <c r="D109" s="9">
        <v>21.1</v>
      </c>
      <c r="E109" s="9">
        <v>20.440000000000001</v>
      </c>
      <c r="F109" s="9">
        <v>20.440000000000001</v>
      </c>
      <c r="G109" s="10">
        <v>8543000</v>
      </c>
    </row>
    <row r="110" spans="2:7" x14ac:dyDescent="0.25">
      <c r="B110" s="8">
        <v>42492</v>
      </c>
      <c r="C110" s="9">
        <v>22</v>
      </c>
      <c r="D110" s="9">
        <v>22.11</v>
      </c>
      <c r="E110" s="9">
        <v>21.41</v>
      </c>
      <c r="F110" s="9">
        <v>21.55</v>
      </c>
      <c r="G110" s="10">
        <v>8414300</v>
      </c>
    </row>
    <row r="111" spans="2:7" x14ac:dyDescent="0.25">
      <c r="B111" s="8">
        <v>42489</v>
      </c>
      <c r="C111" s="9">
        <v>22</v>
      </c>
      <c r="D111" s="9">
        <v>22.12</v>
      </c>
      <c r="E111" s="9">
        <v>21.6</v>
      </c>
      <c r="F111" s="9">
        <v>22.11</v>
      </c>
      <c r="G111" s="10">
        <v>15138900</v>
      </c>
    </row>
    <row r="112" spans="2:7" x14ac:dyDescent="0.25">
      <c r="B112" s="8">
        <v>42488</v>
      </c>
      <c r="C112" s="9">
        <v>22.05</v>
      </c>
      <c r="D112" s="9">
        <v>22.18</v>
      </c>
      <c r="E112" s="9">
        <v>21.5</v>
      </c>
      <c r="F112" s="9">
        <v>21.75</v>
      </c>
      <c r="G112" s="10">
        <v>10988100</v>
      </c>
    </row>
    <row r="113" spans="2:7" x14ac:dyDescent="0.25">
      <c r="B113" s="8">
        <v>42487</v>
      </c>
      <c r="C113" s="9">
        <v>22</v>
      </c>
      <c r="D113" s="9">
        <v>22.58</v>
      </c>
      <c r="E113" s="9">
        <v>21.94</v>
      </c>
      <c r="F113" s="9">
        <v>22.3</v>
      </c>
      <c r="G113" s="10">
        <v>9059200</v>
      </c>
    </row>
    <row r="114" spans="2:7" x14ac:dyDescent="0.25">
      <c r="B114" s="8">
        <v>42486</v>
      </c>
      <c r="C114" s="9">
        <v>20.92</v>
      </c>
      <c r="D114" s="9">
        <v>21.9</v>
      </c>
      <c r="E114" s="9">
        <v>20.81</v>
      </c>
      <c r="F114" s="9">
        <v>21.75</v>
      </c>
      <c r="G114" s="10">
        <v>12707100</v>
      </c>
    </row>
    <row r="115" spans="2:7" x14ac:dyDescent="0.25">
      <c r="B115" s="8">
        <v>42485</v>
      </c>
      <c r="C115" s="9">
        <v>21.1</v>
      </c>
      <c r="D115" s="9">
        <v>21.39</v>
      </c>
      <c r="E115" s="9">
        <v>20.56</v>
      </c>
      <c r="F115" s="9">
        <v>20.8</v>
      </c>
      <c r="G115" s="10">
        <v>6174200</v>
      </c>
    </row>
    <row r="116" spans="2:7" x14ac:dyDescent="0.25">
      <c r="B116" s="8">
        <v>42482</v>
      </c>
      <c r="C116" s="9">
        <v>21.27</v>
      </c>
      <c r="D116" s="9">
        <v>21.58</v>
      </c>
      <c r="E116" s="9">
        <v>21.03</v>
      </c>
      <c r="F116" s="9">
        <v>21.27</v>
      </c>
      <c r="G116" s="10">
        <v>11562300</v>
      </c>
    </row>
    <row r="117" spans="2:7" x14ac:dyDescent="0.25">
      <c r="B117" s="8">
        <v>42480</v>
      </c>
      <c r="C117" s="9">
        <v>21.88</v>
      </c>
      <c r="D117" s="9">
        <v>21.99</v>
      </c>
      <c r="E117" s="9">
        <v>21.44</v>
      </c>
      <c r="F117" s="9">
        <v>21.83</v>
      </c>
      <c r="G117" s="10">
        <v>9874000</v>
      </c>
    </row>
    <row r="118" spans="2:7" x14ac:dyDescent="0.25">
      <c r="B118" s="8">
        <v>42479</v>
      </c>
      <c r="C118" s="9">
        <v>22.4</v>
      </c>
      <c r="D118" s="9">
        <v>22.6</v>
      </c>
      <c r="E118" s="9">
        <v>21.98</v>
      </c>
      <c r="F118" s="9">
        <v>21.98</v>
      </c>
      <c r="G118" s="10">
        <v>12081300</v>
      </c>
    </row>
    <row r="119" spans="2:7" x14ac:dyDescent="0.25">
      <c r="B119" s="8">
        <v>42478</v>
      </c>
      <c r="C119" s="9">
        <v>22.6</v>
      </c>
      <c r="D119" s="9">
        <v>23.06</v>
      </c>
      <c r="E119" s="9">
        <v>21.83</v>
      </c>
      <c r="F119" s="9">
        <v>22.08</v>
      </c>
      <c r="G119" s="10">
        <v>14784700</v>
      </c>
    </row>
    <row r="120" spans="2:7" x14ac:dyDescent="0.25">
      <c r="B120" s="8">
        <v>42475</v>
      </c>
      <c r="C120" s="9">
        <v>22.78</v>
      </c>
      <c r="D120" s="9">
        <v>22.79</v>
      </c>
      <c r="E120" s="9">
        <v>22.14</v>
      </c>
      <c r="F120" s="9">
        <v>22.7</v>
      </c>
      <c r="G120" s="10">
        <v>14388300</v>
      </c>
    </row>
    <row r="121" spans="2:7" x14ac:dyDescent="0.25">
      <c r="B121" s="8">
        <v>42474</v>
      </c>
      <c r="C121" s="9">
        <v>22.81</v>
      </c>
      <c r="D121" s="9">
        <v>23.06</v>
      </c>
      <c r="E121" s="9">
        <v>21.66</v>
      </c>
      <c r="F121" s="9">
        <v>21.93</v>
      </c>
      <c r="G121" s="10">
        <v>15896700</v>
      </c>
    </row>
    <row r="122" spans="2:7" x14ac:dyDescent="0.25">
      <c r="B122" s="8">
        <v>42473</v>
      </c>
      <c r="C122" s="9">
        <v>22.76</v>
      </c>
      <c r="D122" s="9">
        <v>23.13</v>
      </c>
      <c r="E122" s="9">
        <v>22.32</v>
      </c>
      <c r="F122" s="9">
        <v>22.33</v>
      </c>
      <c r="G122" s="10">
        <v>17210300</v>
      </c>
    </row>
    <row r="123" spans="2:7" x14ac:dyDescent="0.25">
      <c r="B123" s="8">
        <v>42472</v>
      </c>
      <c r="C123" s="9">
        <v>21.72</v>
      </c>
      <c r="D123" s="9">
        <v>22.16</v>
      </c>
      <c r="E123" s="9">
        <v>21.31</v>
      </c>
      <c r="F123" s="9">
        <v>22.1</v>
      </c>
      <c r="G123" s="10">
        <v>21015100</v>
      </c>
    </row>
    <row r="124" spans="2:7" x14ac:dyDescent="0.25">
      <c r="B124" s="8">
        <v>42471</v>
      </c>
      <c r="C124" s="9">
        <v>21.33</v>
      </c>
      <c r="D124" s="9">
        <v>21.8</v>
      </c>
      <c r="E124" s="9">
        <v>21.12</v>
      </c>
      <c r="F124" s="9">
        <v>21.54</v>
      </c>
      <c r="G124" s="10">
        <v>15874700</v>
      </c>
    </row>
    <row r="125" spans="2:7" x14ac:dyDescent="0.25">
      <c r="B125" s="8">
        <v>42468</v>
      </c>
      <c r="C125" s="9">
        <v>19.489999999999998</v>
      </c>
      <c r="D125" s="9">
        <v>20.95</v>
      </c>
      <c r="E125" s="9">
        <v>19.36</v>
      </c>
      <c r="F125" s="9">
        <v>20.9</v>
      </c>
      <c r="G125" s="10">
        <v>18197000</v>
      </c>
    </row>
    <row r="126" spans="2:7" x14ac:dyDescent="0.25">
      <c r="B126" s="8">
        <v>42467</v>
      </c>
      <c r="C126" s="9">
        <v>18.600000000000001</v>
      </c>
      <c r="D126" s="9">
        <v>18.84</v>
      </c>
      <c r="E126" s="9">
        <v>18.350000000000001</v>
      </c>
      <c r="F126" s="9">
        <v>18.739999999999998</v>
      </c>
      <c r="G126" s="10">
        <v>8086100</v>
      </c>
    </row>
    <row r="127" spans="2:7" x14ac:dyDescent="0.25">
      <c r="B127" s="8">
        <v>42466</v>
      </c>
      <c r="C127" s="9">
        <v>18.11</v>
      </c>
      <c r="D127" s="9">
        <v>18.690000000000001</v>
      </c>
      <c r="E127" s="9">
        <v>17.8</v>
      </c>
      <c r="F127" s="9">
        <v>18.18</v>
      </c>
      <c r="G127" s="10">
        <v>11809500</v>
      </c>
    </row>
    <row r="128" spans="2:7" x14ac:dyDescent="0.25">
      <c r="B128" s="8">
        <v>42465</v>
      </c>
      <c r="C128" s="9">
        <v>18.55</v>
      </c>
      <c r="D128" s="9">
        <v>19.27</v>
      </c>
      <c r="E128" s="9">
        <v>17.96</v>
      </c>
      <c r="F128" s="9">
        <v>18.350000000000001</v>
      </c>
      <c r="G128" s="10">
        <v>13819100</v>
      </c>
    </row>
    <row r="129" spans="2:7" x14ac:dyDescent="0.25">
      <c r="B129" s="8">
        <v>42464</v>
      </c>
      <c r="C129" s="9">
        <v>19.41</v>
      </c>
      <c r="D129" s="9">
        <v>19.559999999999999</v>
      </c>
      <c r="E129" s="9">
        <v>18.62</v>
      </c>
      <c r="F129" s="9">
        <v>18.649999999999999</v>
      </c>
      <c r="G129" s="10">
        <v>9279900</v>
      </c>
    </row>
    <row r="130" spans="2:7" x14ac:dyDescent="0.25">
      <c r="B130" s="8">
        <v>42461</v>
      </c>
      <c r="C130" s="9">
        <v>19.39</v>
      </c>
      <c r="D130" s="9">
        <v>19.97</v>
      </c>
      <c r="E130" s="9">
        <v>19.2</v>
      </c>
      <c r="F130" s="9">
        <v>19.77</v>
      </c>
      <c r="G130" s="10">
        <v>10058200</v>
      </c>
    </row>
    <row r="131" spans="2:7" x14ac:dyDescent="0.25">
      <c r="B131" s="8">
        <v>42460</v>
      </c>
      <c r="C131" s="9">
        <v>20.010000000000002</v>
      </c>
      <c r="D131" s="9">
        <v>20.16</v>
      </c>
      <c r="E131" s="9">
        <v>19.34</v>
      </c>
      <c r="F131" s="9">
        <v>19.77</v>
      </c>
      <c r="G131" s="10">
        <v>12694200</v>
      </c>
    </row>
    <row r="132" spans="2:7" x14ac:dyDescent="0.25">
      <c r="B132" s="8">
        <v>42459</v>
      </c>
      <c r="C132" s="9">
        <v>21</v>
      </c>
      <c r="D132" s="9">
        <v>21.1</v>
      </c>
      <c r="E132" s="9">
        <v>20.23</v>
      </c>
      <c r="F132" s="9">
        <v>20.27</v>
      </c>
      <c r="G132" s="10">
        <v>13813300</v>
      </c>
    </row>
    <row r="133" spans="2:7" x14ac:dyDescent="0.25">
      <c r="B133" s="8">
        <v>42458</v>
      </c>
      <c r="C133" s="9">
        <v>20.149999999999999</v>
      </c>
      <c r="D133" s="9">
        <v>20.7</v>
      </c>
      <c r="E133" s="9">
        <v>19.53</v>
      </c>
      <c r="F133" s="9">
        <v>20.7</v>
      </c>
      <c r="G133" s="10">
        <v>18877000</v>
      </c>
    </row>
    <row r="134" spans="2:7" x14ac:dyDescent="0.25">
      <c r="B134" s="8">
        <v>42457</v>
      </c>
      <c r="C134" s="9">
        <v>20.2</v>
      </c>
      <c r="D134" s="9">
        <v>20.29</v>
      </c>
      <c r="E134" s="9">
        <v>19.690000000000001</v>
      </c>
      <c r="F134" s="9">
        <v>20.100000000000001</v>
      </c>
      <c r="G134" s="10">
        <v>16083400</v>
      </c>
    </row>
    <row r="135" spans="2:7" x14ac:dyDescent="0.25">
      <c r="B135" s="8">
        <v>42453</v>
      </c>
      <c r="C135" s="9">
        <v>18.75</v>
      </c>
      <c r="D135" s="9">
        <v>19.28</v>
      </c>
      <c r="E135" s="9">
        <v>18.649999999999999</v>
      </c>
      <c r="F135" s="9">
        <v>18.989999999999998</v>
      </c>
      <c r="G135" s="10">
        <v>10778000</v>
      </c>
    </row>
    <row r="136" spans="2:7" x14ac:dyDescent="0.25">
      <c r="B136" s="8">
        <v>42452</v>
      </c>
      <c r="C136" s="9">
        <v>19.98</v>
      </c>
      <c r="D136" s="9">
        <v>19.989999999999998</v>
      </c>
      <c r="E136" s="9">
        <v>19.5</v>
      </c>
      <c r="F136" s="9">
        <v>19.64</v>
      </c>
      <c r="G136" s="10">
        <v>9818300</v>
      </c>
    </row>
    <row r="137" spans="2:7" x14ac:dyDescent="0.25">
      <c r="B137" s="8">
        <v>42451</v>
      </c>
      <c r="C137" s="9">
        <v>20.52</v>
      </c>
      <c r="D137" s="9">
        <v>20.72</v>
      </c>
      <c r="E137" s="9">
        <v>20.32</v>
      </c>
      <c r="F137" s="9">
        <v>20.399999999999999</v>
      </c>
      <c r="G137" s="10">
        <v>9612700</v>
      </c>
    </row>
    <row r="138" spans="2:7" x14ac:dyDescent="0.25">
      <c r="B138" s="8">
        <v>42450</v>
      </c>
      <c r="C138" s="9">
        <v>20.59</v>
      </c>
      <c r="D138" s="9">
        <v>20.79</v>
      </c>
      <c r="E138" s="9">
        <v>20.25</v>
      </c>
      <c r="F138" s="9">
        <v>20.7</v>
      </c>
      <c r="G138" s="10">
        <v>11112500</v>
      </c>
    </row>
    <row r="139" spans="2:7" x14ac:dyDescent="0.25">
      <c r="B139" s="8">
        <v>42447</v>
      </c>
      <c r="C139" s="9">
        <v>20.82</v>
      </c>
      <c r="D139" s="9">
        <v>21.12</v>
      </c>
      <c r="E139" s="9">
        <v>19.940000000000001</v>
      </c>
      <c r="F139" s="9">
        <v>20.36</v>
      </c>
      <c r="G139" s="10">
        <v>12868900</v>
      </c>
    </row>
    <row r="140" spans="2:7" x14ac:dyDescent="0.25">
      <c r="B140" s="8">
        <v>42446</v>
      </c>
      <c r="C140" s="9">
        <v>21.21</v>
      </c>
      <c r="D140" s="9">
        <v>21.35</v>
      </c>
      <c r="E140" s="9">
        <v>19.350000000000001</v>
      </c>
      <c r="F140" s="9">
        <v>20.69</v>
      </c>
      <c r="G140" s="10">
        <v>30559200</v>
      </c>
    </row>
    <row r="141" spans="2:7" x14ac:dyDescent="0.25">
      <c r="B141" s="8">
        <v>42445</v>
      </c>
      <c r="C141" s="9">
        <v>17.149999999999999</v>
      </c>
      <c r="D141" s="9">
        <v>18.39</v>
      </c>
      <c r="E141" s="9">
        <v>16.8</v>
      </c>
      <c r="F141" s="9">
        <v>18.09</v>
      </c>
      <c r="G141" s="10">
        <v>23436300</v>
      </c>
    </row>
    <row r="142" spans="2:7" x14ac:dyDescent="0.25">
      <c r="B142" s="8">
        <v>42444</v>
      </c>
      <c r="C142" s="9">
        <v>20.51</v>
      </c>
      <c r="D142" s="9">
        <v>20.65</v>
      </c>
      <c r="E142" s="9">
        <v>17.5</v>
      </c>
      <c r="F142" s="9">
        <v>17.5</v>
      </c>
      <c r="G142" s="10">
        <v>34837800</v>
      </c>
    </row>
    <row r="143" spans="2:7" x14ac:dyDescent="0.25">
      <c r="B143" s="8">
        <v>42443</v>
      </c>
      <c r="C143" s="9">
        <v>23</v>
      </c>
      <c r="D143" s="9">
        <v>23.62</v>
      </c>
      <c r="E143" s="9">
        <v>21.55</v>
      </c>
      <c r="F143" s="9">
        <v>22.2</v>
      </c>
      <c r="G143" s="10">
        <v>21019700</v>
      </c>
    </row>
    <row r="144" spans="2:7" x14ac:dyDescent="0.25">
      <c r="B144" s="8">
        <v>42440</v>
      </c>
      <c r="C144" s="9">
        <v>21.52</v>
      </c>
      <c r="D144" s="9">
        <v>23.29</v>
      </c>
      <c r="E144" s="9">
        <v>21.25</v>
      </c>
      <c r="F144" s="9">
        <v>22.85</v>
      </c>
      <c r="G144" s="10">
        <v>28131900</v>
      </c>
    </row>
    <row r="145" spans="2:7" x14ac:dyDescent="0.25">
      <c r="B145" s="8">
        <v>42439</v>
      </c>
      <c r="C145" s="9">
        <v>20.75</v>
      </c>
      <c r="D145" s="9">
        <v>21.96</v>
      </c>
      <c r="E145" s="9">
        <v>20.170000000000002</v>
      </c>
      <c r="F145" s="9">
        <v>21.5</v>
      </c>
      <c r="G145" s="10">
        <v>22628600</v>
      </c>
    </row>
    <row r="146" spans="2:7" x14ac:dyDescent="0.25">
      <c r="B146" s="8">
        <v>42438</v>
      </c>
      <c r="C146" s="9">
        <v>20.2</v>
      </c>
      <c r="D146" s="9">
        <v>21.22</v>
      </c>
      <c r="E146" s="9">
        <v>19.91</v>
      </c>
      <c r="F146" s="9">
        <v>20.3</v>
      </c>
      <c r="G146" s="10">
        <v>24832500</v>
      </c>
    </row>
    <row r="147" spans="2:7" x14ac:dyDescent="0.25">
      <c r="B147" s="8">
        <v>42437</v>
      </c>
      <c r="C147" s="9">
        <v>18.25</v>
      </c>
      <c r="D147" s="9">
        <v>20.25</v>
      </c>
      <c r="E147" s="9">
        <v>17.940000000000001</v>
      </c>
      <c r="F147" s="9">
        <v>20.25</v>
      </c>
      <c r="G147" s="10">
        <v>26561500</v>
      </c>
    </row>
    <row r="148" spans="2:7" x14ac:dyDescent="0.25">
      <c r="B148" s="8">
        <v>42436</v>
      </c>
      <c r="C148" s="9">
        <v>18.25</v>
      </c>
      <c r="D148" s="9">
        <v>18.45</v>
      </c>
      <c r="E148" s="9">
        <v>17.510000000000002</v>
      </c>
      <c r="F148" s="9">
        <v>18.260000000000002</v>
      </c>
      <c r="G148" s="10">
        <v>11314500</v>
      </c>
    </row>
    <row r="149" spans="2:7" x14ac:dyDescent="0.25">
      <c r="B149" s="8">
        <v>42433</v>
      </c>
      <c r="C149" s="9">
        <v>18.649999999999999</v>
      </c>
      <c r="D149" s="9">
        <v>19.7</v>
      </c>
      <c r="E149" s="9">
        <v>17.91</v>
      </c>
      <c r="F149" s="9">
        <v>18.25</v>
      </c>
      <c r="G149" s="10">
        <v>26927200</v>
      </c>
    </row>
    <row r="150" spans="2:7" x14ac:dyDescent="0.25">
      <c r="B150" s="8">
        <v>42432</v>
      </c>
      <c r="C150" s="9">
        <v>15.1</v>
      </c>
      <c r="D150" s="9">
        <v>16.989999999999998</v>
      </c>
      <c r="E150" s="9">
        <v>15</v>
      </c>
      <c r="F150" s="9">
        <v>16.61</v>
      </c>
      <c r="G150" s="10">
        <v>25752900</v>
      </c>
    </row>
    <row r="151" spans="2:7" x14ac:dyDescent="0.25">
      <c r="B151" s="8">
        <v>42431</v>
      </c>
      <c r="C151" s="9">
        <v>14.38</v>
      </c>
      <c r="D151" s="9">
        <v>14.87</v>
      </c>
      <c r="E151" s="9">
        <v>14.21</v>
      </c>
      <c r="F151" s="9">
        <v>14.77</v>
      </c>
      <c r="G151" s="10">
        <v>12969400</v>
      </c>
    </row>
    <row r="152" spans="2:7" x14ac:dyDescent="0.25">
      <c r="B152" s="8">
        <v>42430</v>
      </c>
      <c r="C152" s="9">
        <v>13.72</v>
      </c>
      <c r="D152" s="9">
        <v>14.45</v>
      </c>
      <c r="E152" s="9">
        <v>13.62</v>
      </c>
      <c r="F152" s="9">
        <v>14.32</v>
      </c>
      <c r="G152" s="10">
        <v>13503600</v>
      </c>
    </row>
    <row r="153" spans="2:7" x14ac:dyDescent="0.25">
      <c r="B153" s="8">
        <v>42429</v>
      </c>
      <c r="C153" s="9">
        <v>13.4</v>
      </c>
      <c r="D153" s="9">
        <v>13.69</v>
      </c>
      <c r="E153" s="9">
        <v>13.24</v>
      </c>
      <c r="F153" s="9">
        <v>13.54</v>
      </c>
      <c r="G153" s="10">
        <v>16339100</v>
      </c>
    </row>
    <row r="154" spans="2:7" x14ac:dyDescent="0.25">
      <c r="B154" s="8">
        <v>42426</v>
      </c>
      <c r="C154" s="9">
        <v>13.27</v>
      </c>
      <c r="D154" s="9">
        <v>13.48</v>
      </c>
      <c r="E154" s="9">
        <v>12.96</v>
      </c>
      <c r="F154" s="9">
        <v>13.2</v>
      </c>
      <c r="G154" s="10">
        <v>6972500</v>
      </c>
    </row>
    <row r="155" spans="2:7" x14ac:dyDescent="0.25">
      <c r="B155" s="8">
        <v>42425</v>
      </c>
      <c r="C155" s="9">
        <v>13</v>
      </c>
      <c r="D155" s="9">
        <v>13.21</v>
      </c>
      <c r="E155" s="9">
        <v>12.7</v>
      </c>
      <c r="F155" s="9">
        <v>13.12</v>
      </c>
      <c r="G155" s="10">
        <v>9856600</v>
      </c>
    </row>
    <row r="156" spans="2:7" x14ac:dyDescent="0.25">
      <c r="B156" s="8">
        <v>42424</v>
      </c>
      <c r="C156" s="9">
        <v>13.16</v>
      </c>
      <c r="D156" s="9">
        <v>13.27</v>
      </c>
      <c r="E156" s="9">
        <v>12.88</v>
      </c>
      <c r="F156" s="9">
        <v>13.07</v>
      </c>
      <c r="G156" s="10">
        <v>9835100</v>
      </c>
    </row>
    <row r="157" spans="2:7" x14ac:dyDescent="0.25">
      <c r="B157" s="8">
        <v>42423</v>
      </c>
      <c r="C157" s="9">
        <v>13.5</v>
      </c>
      <c r="D157" s="9">
        <v>13.94</v>
      </c>
      <c r="E157" s="9">
        <v>13.32</v>
      </c>
      <c r="F157" s="9">
        <v>13.52</v>
      </c>
      <c r="G157" s="10">
        <v>6928900</v>
      </c>
    </row>
    <row r="158" spans="2:7" x14ac:dyDescent="0.25">
      <c r="B158" s="8">
        <v>42422</v>
      </c>
      <c r="C158" s="9">
        <v>13.39</v>
      </c>
      <c r="D158" s="9">
        <v>13.7</v>
      </c>
      <c r="E158" s="9">
        <v>13.3</v>
      </c>
      <c r="F158" s="9">
        <v>13.61</v>
      </c>
      <c r="G158" s="10">
        <v>10605100</v>
      </c>
    </row>
    <row r="159" spans="2:7" x14ac:dyDescent="0.25">
      <c r="B159" s="8">
        <v>42419</v>
      </c>
      <c r="C159" s="9">
        <v>12.87</v>
      </c>
      <c r="D159" s="9">
        <v>13.29</v>
      </c>
      <c r="E159" s="9">
        <v>12.8</v>
      </c>
      <c r="F159" s="9">
        <v>13.01</v>
      </c>
      <c r="G159" s="10">
        <v>8006100</v>
      </c>
    </row>
    <row r="160" spans="2:7" x14ac:dyDescent="0.25">
      <c r="B160" s="8">
        <v>42418</v>
      </c>
      <c r="C160" s="9">
        <v>13.36</v>
      </c>
      <c r="D160" s="9">
        <v>13.56</v>
      </c>
      <c r="E160" s="9">
        <v>12.87</v>
      </c>
      <c r="F160" s="9">
        <v>12.87</v>
      </c>
      <c r="G160" s="10">
        <v>9134300</v>
      </c>
    </row>
    <row r="161" spans="2:7" x14ac:dyDescent="0.25">
      <c r="B161" s="8">
        <v>42417</v>
      </c>
      <c r="C161" s="9">
        <v>13.43</v>
      </c>
      <c r="D161" s="9">
        <v>13.8</v>
      </c>
      <c r="E161" s="9">
        <v>13.11</v>
      </c>
      <c r="F161" s="9">
        <v>13.36</v>
      </c>
      <c r="G161" s="10">
        <v>9799100</v>
      </c>
    </row>
    <row r="162" spans="2:7" x14ac:dyDescent="0.25">
      <c r="B162" s="8">
        <v>42416</v>
      </c>
      <c r="C162" s="9">
        <v>13.14</v>
      </c>
      <c r="D162" s="9">
        <v>13.54</v>
      </c>
      <c r="E162" s="9">
        <v>13.1</v>
      </c>
      <c r="F162" s="9">
        <v>13.4</v>
      </c>
      <c r="G162" s="10">
        <v>6960600</v>
      </c>
    </row>
    <row r="163" spans="2:7" x14ac:dyDescent="0.25">
      <c r="B163" s="8">
        <v>42415</v>
      </c>
      <c r="C163" s="9">
        <v>13.3</v>
      </c>
      <c r="D163" s="9">
        <v>13.35</v>
      </c>
      <c r="E163" s="9">
        <v>13.08</v>
      </c>
      <c r="F163" s="9">
        <v>13.14</v>
      </c>
      <c r="G163" s="10">
        <v>4513300</v>
      </c>
    </row>
    <row r="164" spans="2:7" x14ac:dyDescent="0.25">
      <c r="B164" s="8">
        <v>42412</v>
      </c>
      <c r="C164" s="9">
        <v>13.2</v>
      </c>
      <c r="D164" s="9">
        <v>13.57</v>
      </c>
      <c r="E164" s="9">
        <v>12.81</v>
      </c>
      <c r="F164" s="9">
        <v>13</v>
      </c>
      <c r="G164" s="10">
        <v>10086400</v>
      </c>
    </row>
    <row r="165" spans="2:7" x14ac:dyDescent="0.25">
      <c r="B165" s="8">
        <v>42411</v>
      </c>
      <c r="C165" s="9">
        <v>13.47</v>
      </c>
      <c r="D165" s="9">
        <v>13.59</v>
      </c>
      <c r="E165" s="9">
        <v>12.83</v>
      </c>
      <c r="F165" s="9">
        <v>13.06</v>
      </c>
      <c r="G165" s="10">
        <v>10893200</v>
      </c>
    </row>
    <row r="166" spans="2:7" x14ac:dyDescent="0.25">
      <c r="B166" s="8">
        <v>42410</v>
      </c>
      <c r="C166" s="9">
        <v>13.52</v>
      </c>
      <c r="D166" s="9">
        <v>13.72</v>
      </c>
      <c r="E166" s="9">
        <v>13.47</v>
      </c>
      <c r="F166" s="9">
        <v>13.69</v>
      </c>
      <c r="G166" s="10">
        <v>5385500</v>
      </c>
    </row>
    <row r="167" spans="2:7" x14ac:dyDescent="0.25">
      <c r="B167" s="8">
        <v>42405</v>
      </c>
      <c r="C167" s="9">
        <v>13.9</v>
      </c>
      <c r="D167" s="9">
        <v>14.05</v>
      </c>
      <c r="E167" s="9">
        <v>13.64</v>
      </c>
      <c r="F167" s="9">
        <v>13.69</v>
      </c>
      <c r="G167" s="10">
        <v>5590000</v>
      </c>
    </row>
    <row r="168" spans="2:7" x14ac:dyDescent="0.25">
      <c r="B168" s="8">
        <v>42404</v>
      </c>
      <c r="C168" s="9">
        <v>13.5</v>
      </c>
      <c r="D168" s="9">
        <v>14.12</v>
      </c>
      <c r="E168" s="9">
        <v>13.41</v>
      </c>
      <c r="F168" s="9">
        <v>13.8</v>
      </c>
      <c r="G168" s="10">
        <v>9025300</v>
      </c>
    </row>
    <row r="169" spans="2:7" x14ac:dyDescent="0.25">
      <c r="B169" s="8">
        <v>42403</v>
      </c>
      <c r="C169" s="9">
        <v>13.46</v>
      </c>
      <c r="D169" s="9">
        <v>13.54</v>
      </c>
      <c r="E169" s="9">
        <v>13.19</v>
      </c>
      <c r="F169" s="9">
        <v>13.27</v>
      </c>
      <c r="G169" s="10">
        <v>6660600</v>
      </c>
    </row>
    <row r="170" spans="2:7" x14ac:dyDescent="0.25">
      <c r="B170" s="8">
        <v>42402</v>
      </c>
      <c r="C170" s="9">
        <v>13.8</v>
      </c>
      <c r="D170" s="9">
        <v>13.87</v>
      </c>
      <c r="E170" s="9">
        <v>13.07</v>
      </c>
      <c r="F170" s="9">
        <v>13.1</v>
      </c>
      <c r="G170" s="10">
        <v>11843000</v>
      </c>
    </row>
    <row r="171" spans="2:7" x14ac:dyDescent="0.25">
      <c r="B171" s="8">
        <v>42401</v>
      </c>
      <c r="C171" s="9">
        <v>13.74</v>
      </c>
      <c r="D171" s="9">
        <v>14.2</v>
      </c>
      <c r="E171" s="9">
        <v>13.51</v>
      </c>
      <c r="F171" s="9">
        <v>14.16</v>
      </c>
      <c r="G171" s="10">
        <v>6842200</v>
      </c>
    </row>
    <row r="172" spans="2:7" x14ac:dyDescent="0.25">
      <c r="B172" s="8">
        <v>42398</v>
      </c>
      <c r="C172" s="9">
        <v>13.07</v>
      </c>
      <c r="D172" s="9">
        <v>13.85</v>
      </c>
      <c r="E172" s="9">
        <v>12.99</v>
      </c>
      <c r="F172" s="9">
        <v>13.85</v>
      </c>
      <c r="G172" s="10">
        <v>10282000</v>
      </c>
    </row>
    <row r="173" spans="2:7" x14ac:dyDescent="0.25">
      <c r="B173" s="8">
        <v>42397</v>
      </c>
      <c r="C173" s="9">
        <v>12.82</v>
      </c>
      <c r="D173" s="9">
        <v>13.05</v>
      </c>
      <c r="E173" s="9">
        <v>12.67</v>
      </c>
      <c r="F173" s="9">
        <v>12.98</v>
      </c>
      <c r="G173" s="10">
        <v>6843400</v>
      </c>
    </row>
    <row r="174" spans="2:7" x14ac:dyDescent="0.25">
      <c r="B174" s="8">
        <v>42396</v>
      </c>
      <c r="C174" s="9">
        <v>12.8</v>
      </c>
      <c r="D174" s="9">
        <v>12.92</v>
      </c>
      <c r="E174" s="9">
        <v>12.61</v>
      </c>
      <c r="F174" s="9">
        <v>12.7</v>
      </c>
      <c r="G174" s="10">
        <v>10354000</v>
      </c>
    </row>
    <row r="175" spans="2:7" x14ac:dyDescent="0.25">
      <c r="B175" s="8">
        <v>42395</v>
      </c>
      <c r="C175" s="9">
        <v>12.84</v>
      </c>
      <c r="D175" s="9">
        <v>12.95</v>
      </c>
      <c r="E175" s="9">
        <v>12.72</v>
      </c>
      <c r="F175" s="9">
        <v>12.89</v>
      </c>
      <c r="G175" s="10">
        <v>9925400</v>
      </c>
    </row>
    <row r="176" spans="2:7" x14ac:dyDescent="0.25">
      <c r="B176" s="8">
        <v>42391</v>
      </c>
      <c r="C176" s="9">
        <v>12.95</v>
      </c>
      <c r="D176" s="9">
        <v>13.15</v>
      </c>
      <c r="E176" s="9">
        <v>12.88</v>
      </c>
      <c r="F176" s="9">
        <v>13</v>
      </c>
      <c r="G176" s="10">
        <v>6642500</v>
      </c>
    </row>
    <row r="177" spans="2:7" x14ac:dyDescent="0.25">
      <c r="B177" s="8">
        <v>42390</v>
      </c>
      <c r="C177" s="9">
        <v>12.62</v>
      </c>
      <c r="D177" s="9">
        <v>13.04</v>
      </c>
      <c r="E177" s="9">
        <v>12.55</v>
      </c>
      <c r="F177" s="9">
        <v>12.71</v>
      </c>
      <c r="G177" s="10">
        <v>8120100</v>
      </c>
    </row>
    <row r="178" spans="2:7" x14ac:dyDescent="0.25">
      <c r="B178" s="8">
        <v>42389</v>
      </c>
      <c r="C178" s="9">
        <v>12.66</v>
      </c>
      <c r="D178" s="9">
        <v>12.84</v>
      </c>
      <c r="E178" s="9">
        <v>12.52</v>
      </c>
      <c r="F178" s="9">
        <v>12.72</v>
      </c>
      <c r="G178" s="10">
        <v>7207700</v>
      </c>
    </row>
    <row r="179" spans="2:7" x14ac:dyDescent="0.25">
      <c r="B179" s="8">
        <v>42388</v>
      </c>
      <c r="C179" s="9">
        <v>13.32</v>
      </c>
      <c r="D179" s="9">
        <v>13.35</v>
      </c>
      <c r="E179" s="9">
        <v>12.84</v>
      </c>
      <c r="F179" s="9">
        <v>12.84</v>
      </c>
      <c r="G179" s="10">
        <v>6703500</v>
      </c>
    </row>
    <row r="180" spans="2:7" x14ac:dyDescent="0.25">
      <c r="B180" s="8">
        <v>42387</v>
      </c>
      <c r="C180" s="9">
        <v>13.11</v>
      </c>
      <c r="D180" s="9">
        <v>13.21</v>
      </c>
      <c r="E180" s="9">
        <v>12.91</v>
      </c>
      <c r="F180" s="9">
        <v>12.96</v>
      </c>
      <c r="G180" s="10">
        <v>3508800</v>
      </c>
    </row>
    <row r="181" spans="2:7" x14ac:dyDescent="0.25">
      <c r="B181" s="8">
        <v>42384</v>
      </c>
      <c r="C181" s="9">
        <v>13.19</v>
      </c>
      <c r="D181" s="9">
        <v>13.37</v>
      </c>
      <c r="E181" s="9">
        <v>12.92</v>
      </c>
      <c r="F181" s="9">
        <v>13.04</v>
      </c>
      <c r="G181" s="10">
        <v>8129700</v>
      </c>
    </row>
    <row r="182" spans="2:7" x14ac:dyDescent="0.25">
      <c r="B182" s="8">
        <v>42383</v>
      </c>
      <c r="C182" s="9">
        <v>13</v>
      </c>
      <c r="D182" s="9">
        <v>13.56</v>
      </c>
      <c r="E182" s="9">
        <v>12.66</v>
      </c>
      <c r="F182" s="9">
        <v>13.56</v>
      </c>
      <c r="G182" s="10">
        <v>9186900</v>
      </c>
    </row>
    <row r="183" spans="2:7" x14ac:dyDescent="0.25">
      <c r="B183" s="8">
        <v>42382</v>
      </c>
      <c r="C183" s="9">
        <v>13.32</v>
      </c>
      <c r="D183" s="9">
        <v>13.43</v>
      </c>
      <c r="E183" s="9">
        <v>12.72</v>
      </c>
      <c r="F183" s="9">
        <v>12.84</v>
      </c>
      <c r="G183" s="10">
        <v>7820900</v>
      </c>
    </row>
    <row r="184" spans="2:7" x14ac:dyDescent="0.25">
      <c r="B184" s="8">
        <v>42381</v>
      </c>
      <c r="C184" s="9">
        <v>13.67</v>
      </c>
      <c r="D184" s="9">
        <v>13.85</v>
      </c>
      <c r="E184" s="9">
        <v>13.08</v>
      </c>
      <c r="F184" s="9">
        <v>13.08</v>
      </c>
      <c r="G184" s="10">
        <v>6985500</v>
      </c>
    </row>
    <row r="185" spans="2:7" x14ac:dyDescent="0.25">
      <c r="B185" s="8">
        <v>42380</v>
      </c>
      <c r="C185" s="9">
        <v>14</v>
      </c>
      <c r="D185" s="9">
        <v>14.06</v>
      </c>
      <c r="E185" s="9">
        <v>13.5</v>
      </c>
      <c r="F185" s="9">
        <v>13.55</v>
      </c>
      <c r="G185" s="10">
        <v>5335500</v>
      </c>
    </row>
    <row r="186" spans="2:7" x14ac:dyDescent="0.25">
      <c r="B186" s="8">
        <v>42377</v>
      </c>
      <c r="C186" s="9">
        <v>14.19</v>
      </c>
      <c r="D186" s="9">
        <v>14.36</v>
      </c>
      <c r="E186" s="9">
        <v>13.81</v>
      </c>
      <c r="F186" s="9">
        <v>13.95</v>
      </c>
      <c r="G186" s="10">
        <v>4692500</v>
      </c>
    </row>
    <row r="187" spans="2:7" x14ac:dyDescent="0.25">
      <c r="B187" s="8">
        <v>42376</v>
      </c>
      <c r="C187" s="9">
        <v>14.1</v>
      </c>
      <c r="D187" s="9">
        <v>14.23</v>
      </c>
      <c r="E187" s="9">
        <v>13.94</v>
      </c>
      <c r="F187" s="9">
        <v>13.95</v>
      </c>
      <c r="G187" s="10">
        <v>6490700</v>
      </c>
    </row>
    <row r="188" spans="2:7" x14ac:dyDescent="0.25">
      <c r="B188" s="8">
        <v>42375</v>
      </c>
      <c r="C188" s="9">
        <v>14.13</v>
      </c>
      <c r="D188" s="9">
        <v>14.49</v>
      </c>
      <c r="E188" s="9">
        <v>14.02</v>
      </c>
      <c r="F188" s="9">
        <v>14.29</v>
      </c>
      <c r="G188" s="10">
        <v>5865000</v>
      </c>
    </row>
    <row r="189" spans="2:7" x14ac:dyDescent="0.25">
      <c r="B189" s="8">
        <v>42374</v>
      </c>
      <c r="C189" s="9">
        <v>14.41</v>
      </c>
      <c r="D189" s="9">
        <v>14.57</v>
      </c>
      <c r="E189" s="9">
        <v>14.29</v>
      </c>
      <c r="F189" s="9">
        <v>14.29</v>
      </c>
      <c r="G189" s="10">
        <v>5604500</v>
      </c>
    </row>
    <row r="190" spans="2:7" x14ac:dyDescent="0.25">
      <c r="B190" s="8">
        <v>42373</v>
      </c>
      <c r="C190" s="9">
        <v>14.44</v>
      </c>
      <c r="D190" s="9">
        <v>14.57</v>
      </c>
      <c r="E190" s="9">
        <v>14.24</v>
      </c>
      <c r="F190" s="9">
        <v>14.24</v>
      </c>
      <c r="G190" s="10">
        <v>6090500</v>
      </c>
    </row>
    <row r="191" spans="2:7" x14ac:dyDescent="0.25">
      <c r="B191" s="8">
        <v>42368</v>
      </c>
      <c r="C191" s="9">
        <v>14.9</v>
      </c>
      <c r="D191" s="9">
        <v>14.94</v>
      </c>
      <c r="E191" s="9">
        <v>14.6</v>
      </c>
      <c r="F191" s="9">
        <v>14.74</v>
      </c>
      <c r="G191" s="10">
        <v>4869500</v>
      </c>
    </row>
    <row r="192" spans="2:7" x14ac:dyDescent="0.25">
      <c r="B192" s="8">
        <v>42367</v>
      </c>
      <c r="C192" s="9">
        <v>15.19</v>
      </c>
      <c r="D192" s="9">
        <v>15.19</v>
      </c>
      <c r="E192" s="9">
        <v>14.8</v>
      </c>
      <c r="F192" s="9">
        <v>14.8</v>
      </c>
      <c r="G192" s="10">
        <v>4406900</v>
      </c>
    </row>
    <row r="193" spans="2:7" x14ac:dyDescent="0.25">
      <c r="B193" s="8">
        <v>42366</v>
      </c>
      <c r="C193" s="9">
        <v>14.87</v>
      </c>
      <c r="D193" s="9">
        <v>15.05</v>
      </c>
      <c r="E193" s="9">
        <v>14.85</v>
      </c>
      <c r="F193" s="9">
        <v>14.98</v>
      </c>
      <c r="G193" s="10">
        <v>5503200</v>
      </c>
    </row>
    <row r="194" spans="2:7" x14ac:dyDescent="0.25">
      <c r="B194" s="8">
        <v>42361</v>
      </c>
      <c r="C194" s="9">
        <v>15.27</v>
      </c>
      <c r="D194" s="9">
        <v>15.31</v>
      </c>
      <c r="E194" s="9">
        <v>14.6</v>
      </c>
      <c r="F194" s="9">
        <v>14.85</v>
      </c>
      <c r="G194" s="10">
        <v>8618600</v>
      </c>
    </row>
    <row r="195" spans="2:7" x14ac:dyDescent="0.25">
      <c r="B195" s="8">
        <v>42360</v>
      </c>
      <c r="C195" s="9">
        <v>15.14</v>
      </c>
      <c r="D195" s="9">
        <v>15.51</v>
      </c>
      <c r="E195" s="9">
        <v>14.93</v>
      </c>
      <c r="F195" s="9">
        <v>15</v>
      </c>
      <c r="G195" s="10">
        <v>12068600</v>
      </c>
    </row>
    <row r="196" spans="2:7" x14ac:dyDescent="0.25">
      <c r="B196" s="8">
        <v>42359</v>
      </c>
      <c r="C196" s="9">
        <v>16</v>
      </c>
      <c r="D196" s="9">
        <v>16.100000000000001</v>
      </c>
      <c r="E196" s="9">
        <v>14.91</v>
      </c>
      <c r="F196" s="9">
        <v>14.91</v>
      </c>
      <c r="G196" s="10">
        <v>12005900</v>
      </c>
    </row>
    <row r="197" spans="2:7" x14ac:dyDescent="0.25">
      <c r="B197" s="8">
        <v>42356</v>
      </c>
      <c r="C197" s="9">
        <v>15.9</v>
      </c>
      <c r="D197" s="9">
        <v>16.22</v>
      </c>
      <c r="E197" s="9">
        <v>15.61</v>
      </c>
      <c r="F197" s="9">
        <v>15.95</v>
      </c>
      <c r="G197" s="10">
        <v>12737500</v>
      </c>
    </row>
    <row r="198" spans="2:7" x14ac:dyDescent="0.25">
      <c r="B198" s="8">
        <v>42355</v>
      </c>
      <c r="C198" s="9">
        <v>17.12</v>
      </c>
      <c r="D198" s="9">
        <v>17.3</v>
      </c>
      <c r="E198" s="9">
        <v>16.309999999999999</v>
      </c>
      <c r="F198" s="9">
        <v>16.39</v>
      </c>
      <c r="G198" s="10">
        <v>9542300</v>
      </c>
    </row>
    <row r="199" spans="2:7" x14ac:dyDescent="0.25">
      <c r="B199" s="8">
        <v>42354</v>
      </c>
      <c r="C199" s="9">
        <v>16.600000000000001</v>
      </c>
      <c r="D199" s="9">
        <v>16.75</v>
      </c>
      <c r="E199" s="9">
        <v>16</v>
      </c>
      <c r="F199" s="9">
        <v>16.5</v>
      </c>
      <c r="G199" s="10">
        <v>9422900</v>
      </c>
    </row>
    <row r="200" spans="2:7" x14ac:dyDescent="0.25">
      <c r="B200" s="8">
        <v>42353</v>
      </c>
      <c r="C200" s="9">
        <v>16.850000000000001</v>
      </c>
      <c r="D200" s="9">
        <v>17.21</v>
      </c>
      <c r="E200" s="9">
        <v>16.71</v>
      </c>
      <c r="F200" s="9">
        <v>16.760000000000002</v>
      </c>
      <c r="G200" s="10">
        <v>7089000</v>
      </c>
    </row>
    <row r="201" spans="2:7" x14ac:dyDescent="0.25">
      <c r="B201" s="8">
        <v>42352</v>
      </c>
      <c r="C201" s="9">
        <v>17.36</v>
      </c>
      <c r="D201" s="9">
        <v>17.38</v>
      </c>
      <c r="E201" s="9">
        <v>16.62</v>
      </c>
      <c r="F201" s="9">
        <v>16.64</v>
      </c>
      <c r="G201" s="10">
        <v>8096300</v>
      </c>
    </row>
    <row r="202" spans="2:7" x14ac:dyDescent="0.25">
      <c r="B202" s="8">
        <v>42349</v>
      </c>
      <c r="C202" s="9">
        <v>17.78</v>
      </c>
      <c r="D202" s="9">
        <v>18.32</v>
      </c>
      <c r="E202" s="9">
        <v>17.559999999999999</v>
      </c>
      <c r="F202" s="9">
        <v>17.649999999999999</v>
      </c>
      <c r="G202" s="10">
        <v>11204500</v>
      </c>
    </row>
    <row r="203" spans="2:7" x14ac:dyDescent="0.25">
      <c r="B203" s="8">
        <v>42348</v>
      </c>
      <c r="C203" s="9">
        <v>18.64</v>
      </c>
      <c r="D203" s="9">
        <v>18.73</v>
      </c>
      <c r="E203" s="9">
        <v>17.96</v>
      </c>
      <c r="F203" s="9">
        <v>18</v>
      </c>
      <c r="G203" s="10">
        <v>12785000</v>
      </c>
    </row>
    <row r="204" spans="2:7" x14ac:dyDescent="0.25">
      <c r="B204" s="8">
        <v>42347</v>
      </c>
      <c r="C204" s="9">
        <v>17.52</v>
      </c>
      <c r="D204" s="9">
        <v>18.98</v>
      </c>
      <c r="E204" s="9">
        <v>17.46</v>
      </c>
      <c r="F204" s="9">
        <v>18.8</v>
      </c>
      <c r="G204" s="10">
        <v>20234300</v>
      </c>
    </row>
    <row r="205" spans="2:7" x14ac:dyDescent="0.25">
      <c r="B205" s="8">
        <v>42346</v>
      </c>
      <c r="C205" s="9">
        <v>17.25</v>
      </c>
      <c r="D205" s="9">
        <v>17.39</v>
      </c>
      <c r="E205" s="9">
        <v>16.920000000000002</v>
      </c>
      <c r="F205" s="9">
        <v>17.079999999999998</v>
      </c>
      <c r="G205" s="10">
        <v>6050400</v>
      </c>
    </row>
    <row r="206" spans="2:7" x14ac:dyDescent="0.25">
      <c r="B206" s="8">
        <v>42345</v>
      </c>
      <c r="C206" s="9">
        <v>17.45</v>
      </c>
      <c r="D206" s="9">
        <v>17.82</v>
      </c>
      <c r="E206" s="9">
        <v>17.190000000000001</v>
      </c>
      <c r="F206" s="9">
        <v>17.25</v>
      </c>
      <c r="G206" s="10">
        <v>5208700</v>
      </c>
    </row>
    <row r="207" spans="2:7" x14ac:dyDescent="0.25">
      <c r="B207" s="8">
        <v>42342</v>
      </c>
      <c r="C207" s="9">
        <v>17.68</v>
      </c>
      <c r="D207" s="9">
        <v>17.690000000000001</v>
      </c>
      <c r="E207" s="9">
        <v>17.059999999999999</v>
      </c>
      <c r="F207" s="9">
        <v>17.32</v>
      </c>
      <c r="G207" s="10">
        <v>7245300</v>
      </c>
    </row>
    <row r="208" spans="2:7" x14ac:dyDescent="0.25">
      <c r="B208" s="8">
        <v>42341</v>
      </c>
      <c r="C208" s="9">
        <v>17.399999999999999</v>
      </c>
      <c r="D208" s="9">
        <v>17.98</v>
      </c>
      <c r="E208" s="9">
        <v>17.149999999999999</v>
      </c>
      <c r="F208" s="9">
        <v>17.8</v>
      </c>
      <c r="G208" s="10">
        <v>10878700</v>
      </c>
    </row>
    <row r="209" spans="2:7" x14ac:dyDescent="0.25">
      <c r="B209" s="8">
        <v>42340</v>
      </c>
      <c r="C209" s="9">
        <v>16.38</v>
      </c>
      <c r="D209" s="9">
        <v>16.79</v>
      </c>
      <c r="E209" s="9">
        <v>16.11</v>
      </c>
      <c r="F209" s="9">
        <v>16.420000000000002</v>
      </c>
      <c r="G209" s="10">
        <v>8727700</v>
      </c>
    </row>
    <row r="210" spans="2:7" x14ac:dyDescent="0.25">
      <c r="B210" s="8">
        <v>42339</v>
      </c>
      <c r="C210" s="9">
        <v>16.399999999999999</v>
      </c>
      <c r="D210" s="9">
        <v>16.649999999999999</v>
      </c>
      <c r="E210" s="9">
        <v>16.23</v>
      </c>
      <c r="F210" s="9">
        <v>16.29</v>
      </c>
      <c r="G210" s="10">
        <v>7927700</v>
      </c>
    </row>
    <row r="211" spans="2:7" x14ac:dyDescent="0.25">
      <c r="B211" s="8">
        <v>42338</v>
      </c>
      <c r="C211" s="9">
        <v>17.11</v>
      </c>
      <c r="D211" s="9">
        <v>17.21</v>
      </c>
      <c r="E211" s="9">
        <v>16.29</v>
      </c>
      <c r="F211" s="9">
        <v>16.29</v>
      </c>
      <c r="G211" s="10">
        <v>13170300</v>
      </c>
    </row>
    <row r="212" spans="2:7" x14ac:dyDescent="0.25">
      <c r="B212" s="8">
        <v>42335</v>
      </c>
      <c r="C212" s="9">
        <v>17.760000000000002</v>
      </c>
      <c r="D212" s="9">
        <v>17.760000000000002</v>
      </c>
      <c r="E212" s="9">
        <v>17.11</v>
      </c>
      <c r="F212" s="9">
        <v>17.29</v>
      </c>
      <c r="G212" s="10">
        <v>6419100</v>
      </c>
    </row>
    <row r="213" spans="2:7" x14ac:dyDescent="0.25">
      <c r="B213" s="8">
        <v>42334</v>
      </c>
      <c r="C213" s="9">
        <v>17.62</v>
      </c>
      <c r="D213" s="9">
        <v>18.010000000000002</v>
      </c>
      <c r="E213" s="9">
        <v>17.5</v>
      </c>
      <c r="F213" s="9">
        <v>17.850000000000001</v>
      </c>
      <c r="G213" s="10">
        <v>4115600</v>
      </c>
    </row>
    <row r="214" spans="2:7" x14ac:dyDescent="0.25">
      <c r="B214" s="8">
        <v>42333</v>
      </c>
      <c r="C214" s="9">
        <v>18.32</v>
      </c>
      <c r="D214" s="9">
        <v>18.36</v>
      </c>
      <c r="E214" s="9">
        <v>17.309999999999999</v>
      </c>
      <c r="F214" s="9">
        <v>17.399999999999999</v>
      </c>
      <c r="G214" s="10">
        <v>7881400</v>
      </c>
    </row>
    <row r="215" spans="2:7" x14ac:dyDescent="0.25">
      <c r="B215" s="8">
        <v>42332</v>
      </c>
      <c r="C215" s="9">
        <v>18.3</v>
      </c>
      <c r="D215" s="9">
        <v>18.75</v>
      </c>
      <c r="E215" s="9">
        <v>18.010000000000002</v>
      </c>
      <c r="F215" s="9">
        <v>18.600000000000001</v>
      </c>
      <c r="G215" s="10">
        <v>5591800</v>
      </c>
    </row>
    <row r="216" spans="2:7" x14ac:dyDescent="0.25">
      <c r="B216" s="8">
        <v>42331</v>
      </c>
      <c r="C216" s="9">
        <v>18.809999999999999</v>
      </c>
      <c r="D216" s="9">
        <v>19.2</v>
      </c>
      <c r="E216" s="9">
        <v>18.329999999999998</v>
      </c>
      <c r="F216" s="9">
        <v>18.57</v>
      </c>
      <c r="G216" s="10">
        <v>7904000</v>
      </c>
    </row>
    <row r="217" spans="2:7" x14ac:dyDescent="0.25">
      <c r="B217" s="8">
        <v>42327</v>
      </c>
      <c r="C217" s="9">
        <v>18.05</v>
      </c>
      <c r="D217" s="9">
        <v>18.82</v>
      </c>
      <c r="E217" s="9">
        <v>17.95</v>
      </c>
      <c r="F217" s="9">
        <v>18.73</v>
      </c>
      <c r="G217" s="10">
        <v>12049300</v>
      </c>
    </row>
    <row r="218" spans="2:7" x14ac:dyDescent="0.25">
      <c r="B218" s="8">
        <v>42326</v>
      </c>
      <c r="C218" s="9">
        <v>17.649999999999999</v>
      </c>
      <c r="D218" s="9">
        <v>18.079999999999998</v>
      </c>
      <c r="E218" s="9">
        <v>17.54</v>
      </c>
      <c r="F218" s="9">
        <v>17.739999999999998</v>
      </c>
      <c r="G218" s="10">
        <v>8629400</v>
      </c>
    </row>
    <row r="219" spans="2:7" x14ac:dyDescent="0.25">
      <c r="B219" s="8">
        <v>42325</v>
      </c>
      <c r="C219" s="9">
        <v>17.5</v>
      </c>
      <c r="D219" s="9">
        <v>17.91</v>
      </c>
      <c r="E219" s="9">
        <v>17.399999999999999</v>
      </c>
      <c r="F219" s="9">
        <v>17.61</v>
      </c>
      <c r="G219" s="10">
        <v>6093100</v>
      </c>
    </row>
    <row r="220" spans="2:7" x14ac:dyDescent="0.25">
      <c r="B220" s="8">
        <v>42324</v>
      </c>
      <c r="C220" s="9">
        <v>17.11</v>
      </c>
      <c r="D220" s="9">
        <v>17.420000000000002</v>
      </c>
      <c r="E220" s="9">
        <v>16.95</v>
      </c>
      <c r="F220" s="9">
        <v>17.3</v>
      </c>
      <c r="G220" s="10">
        <v>5671200</v>
      </c>
    </row>
    <row r="221" spans="2:7" x14ac:dyDescent="0.25">
      <c r="B221" s="8">
        <v>42321</v>
      </c>
      <c r="C221" s="9">
        <v>17.05</v>
      </c>
      <c r="D221" s="9">
        <v>17.170000000000002</v>
      </c>
      <c r="E221" s="9">
        <v>16.850000000000001</v>
      </c>
      <c r="F221" s="9">
        <v>17.07</v>
      </c>
      <c r="G221" s="10">
        <v>4854300</v>
      </c>
    </row>
    <row r="222" spans="2:7" x14ac:dyDescent="0.25">
      <c r="B222" s="8">
        <v>42320</v>
      </c>
      <c r="C222" s="9">
        <v>16.8</v>
      </c>
      <c r="D222" s="9">
        <v>17.27</v>
      </c>
      <c r="E222" s="9">
        <v>16.75</v>
      </c>
      <c r="F222" s="9">
        <v>17.21</v>
      </c>
      <c r="G222" s="10">
        <v>10059900</v>
      </c>
    </row>
    <row r="223" spans="2:7" x14ac:dyDescent="0.25">
      <c r="B223" s="8">
        <v>42319</v>
      </c>
      <c r="C223" s="9">
        <v>17.34</v>
      </c>
      <c r="D223" s="9">
        <v>17.78</v>
      </c>
      <c r="E223" s="9">
        <v>17.25</v>
      </c>
      <c r="F223" s="9">
        <v>17.260000000000002</v>
      </c>
      <c r="G223" s="10">
        <v>10297500</v>
      </c>
    </row>
    <row r="224" spans="2:7" x14ac:dyDescent="0.25">
      <c r="B224" s="8">
        <v>42318</v>
      </c>
      <c r="C224" s="9">
        <v>16.809999999999999</v>
      </c>
      <c r="D224" s="9">
        <v>17.22</v>
      </c>
      <c r="E224" s="9">
        <v>16.73</v>
      </c>
      <c r="F224" s="9">
        <v>17.13</v>
      </c>
      <c r="G224" s="10">
        <v>4016400</v>
      </c>
    </row>
    <row r="225" spans="2:7" x14ac:dyDescent="0.25">
      <c r="B225" s="8">
        <v>42317</v>
      </c>
      <c r="C225" s="9">
        <v>17.190000000000001</v>
      </c>
      <c r="D225" s="9">
        <v>17.579999999999998</v>
      </c>
      <c r="E225" s="9">
        <v>16.86</v>
      </c>
      <c r="F225" s="9">
        <v>16.98</v>
      </c>
      <c r="G225" s="10">
        <v>5309400</v>
      </c>
    </row>
    <row r="226" spans="2:7" x14ac:dyDescent="0.25">
      <c r="B226" s="8">
        <v>42314</v>
      </c>
      <c r="C226" s="9">
        <v>18.11</v>
      </c>
      <c r="D226" s="9">
        <v>18.22</v>
      </c>
      <c r="E226" s="9">
        <v>17.12</v>
      </c>
      <c r="F226" s="9">
        <v>17.399999999999999</v>
      </c>
      <c r="G226" s="10">
        <v>8614500</v>
      </c>
    </row>
    <row r="227" spans="2:7" x14ac:dyDescent="0.25">
      <c r="B227" s="8">
        <v>42313</v>
      </c>
      <c r="C227" s="9">
        <v>17.350000000000001</v>
      </c>
      <c r="D227" s="9">
        <v>18.3</v>
      </c>
      <c r="E227" s="9">
        <v>17.34</v>
      </c>
      <c r="F227" s="9">
        <v>18.3</v>
      </c>
      <c r="G227" s="10">
        <v>9178200</v>
      </c>
    </row>
    <row r="228" spans="2:7" x14ac:dyDescent="0.25">
      <c r="B228" s="8">
        <v>42312</v>
      </c>
      <c r="C228" s="9">
        <v>17.62</v>
      </c>
      <c r="D228" s="9">
        <v>17.95</v>
      </c>
      <c r="E228" s="9">
        <v>17.34</v>
      </c>
      <c r="F228" s="9">
        <v>17.45</v>
      </c>
      <c r="G228" s="10">
        <v>10080300</v>
      </c>
    </row>
    <row r="229" spans="2:7" x14ac:dyDescent="0.25">
      <c r="B229" s="8">
        <v>42311</v>
      </c>
      <c r="C229" s="9">
        <v>16.27</v>
      </c>
      <c r="D229" s="9">
        <v>17.420000000000002</v>
      </c>
      <c r="E229" s="9">
        <v>16.09</v>
      </c>
      <c r="F229" s="9">
        <v>17.38</v>
      </c>
      <c r="G229" s="10">
        <v>10516800</v>
      </c>
    </row>
    <row r="230" spans="2:7" x14ac:dyDescent="0.25">
      <c r="B230" s="8">
        <v>42307</v>
      </c>
      <c r="C230" s="9">
        <v>15.4</v>
      </c>
      <c r="D230" s="9">
        <v>15.97</v>
      </c>
      <c r="E230" s="9">
        <v>15.4</v>
      </c>
      <c r="F230" s="9">
        <v>15.97</v>
      </c>
      <c r="G230" s="10">
        <v>6515000</v>
      </c>
    </row>
    <row r="231" spans="2:7" x14ac:dyDescent="0.25">
      <c r="B231" s="8">
        <v>42306</v>
      </c>
      <c r="C231" s="9">
        <v>16.12</v>
      </c>
      <c r="D231" s="9">
        <v>16.25</v>
      </c>
      <c r="E231" s="9">
        <v>15.5</v>
      </c>
      <c r="F231" s="9">
        <v>15.5</v>
      </c>
      <c r="G231" s="10">
        <v>8606100</v>
      </c>
    </row>
    <row r="232" spans="2:7" x14ac:dyDescent="0.25">
      <c r="B232" s="8">
        <v>42305</v>
      </c>
      <c r="C232" s="9">
        <v>16.5</v>
      </c>
      <c r="D232" s="9">
        <v>16.98</v>
      </c>
      <c r="E232" s="9">
        <v>16.11</v>
      </c>
      <c r="F232" s="9">
        <v>16.28</v>
      </c>
      <c r="G232" s="10">
        <v>7124900</v>
      </c>
    </row>
    <row r="233" spans="2:7" x14ac:dyDescent="0.25">
      <c r="B233" s="8">
        <v>42304</v>
      </c>
      <c r="C233" s="9">
        <v>16.399999999999999</v>
      </c>
      <c r="D233" s="9">
        <v>16.559999999999999</v>
      </c>
      <c r="E233" s="9">
        <v>16.2</v>
      </c>
      <c r="F233" s="9">
        <v>16.559999999999999</v>
      </c>
      <c r="G233" s="10">
        <v>7260800</v>
      </c>
    </row>
    <row r="234" spans="2:7" x14ac:dyDescent="0.25">
      <c r="B234" s="8">
        <v>42303</v>
      </c>
      <c r="C234" s="9">
        <v>16.75</v>
      </c>
      <c r="D234" s="9">
        <v>17.14</v>
      </c>
      <c r="E234" s="9">
        <v>16.3</v>
      </c>
      <c r="F234" s="9">
        <v>16.34</v>
      </c>
      <c r="G234" s="10">
        <v>5738500</v>
      </c>
    </row>
    <row r="235" spans="2:7" x14ac:dyDescent="0.25">
      <c r="B235" s="8">
        <v>42300</v>
      </c>
      <c r="C235" s="9">
        <v>17.21</v>
      </c>
      <c r="D235" s="9">
        <v>17.440000000000001</v>
      </c>
      <c r="E235" s="9">
        <v>16.670000000000002</v>
      </c>
      <c r="F235" s="9">
        <v>16.670000000000002</v>
      </c>
      <c r="G235" s="10">
        <v>5806900</v>
      </c>
    </row>
    <row r="236" spans="2:7" x14ac:dyDescent="0.25">
      <c r="B236" s="8">
        <v>42299</v>
      </c>
      <c r="C236" s="9">
        <v>16.649999999999999</v>
      </c>
      <c r="D236" s="9">
        <v>17.09</v>
      </c>
      <c r="E236" s="9">
        <v>16.53</v>
      </c>
      <c r="F236" s="9">
        <v>16.899999999999999</v>
      </c>
      <c r="G236" s="10">
        <v>6470700</v>
      </c>
    </row>
    <row r="237" spans="2:7" x14ac:dyDescent="0.25">
      <c r="B237" s="8">
        <v>42298</v>
      </c>
      <c r="C237" s="9">
        <v>16.350000000000001</v>
      </c>
      <c r="D237" s="9">
        <v>16.84</v>
      </c>
      <c r="E237" s="9">
        <v>16.32</v>
      </c>
      <c r="F237" s="9">
        <v>16.649999999999999</v>
      </c>
      <c r="G237" s="10">
        <v>6767700</v>
      </c>
    </row>
    <row r="238" spans="2:7" x14ac:dyDescent="0.25">
      <c r="B238" s="8">
        <v>42297</v>
      </c>
      <c r="C238" s="9">
        <v>17.010000000000002</v>
      </c>
      <c r="D238" s="9">
        <v>17.18</v>
      </c>
      <c r="E238" s="9">
        <v>16.36</v>
      </c>
      <c r="F238" s="9">
        <v>16.45</v>
      </c>
      <c r="G238" s="10">
        <v>6514900</v>
      </c>
    </row>
    <row r="239" spans="2:7" x14ac:dyDescent="0.25">
      <c r="B239" s="8">
        <v>42296</v>
      </c>
      <c r="C239" s="9">
        <v>16.37</v>
      </c>
      <c r="D239" s="9">
        <v>17.03</v>
      </c>
      <c r="E239" s="9">
        <v>16.12</v>
      </c>
      <c r="F239" s="9">
        <v>17</v>
      </c>
      <c r="G239" s="10">
        <v>6274600</v>
      </c>
    </row>
    <row r="240" spans="2:7" x14ac:dyDescent="0.25">
      <c r="B240" s="8">
        <v>42293</v>
      </c>
      <c r="C240" s="9">
        <v>16.57</v>
      </c>
      <c r="D240" s="9">
        <v>16.78</v>
      </c>
      <c r="E240" s="9">
        <v>16.21</v>
      </c>
      <c r="F240" s="9">
        <v>16.28</v>
      </c>
      <c r="G240" s="10">
        <v>8192100</v>
      </c>
    </row>
    <row r="241" spans="2:7" x14ac:dyDescent="0.25">
      <c r="B241" s="8">
        <v>42292</v>
      </c>
      <c r="C241" s="9">
        <v>17</v>
      </c>
      <c r="D241" s="9">
        <v>17.14</v>
      </c>
      <c r="E241" s="9">
        <v>16.32</v>
      </c>
      <c r="F241" s="9">
        <v>16.57</v>
      </c>
      <c r="G241" s="10">
        <v>6971400</v>
      </c>
    </row>
    <row r="242" spans="2:7" x14ac:dyDescent="0.25">
      <c r="B242" s="8">
        <v>42291</v>
      </c>
      <c r="C242" s="9">
        <v>16.899999999999999</v>
      </c>
      <c r="D242" s="9">
        <v>17.27</v>
      </c>
      <c r="E242" s="9">
        <v>16.77</v>
      </c>
      <c r="F242" s="9">
        <v>16.809999999999999</v>
      </c>
      <c r="G242" s="10">
        <v>11942300</v>
      </c>
    </row>
    <row r="243" spans="2:7" x14ac:dyDescent="0.25">
      <c r="B243" s="8">
        <v>42290</v>
      </c>
      <c r="C243" s="9">
        <v>17.940000000000001</v>
      </c>
      <c r="D243" s="9">
        <v>18</v>
      </c>
      <c r="E243" s="9">
        <v>16.920000000000002</v>
      </c>
      <c r="F243" s="9">
        <v>16.97</v>
      </c>
      <c r="G243" s="10">
        <v>12618900</v>
      </c>
    </row>
    <row r="244" spans="2:7" x14ac:dyDescent="0.25">
      <c r="B244" s="8">
        <v>42286</v>
      </c>
      <c r="C244" s="9">
        <v>18</v>
      </c>
      <c r="D244" s="9">
        <v>18.510000000000002</v>
      </c>
      <c r="E244" s="9">
        <v>17.760000000000002</v>
      </c>
      <c r="F244" s="9">
        <v>18.510000000000002</v>
      </c>
      <c r="G244" s="10">
        <v>11274700</v>
      </c>
    </row>
    <row r="245" spans="2:7" x14ac:dyDescent="0.25">
      <c r="B245" s="8">
        <v>42285</v>
      </c>
      <c r="C245" s="9">
        <v>17.8</v>
      </c>
      <c r="D245" s="9">
        <v>18.05</v>
      </c>
      <c r="E245" s="9">
        <v>17.579999999999998</v>
      </c>
      <c r="F245" s="9">
        <v>17.670000000000002</v>
      </c>
      <c r="G245" s="10">
        <v>10780300</v>
      </c>
    </row>
    <row r="246" spans="2:7" x14ac:dyDescent="0.25">
      <c r="B246" s="8">
        <v>42284</v>
      </c>
      <c r="C246" s="9">
        <v>16.739999999999998</v>
      </c>
      <c r="D246" s="9">
        <v>17.93</v>
      </c>
      <c r="E246" s="9">
        <v>16.739999999999998</v>
      </c>
      <c r="F246" s="9">
        <v>17.93</v>
      </c>
      <c r="G246" s="10">
        <v>22128200</v>
      </c>
    </row>
    <row r="247" spans="2:7" x14ac:dyDescent="0.25">
      <c r="B247" s="8">
        <v>42283</v>
      </c>
      <c r="C247" s="9">
        <v>16.04</v>
      </c>
      <c r="D247" s="9">
        <v>16.61</v>
      </c>
      <c r="E247" s="9">
        <v>15.83</v>
      </c>
      <c r="F247" s="9">
        <v>16.53</v>
      </c>
      <c r="G247" s="10">
        <v>7661300</v>
      </c>
    </row>
    <row r="248" spans="2:7" x14ac:dyDescent="0.25">
      <c r="B248" s="8">
        <v>42282</v>
      </c>
      <c r="C248" s="9">
        <v>16.079999999999998</v>
      </c>
      <c r="D248" s="9">
        <v>16.48</v>
      </c>
      <c r="E248" s="9">
        <v>15.93</v>
      </c>
      <c r="F248" s="9">
        <v>16.16</v>
      </c>
      <c r="G248" s="10">
        <v>6986700</v>
      </c>
    </row>
    <row r="249" spans="2:7" x14ac:dyDescent="0.25">
      <c r="B249" s="8">
        <v>42279</v>
      </c>
      <c r="C249" s="9">
        <v>14.84</v>
      </c>
      <c r="D249" s="9">
        <v>15.96</v>
      </c>
      <c r="E249" s="9">
        <v>14.73</v>
      </c>
      <c r="F249" s="9">
        <v>15.92</v>
      </c>
      <c r="G249" s="10">
        <v>9045400</v>
      </c>
    </row>
    <row r="250" spans="2:7" x14ac:dyDescent="0.25">
      <c r="B250" s="8">
        <v>42278</v>
      </c>
      <c r="C250" s="9">
        <v>15.2</v>
      </c>
      <c r="D250" s="9">
        <v>15.33</v>
      </c>
      <c r="E250" s="9">
        <v>14.71</v>
      </c>
      <c r="F250" s="9">
        <v>14.91</v>
      </c>
      <c r="G250" s="10">
        <v>9144700</v>
      </c>
    </row>
    <row r="251" spans="2:7" x14ac:dyDescent="0.25">
      <c r="B251" s="8">
        <v>42277</v>
      </c>
      <c r="C251" s="9">
        <v>14.89</v>
      </c>
      <c r="D251" s="9">
        <v>15.2</v>
      </c>
      <c r="E251" s="9">
        <v>14.78</v>
      </c>
      <c r="F251" s="9">
        <v>15.2</v>
      </c>
      <c r="G251" s="10">
        <v>12248600</v>
      </c>
    </row>
    <row r="252" spans="2:7" x14ac:dyDescent="0.25">
      <c r="B252" s="8">
        <v>42276</v>
      </c>
      <c r="C252" s="9">
        <v>14.52</v>
      </c>
      <c r="D252" s="9">
        <v>14.69</v>
      </c>
      <c r="E252" s="9">
        <v>14.3</v>
      </c>
      <c r="F252" s="9">
        <v>14.33</v>
      </c>
      <c r="G252" s="10">
        <v>8420400</v>
      </c>
    </row>
    <row r="253" spans="2:7" x14ac:dyDescent="0.25">
      <c r="B253" s="8">
        <v>42275</v>
      </c>
      <c r="C253" s="9">
        <v>15.15</v>
      </c>
      <c r="D253" s="9">
        <v>15.24</v>
      </c>
      <c r="E253" s="9">
        <v>14.49</v>
      </c>
      <c r="F253" s="9">
        <v>14.49</v>
      </c>
      <c r="G253" s="10">
        <v>9319200</v>
      </c>
    </row>
    <row r="254" spans="2:7" x14ac:dyDescent="0.25">
      <c r="B254" s="8">
        <v>42272</v>
      </c>
      <c r="C254" s="9">
        <v>16.02</v>
      </c>
      <c r="D254" s="9">
        <v>16.2</v>
      </c>
      <c r="E254" s="9">
        <v>15.25</v>
      </c>
      <c r="F254" s="9">
        <v>15.25</v>
      </c>
      <c r="G254" s="10">
        <v>6952400</v>
      </c>
    </row>
    <row r="255" spans="2:7" x14ac:dyDescent="0.25">
      <c r="B255" s="8">
        <v>42271</v>
      </c>
      <c r="C255" s="9">
        <v>15.5</v>
      </c>
      <c r="D255" s="9">
        <v>15.94</v>
      </c>
      <c r="E255" s="9">
        <v>15.15</v>
      </c>
      <c r="F255" s="9">
        <v>15.73</v>
      </c>
      <c r="G255" s="10">
        <v>8701100</v>
      </c>
    </row>
    <row r="256" spans="2:7" x14ac:dyDescent="0.25">
      <c r="B256" s="8">
        <v>42270</v>
      </c>
      <c r="C256" s="9">
        <v>16.399999999999999</v>
      </c>
      <c r="D256" s="9">
        <v>16.46</v>
      </c>
      <c r="E256" s="9">
        <v>15.66</v>
      </c>
      <c r="F256" s="9">
        <v>15.7</v>
      </c>
      <c r="G256" s="10">
        <v>9469100</v>
      </c>
    </row>
    <row r="257" spans="2:7" x14ac:dyDescent="0.25">
      <c r="B257" s="8">
        <v>42269</v>
      </c>
      <c r="C257" s="9">
        <v>16.23</v>
      </c>
      <c r="D257" s="9">
        <v>16.7</v>
      </c>
      <c r="E257" s="9">
        <v>15.78</v>
      </c>
      <c r="F257" s="9">
        <v>16.28</v>
      </c>
      <c r="G257" s="10">
        <v>8642800</v>
      </c>
    </row>
    <row r="258" spans="2:7" x14ac:dyDescent="0.25">
      <c r="B258" s="8">
        <v>42268</v>
      </c>
      <c r="C258" s="9">
        <v>16.920000000000002</v>
      </c>
      <c r="D258" s="9">
        <v>17.079999999999998</v>
      </c>
      <c r="E258" s="9">
        <v>16.29</v>
      </c>
      <c r="F258" s="9">
        <v>16.29</v>
      </c>
      <c r="G258" s="10">
        <v>6516300</v>
      </c>
    </row>
    <row r="259" spans="2:7" x14ac:dyDescent="0.25">
      <c r="B259" s="8">
        <v>42265</v>
      </c>
      <c r="C259" s="9">
        <v>17.77</v>
      </c>
      <c r="D259" s="9">
        <v>17.77</v>
      </c>
      <c r="E259" s="9">
        <v>16.61</v>
      </c>
      <c r="F259" s="9">
        <v>16.829999999999998</v>
      </c>
      <c r="G259" s="10">
        <v>9236200</v>
      </c>
    </row>
    <row r="260" spans="2:7" x14ac:dyDescent="0.25">
      <c r="B260" s="8">
        <v>42264</v>
      </c>
      <c r="C260" s="9">
        <v>17.989999999999998</v>
      </c>
      <c r="D260" s="9">
        <v>18.3</v>
      </c>
      <c r="E260" s="9">
        <v>17.8</v>
      </c>
      <c r="F260" s="9">
        <v>17.829999999999998</v>
      </c>
      <c r="G260" s="10">
        <v>9922200</v>
      </c>
    </row>
    <row r="261" spans="2:7" x14ac:dyDescent="0.25">
      <c r="B261" s="8">
        <v>42263</v>
      </c>
      <c r="C261" s="9">
        <v>17.82</v>
      </c>
      <c r="D261" s="9">
        <v>18.399999999999999</v>
      </c>
      <c r="E261" s="9">
        <v>17.82</v>
      </c>
      <c r="F261" s="9">
        <v>18.23</v>
      </c>
      <c r="G261" s="10">
        <v>9635100</v>
      </c>
    </row>
    <row r="262" spans="2:7" x14ac:dyDescent="0.25">
      <c r="B262" s="8">
        <v>42262</v>
      </c>
      <c r="C262" s="9">
        <v>17.02</v>
      </c>
      <c r="D262" s="9">
        <v>17.88</v>
      </c>
      <c r="E262" s="9">
        <v>16.7</v>
      </c>
      <c r="F262" s="9">
        <v>17.7</v>
      </c>
      <c r="G262" s="10">
        <v>8591000</v>
      </c>
    </row>
    <row r="263" spans="2:7" x14ac:dyDescent="0.25">
      <c r="B263" s="8">
        <v>42261</v>
      </c>
      <c r="C263" s="9">
        <v>16.29</v>
      </c>
      <c r="D263" s="9">
        <v>17.149999999999999</v>
      </c>
      <c r="E263" s="9">
        <v>16.22</v>
      </c>
      <c r="F263" s="9">
        <v>17.079999999999998</v>
      </c>
      <c r="G263" s="10">
        <v>8499100</v>
      </c>
    </row>
    <row r="264" spans="2:7" x14ac:dyDescent="0.25">
      <c r="B264" s="8">
        <v>42258</v>
      </c>
      <c r="C264" s="9">
        <v>16.82</v>
      </c>
      <c r="D264" s="9">
        <v>16.96</v>
      </c>
      <c r="E264" s="9">
        <v>16.399999999999999</v>
      </c>
      <c r="F264" s="9">
        <v>16.399999999999999</v>
      </c>
      <c r="G264" s="10">
        <v>7474900</v>
      </c>
    </row>
    <row r="265" spans="2:7" x14ac:dyDescent="0.25">
      <c r="B265" s="8">
        <v>42257</v>
      </c>
      <c r="C265" s="9">
        <v>16.62</v>
      </c>
      <c r="D265" s="9">
        <v>16.850000000000001</v>
      </c>
      <c r="E265" s="9">
        <v>16.149999999999999</v>
      </c>
      <c r="F265" s="9">
        <v>16.850000000000001</v>
      </c>
      <c r="G265" s="10">
        <v>15796700</v>
      </c>
    </row>
    <row r="266" spans="2:7" x14ac:dyDescent="0.25">
      <c r="B266" s="8">
        <v>42256</v>
      </c>
      <c r="C266" s="9">
        <v>17.399999999999999</v>
      </c>
      <c r="D266" s="9">
        <v>17.739999999999998</v>
      </c>
      <c r="E266" s="9">
        <v>17.100000000000001</v>
      </c>
      <c r="F266" s="9">
        <v>17.149999999999999</v>
      </c>
      <c r="G266" s="10">
        <v>6328400</v>
      </c>
    </row>
    <row r="267" spans="2:7" x14ac:dyDescent="0.25">
      <c r="B267" s="8">
        <v>42255</v>
      </c>
      <c r="C267" s="9">
        <v>17.37</v>
      </c>
      <c r="D267" s="9">
        <v>17.47</v>
      </c>
      <c r="E267" s="9">
        <v>16.93</v>
      </c>
      <c r="F267" s="9">
        <v>17.100000000000001</v>
      </c>
      <c r="G267" s="10">
        <v>5979800</v>
      </c>
    </row>
    <row r="268" spans="2:7" x14ac:dyDescent="0.25">
      <c r="B268" s="8">
        <v>42251</v>
      </c>
      <c r="C268" s="9">
        <v>17.41</v>
      </c>
      <c r="D268" s="9">
        <v>17.64</v>
      </c>
      <c r="E268" s="9">
        <v>17.04</v>
      </c>
      <c r="F268" s="9">
        <v>17.04</v>
      </c>
      <c r="G268" s="10">
        <v>6904400</v>
      </c>
    </row>
    <row r="269" spans="2:7" x14ac:dyDescent="0.25">
      <c r="B269" s="8">
        <v>42250</v>
      </c>
      <c r="C269" s="9">
        <v>17.57</v>
      </c>
      <c r="D269" s="9">
        <v>17.829999999999998</v>
      </c>
      <c r="E269" s="9">
        <v>17.16</v>
      </c>
      <c r="F269" s="9">
        <v>17.829999999999998</v>
      </c>
      <c r="G269" s="10">
        <v>9764400</v>
      </c>
    </row>
    <row r="270" spans="2:7" x14ac:dyDescent="0.25">
      <c r="B270" s="8">
        <v>42249</v>
      </c>
      <c r="C270" s="9">
        <v>17.52</v>
      </c>
      <c r="D270" s="9">
        <v>17.78</v>
      </c>
      <c r="E270" s="9">
        <v>17.23</v>
      </c>
      <c r="F270" s="9">
        <v>17.399999999999999</v>
      </c>
      <c r="G270" s="10">
        <v>6880300</v>
      </c>
    </row>
    <row r="271" spans="2:7" x14ac:dyDescent="0.25">
      <c r="B271" s="8">
        <v>42248</v>
      </c>
      <c r="C271" s="9">
        <v>17.5</v>
      </c>
      <c r="D271" s="9">
        <v>17.78</v>
      </c>
      <c r="E271" s="9">
        <v>17.3</v>
      </c>
      <c r="F271" s="9">
        <v>17.37</v>
      </c>
      <c r="G271" s="10">
        <v>6771900</v>
      </c>
    </row>
    <row r="272" spans="2:7" x14ac:dyDescent="0.25">
      <c r="B272" s="8">
        <v>42247</v>
      </c>
      <c r="C272" s="9">
        <v>18.170000000000002</v>
      </c>
      <c r="D272" s="9">
        <v>18.43</v>
      </c>
      <c r="E272" s="9">
        <v>17.600000000000001</v>
      </c>
      <c r="F272" s="9">
        <v>17.829999999999998</v>
      </c>
      <c r="G272" s="10">
        <v>13372200</v>
      </c>
    </row>
    <row r="273" spans="2:7" x14ac:dyDescent="0.25">
      <c r="B273" s="8">
        <v>42244</v>
      </c>
      <c r="C273" s="9">
        <v>18.989999999999998</v>
      </c>
      <c r="D273" s="9">
        <v>19.48</v>
      </c>
      <c r="E273" s="9">
        <v>18.52</v>
      </c>
      <c r="F273" s="9">
        <v>18.78</v>
      </c>
      <c r="G273" s="10">
        <v>10541400</v>
      </c>
    </row>
    <row r="274" spans="2:7" x14ac:dyDescent="0.25">
      <c r="B274" s="8">
        <v>42243</v>
      </c>
      <c r="C274" s="9">
        <v>18.91</v>
      </c>
      <c r="D274" s="9">
        <v>19.690000000000001</v>
      </c>
      <c r="E274" s="9">
        <v>18.73</v>
      </c>
      <c r="F274" s="9">
        <v>19.23</v>
      </c>
      <c r="G274" s="10">
        <v>10423000</v>
      </c>
    </row>
    <row r="275" spans="2:7" x14ac:dyDescent="0.25">
      <c r="B275" s="8">
        <v>42242</v>
      </c>
      <c r="C275" s="9">
        <v>17.940000000000001</v>
      </c>
      <c r="D275" s="9">
        <v>18.579999999999998</v>
      </c>
      <c r="E275" s="9">
        <v>17.559999999999999</v>
      </c>
      <c r="F275" s="9">
        <v>18.57</v>
      </c>
      <c r="G275" s="10">
        <v>9551600</v>
      </c>
    </row>
    <row r="276" spans="2:7" x14ac:dyDescent="0.25">
      <c r="B276" s="8">
        <v>42241</v>
      </c>
      <c r="C276" s="9">
        <v>18.59</v>
      </c>
      <c r="D276" s="9">
        <v>18.64</v>
      </c>
      <c r="E276" s="9">
        <v>17.68</v>
      </c>
      <c r="F276" s="9">
        <v>17.7</v>
      </c>
      <c r="G276" s="10">
        <v>9230600</v>
      </c>
    </row>
    <row r="277" spans="2:7" x14ac:dyDescent="0.25">
      <c r="B277" s="8">
        <v>42240</v>
      </c>
      <c r="C277" s="9">
        <v>17.399999999999999</v>
      </c>
      <c r="D277" s="9">
        <v>18.489999999999998</v>
      </c>
      <c r="E277" s="9">
        <v>17.12</v>
      </c>
      <c r="F277" s="9">
        <v>17.93</v>
      </c>
      <c r="G277" s="10">
        <v>12146400</v>
      </c>
    </row>
    <row r="278" spans="2:7" x14ac:dyDescent="0.25">
      <c r="B278" s="8">
        <v>42237</v>
      </c>
      <c r="C278" s="9">
        <v>18.46</v>
      </c>
      <c r="D278" s="9">
        <v>18.79</v>
      </c>
      <c r="E278" s="9">
        <v>18.07</v>
      </c>
      <c r="F278" s="9">
        <v>18.559999999999999</v>
      </c>
      <c r="G278" s="10">
        <v>6365900</v>
      </c>
    </row>
    <row r="279" spans="2:7" x14ac:dyDescent="0.25">
      <c r="B279" s="8">
        <v>42236</v>
      </c>
      <c r="C279" s="9">
        <v>18.28</v>
      </c>
      <c r="D279" s="9">
        <v>18.71</v>
      </c>
      <c r="E279" s="9">
        <v>18</v>
      </c>
      <c r="F279" s="9">
        <v>18.600000000000001</v>
      </c>
      <c r="G279" s="10">
        <v>9229500</v>
      </c>
    </row>
    <row r="280" spans="2:7" x14ac:dyDescent="0.25">
      <c r="B280" s="8">
        <v>42235</v>
      </c>
      <c r="C280" s="9">
        <v>18.86</v>
      </c>
      <c r="D280" s="9">
        <v>19.059999999999999</v>
      </c>
      <c r="E280" s="9">
        <v>18.41</v>
      </c>
      <c r="F280" s="9">
        <v>18.41</v>
      </c>
      <c r="G280" s="10">
        <v>10560200</v>
      </c>
    </row>
    <row r="281" spans="2:7" x14ac:dyDescent="0.25">
      <c r="B281" s="8">
        <v>42234</v>
      </c>
      <c r="C281" s="9">
        <v>18.93</v>
      </c>
      <c r="D281" s="9">
        <v>20.18</v>
      </c>
      <c r="E281" s="9">
        <v>18.809999999999999</v>
      </c>
      <c r="F281" s="9">
        <v>19.62</v>
      </c>
      <c r="G281" s="10">
        <v>11409900</v>
      </c>
    </row>
    <row r="282" spans="2:7" x14ac:dyDescent="0.25">
      <c r="B282" s="8">
        <v>42233</v>
      </c>
      <c r="C282" s="9">
        <v>19.309999999999999</v>
      </c>
      <c r="D282" s="9">
        <v>19.5</v>
      </c>
      <c r="E282" s="9">
        <v>18.98</v>
      </c>
      <c r="F282" s="9">
        <v>18.98</v>
      </c>
      <c r="G282" s="10">
        <v>6678300</v>
      </c>
    </row>
    <row r="283" spans="2:7" x14ac:dyDescent="0.25">
      <c r="B283" s="8">
        <v>42230</v>
      </c>
      <c r="C283" s="9">
        <v>19.59</v>
      </c>
      <c r="D283" s="9">
        <v>19.78</v>
      </c>
      <c r="E283" s="9">
        <v>19.3</v>
      </c>
      <c r="F283" s="9">
        <v>19.3</v>
      </c>
      <c r="G283" s="10">
        <v>5025400</v>
      </c>
    </row>
    <row r="284" spans="2:7" x14ac:dyDescent="0.25">
      <c r="B284" s="8">
        <v>42229</v>
      </c>
      <c r="C284" s="9">
        <v>20.059999999999999</v>
      </c>
      <c r="D284" s="9">
        <v>20.2</v>
      </c>
      <c r="E284" s="9">
        <v>19.329999999999998</v>
      </c>
      <c r="F284" s="9">
        <v>19.45</v>
      </c>
      <c r="G284" s="10">
        <v>9957800</v>
      </c>
    </row>
    <row r="285" spans="2:7" x14ac:dyDescent="0.25">
      <c r="B285" s="8">
        <v>42228</v>
      </c>
      <c r="C285" s="9">
        <v>21</v>
      </c>
      <c r="D285" s="9">
        <v>21.08</v>
      </c>
      <c r="E285" s="9">
        <v>20.2</v>
      </c>
      <c r="F285" s="9">
        <v>20.34</v>
      </c>
      <c r="G285" s="10">
        <v>7468300</v>
      </c>
    </row>
    <row r="286" spans="2:7" x14ac:dyDescent="0.25">
      <c r="B286" s="8">
        <v>42227</v>
      </c>
      <c r="C286" s="9">
        <v>21</v>
      </c>
      <c r="D286" s="9">
        <v>21.28</v>
      </c>
      <c r="E286" s="9">
        <v>20.55</v>
      </c>
      <c r="F286" s="9">
        <v>21.28</v>
      </c>
      <c r="G286" s="10">
        <v>3619300</v>
      </c>
    </row>
    <row r="287" spans="2:7" x14ac:dyDescent="0.25">
      <c r="B287" s="8">
        <v>42226</v>
      </c>
      <c r="C287" s="9">
        <v>20.75</v>
      </c>
      <c r="D287" s="9">
        <v>21.23</v>
      </c>
      <c r="E287" s="9">
        <v>20.52</v>
      </c>
      <c r="F287" s="9">
        <v>21.02</v>
      </c>
      <c r="G287" s="10">
        <v>2580400</v>
      </c>
    </row>
    <row r="288" spans="2:7" x14ac:dyDescent="0.25">
      <c r="B288" s="8">
        <v>42223</v>
      </c>
      <c r="C288" s="9">
        <v>21.05</v>
      </c>
      <c r="D288" s="9">
        <v>21.21</v>
      </c>
      <c r="E288" s="9">
        <v>20.45</v>
      </c>
      <c r="F288" s="9">
        <v>20.48</v>
      </c>
      <c r="G288" s="10">
        <v>4540900</v>
      </c>
    </row>
    <row r="289" spans="2:7" x14ac:dyDescent="0.25">
      <c r="B289" s="8">
        <v>42222</v>
      </c>
      <c r="C289" s="9">
        <v>21.5</v>
      </c>
      <c r="D289" s="9">
        <v>21.6</v>
      </c>
      <c r="E289" s="9">
        <v>21.02</v>
      </c>
      <c r="F289" s="9">
        <v>21.1</v>
      </c>
      <c r="G289" s="10">
        <v>4138600</v>
      </c>
    </row>
    <row r="290" spans="2:7" x14ac:dyDescent="0.25">
      <c r="B290" s="8">
        <v>42221</v>
      </c>
      <c r="C290" s="9">
        <v>21.6</v>
      </c>
      <c r="D290" s="9">
        <v>21.88</v>
      </c>
      <c r="E290" s="9">
        <v>21.4</v>
      </c>
      <c r="F290" s="9">
        <v>21.7</v>
      </c>
      <c r="G290" s="10">
        <v>3569200</v>
      </c>
    </row>
    <row r="291" spans="2:7" x14ac:dyDescent="0.25">
      <c r="B291" s="8">
        <v>42220</v>
      </c>
      <c r="C291" s="9">
        <v>22.36</v>
      </c>
      <c r="D291" s="9">
        <v>22.36</v>
      </c>
      <c r="E291" s="9">
        <v>21.32</v>
      </c>
      <c r="F291" s="9">
        <v>21.45</v>
      </c>
      <c r="G291" s="10">
        <v>4402900</v>
      </c>
    </row>
    <row r="292" spans="2:7" x14ac:dyDescent="0.25">
      <c r="B292" s="8">
        <v>42219</v>
      </c>
      <c r="C292" s="9">
        <v>21.95</v>
      </c>
      <c r="D292" s="9">
        <v>22.49</v>
      </c>
      <c r="E292" s="9">
        <v>21.83</v>
      </c>
      <c r="F292" s="9">
        <v>22.24</v>
      </c>
      <c r="G292" s="10">
        <v>4859400</v>
      </c>
    </row>
    <row r="293" spans="2:7" x14ac:dyDescent="0.25">
      <c r="B293" s="8">
        <v>42216</v>
      </c>
      <c r="C293" s="9">
        <v>21.79</v>
      </c>
      <c r="D293" s="9">
        <v>22.09</v>
      </c>
      <c r="E293" s="9">
        <v>21.56</v>
      </c>
      <c r="F293" s="9">
        <v>22.05</v>
      </c>
      <c r="G293" s="10">
        <v>6896100</v>
      </c>
    </row>
    <row r="294" spans="2:7" x14ac:dyDescent="0.25">
      <c r="B294" s="8">
        <v>42215</v>
      </c>
      <c r="C294" s="9">
        <v>21.93</v>
      </c>
      <c r="D294" s="9">
        <v>22.09</v>
      </c>
      <c r="E294" s="9">
        <v>21.33</v>
      </c>
      <c r="F294" s="9">
        <v>21.55</v>
      </c>
      <c r="G294" s="10">
        <v>4361500</v>
      </c>
    </row>
    <row r="295" spans="2:7" x14ac:dyDescent="0.25">
      <c r="B295" s="8">
        <v>42214</v>
      </c>
      <c r="C295" s="9">
        <v>20.86</v>
      </c>
      <c r="D295" s="9">
        <v>21.93</v>
      </c>
      <c r="E295" s="9">
        <v>20.83</v>
      </c>
      <c r="F295" s="9">
        <v>21.93</v>
      </c>
      <c r="G295" s="10">
        <v>7188400</v>
      </c>
    </row>
    <row r="296" spans="2:7" x14ac:dyDescent="0.25">
      <c r="B296" s="8">
        <v>42213</v>
      </c>
      <c r="C296" s="9">
        <v>21.52</v>
      </c>
      <c r="D296" s="9">
        <v>21.59</v>
      </c>
      <c r="E296" s="9">
        <v>20.3</v>
      </c>
      <c r="F296" s="9">
        <v>21</v>
      </c>
      <c r="G296" s="10">
        <v>7437600</v>
      </c>
    </row>
    <row r="297" spans="2:7" x14ac:dyDescent="0.25">
      <c r="B297" s="8">
        <v>42212</v>
      </c>
      <c r="C297" s="9">
        <v>20.74</v>
      </c>
      <c r="D297" s="9">
        <v>21.33</v>
      </c>
      <c r="E297" s="9">
        <v>20.63</v>
      </c>
      <c r="F297" s="9">
        <v>21.03</v>
      </c>
      <c r="G297" s="10">
        <v>8745500</v>
      </c>
    </row>
    <row r="298" spans="2:7" x14ac:dyDescent="0.25">
      <c r="B298" s="8">
        <v>42209</v>
      </c>
      <c r="C298" s="9">
        <v>20.61</v>
      </c>
      <c r="D298" s="9">
        <v>20.77</v>
      </c>
      <c r="E298" s="9">
        <v>19.7</v>
      </c>
      <c r="F298" s="9">
        <v>20.41</v>
      </c>
      <c r="G298" s="10">
        <v>6771000</v>
      </c>
    </row>
    <row r="299" spans="2:7" x14ac:dyDescent="0.25">
      <c r="B299" s="8">
        <v>42208</v>
      </c>
      <c r="C299" s="9">
        <v>20.84</v>
      </c>
      <c r="D299" s="9">
        <v>21.18</v>
      </c>
      <c r="E299" s="9">
        <v>20.53</v>
      </c>
      <c r="F299" s="9">
        <v>20.61</v>
      </c>
      <c r="G299" s="10">
        <v>6528600</v>
      </c>
    </row>
    <row r="300" spans="2:7" x14ac:dyDescent="0.25">
      <c r="B300" s="8">
        <v>42207</v>
      </c>
      <c r="C300" s="9">
        <v>21.89</v>
      </c>
      <c r="D300" s="9">
        <v>21.89</v>
      </c>
      <c r="E300" s="9">
        <v>20.85</v>
      </c>
      <c r="F300" s="9">
        <v>20.94</v>
      </c>
      <c r="G300" s="10">
        <v>8514600</v>
      </c>
    </row>
    <row r="301" spans="2:7" x14ac:dyDescent="0.25">
      <c r="B301" s="8">
        <v>42206</v>
      </c>
      <c r="C301" s="9">
        <v>22.11</v>
      </c>
      <c r="D301" s="9">
        <v>22.29</v>
      </c>
      <c r="E301" s="9">
        <v>21.63</v>
      </c>
      <c r="F301" s="9">
        <v>22</v>
      </c>
      <c r="G301" s="10">
        <v>5195200</v>
      </c>
    </row>
    <row r="302" spans="2:7" x14ac:dyDescent="0.25">
      <c r="B302" s="8">
        <v>42205</v>
      </c>
      <c r="C302" s="9">
        <v>22.57</v>
      </c>
      <c r="D302" s="9">
        <v>22.68</v>
      </c>
      <c r="E302" s="9">
        <v>22.03</v>
      </c>
      <c r="F302" s="9">
        <v>22.03</v>
      </c>
      <c r="G302" s="10">
        <v>5847500</v>
      </c>
    </row>
    <row r="303" spans="2:7" x14ac:dyDescent="0.25">
      <c r="B303" s="8">
        <v>42202</v>
      </c>
      <c r="C303" s="9">
        <v>23.1</v>
      </c>
      <c r="D303" s="9">
        <v>23.32</v>
      </c>
      <c r="E303" s="9">
        <v>22.46</v>
      </c>
      <c r="F303" s="9">
        <v>22.6</v>
      </c>
      <c r="G303" s="10">
        <v>6808000</v>
      </c>
    </row>
    <row r="304" spans="2:7" x14ac:dyDescent="0.25">
      <c r="B304" s="8">
        <v>42201</v>
      </c>
      <c r="C304" s="9">
        <v>23.21</v>
      </c>
      <c r="D304" s="9">
        <v>23.61</v>
      </c>
      <c r="E304" s="9">
        <v>22.92</v>
      </c>
      <c r="F304" s="9">
        <v>23.15</v>
      </c>
      <c r="G304" s="10">
        <v>8023500</v>
      </c>
    </row>
    <row r="305" spans="2:7" x14ac:dyDescent="0.25">
      <c r="B305" s="8">
        <v>42200</v>
      </c>
      <c r="C305" s="9">
        <v>23.87</v>
      </c>
      <c r="D305" s="9">
        <v>24.16</v>
      </c>
      <c r="E305" s="9">
        <v>23.81</v>
      </c>
      <c r="F305" s="9">
        <v>23.93</v>
      </c>
      <c r="G305" s="10">
        <v>3783600</v>
      </c>
    </row>
    <row r="306" spans="2:7" x14ac:dyDescent="0.25">
      <c r="B306" s="8">
        <v>42199</v>
      </c>
      <c r="C306" s="9">
        <v>23.95</v>
      </c>
      <c r="D306" s="9">
        <v>24.12</v>
      </c>
      <c r="E306" s="9">
        <v>23.56</v>
      </c>
      <c r="F306" s="9">
        <v>23.93</v>
      </c>
      <c r="G306" s="10">
        <v>2066100</v>
      </c>
    </row>
    <row r="307" spans="2:7" x14ac:dyDescent="0.25">
      <c r="B307" s="8">
        <v>42198</v>
      </c>
      <c r="C307" s="9">
        <v>24</v>
      </c>
      <c r="D307" s="9">
        <v>24.14</v>
      </c>
      <c r="E307" s="9">
        <v>23.78</v>
      </c>
      <c r="F307" s="9">
        <v>23.9</v>
      </c>
      <c r="G307" s="10">
        <v>2586600</v>
      </c>
    </row>
    <row r="308" spans="2:7" x14ac:dyDescent="0.25">
      <c r="B308" s="8">
        <v>42195</v>
      </c>
      <c r="C308" s="9">
        <v>23.46</v>
      </c>
      <c r="D308" s="9">
        <v>24.03</v>
      </c>
      <c r="E308" s="9">
        <v>23.45</v>
      </c>
      <c r="F308" s="9">
        <v>23.76</v>
      </c>
      <c r="G308" s="10">
        <v>4303100</v>
      </c>
    </row>
    <row r="309" spans="2:7" x14ac:dyDescent="0.25">
      <c r="B309" s="8">
        <v>42193</v>
      </c>
      <c r="C309" s="9">
        <v>23.27</v>
      </c>
      <c r="D309" s="9">
        <v>23.6</v>
      </c>
      <c r="E309" s="9">
        <v>23.01</v>
      </c>
      <c r="F309" s="9">
        <v>23.16</v>
      </c>
      <c r="G309" s="10">
        <v>3200600</v>
      </c>
    </row>
    <row r="310" spans="2:7" x14ac:dyDescent="0.25">
      <c r="B310" s="8">
        <v>42192</v>
      </c>
      <c r="C310" s="9">
        <v>23.7</v>
      </c>
      <c r="D310" s="9">
        <v>23.74</v>
      </c>
      <c r="E310" s="9">
        <v>23.17</v>
      </c>
      <c r="F310" s="9">
        <v>23.42</v>
      </c>
      <c r="G310" s="10">
        <v>5837800</v>
      </c>
    </row>
    <row r="311" spans="2:7" x14ac:dyDescent="0.25">
      <c r="B311" s="8">
        <v>42191</v>
      </c>
      <c r="C311" s="9">
        <v>23.47</v>
      </c>
      <c r="D311" s="9">
        <v>24.15</v>
      </c>
      <c r="E311" s="9">
        <v>23.2</v>
      </c>
      <c r="F311" s="9">
        <v>23.85</v>
      </c>
      <c r="G311" s="10">
        <v>3701000</v>
      </c>
    </row>
    <row r="312" spans="2:7" x14ac:dyDescent="0.25">
      <c r="B312" s="8">
        <v>42188</v>
      </c>
      <c r="C312" s="9">
        <v>23.85</v>
      </c>
      <c r="D312" s="9">
        <v>23.85</v>
      </c>
      <c r="E312" s="9">
        <v>23.51</v>
      </c>
      <c r="F312" s="9">
        <v>23.67</v>
      </c>
      <c r="G312" s="10">
        <v>1964300</v>
      </c>
    </row>
    <row r="313" spans="2:7" x14ac:dyDescent="0.25">
      <c r="B313" s="8">
        <v>42187</v>
      </c>
      <c r="C313" s="9">
        <v>24.21</v>
      </c>
      <c r="D313" s="9">
        <v>24.26</v>
      </c>
      <c r="E313" s="9">
        <v>23.67</v>
      </c>
      <c r="F313" s="9">
        <v>23.9</v>
      </c>
      <c r="G313" s="10">
        <v>10996700</v>
      </c>
    </row>
    <row r="314" spans="2:7" x14ac:dyDescent="0.25">
      <c r="B314" s="8">
        <v>42186</v>
      </c>
      <c r="C314" s="9">
        <v>24.38</v>
      </c>
      <c r="D314" s="9">
        <v>24.5</v>
      </c>
      <c r="E314" s="9">
        <v>23.8</v>
      </c>
      <c r="F314" s="9">
        <v>23.97</v>
      </c>
      <c r="G314" s="10">
        <v>4396600</v>
      </c>
    </row>
    <row r="315" spans="2:7" x14ac:dyDescent="0.25">
      <c r="B315" s="8">
        <v>42185</v>
      </c>
      <c r="C315" s="9">
        <v>23.86</v>
      </c>
      <c r="D315" s="9">
        <v>24.3</v>
      </c>
      <c r="E315" s="9">
        <v>23.67</v>
      </c>
      <c r="F315" s="9">
        <v>24.28</v>
      </c>
      <c r="G315" s="10">
        <v>6347300</v>
      </c>
    </row>
    <row r="316" spans="2:7" x14ac:dyDescent="0.25">
      <c r="B316" s="8">
        <v>42184</v>
      </c>
      <c r="C316" s="9">
        <v>24.03</v>
      </c>
      <c r="D316" s="9">
        <v>24.34</v>
      </c>
      <c r="E316" s="9">
        <v>23.63</v>
      </c>
      <c r="F316" s="9">
        <v>23.8</v>
      </c>
      <c r="G316" s="10">
        <v>4638500</v>
      </c>
    </row>
    <row r="317" spans="2:7" x14ac:dyDescent="0.25">
      <c r="B317" s="8">
        <v>42181</v>
      </c>
      <c r="C317" s="9">
        <v>23.49</v>
      </c>
      <c r="D317" s="9">
        <v>24.5</v>
      </c>
      <c r="E317" s="9">
        <v>23.46</v>
      </c>
      <c r="F317" s="9">
        <v>24.5</v>
      </c>
      <c r="G317" s="10">
        <v>6206100</v>
      </c>
    </row>
    <row r="318" spans="2:7" x14ac:dyDescent="0.25">
      <c r="B318" s="8">
        <v>42180</v>
      </c>
      <c r="C318" s="9">
        <v>23.9</v>
      </c>
      <c r="D318" s="9">
        <v>23.95</v>
      </c>
      <c r="E318" s="9">
        <v>23.3</v>
      </c>
      <c r="F318" s="9">
        <v>23.58</v>
      </c>
      <c r="G318" s="10">
        <v>5491800</v>
      </c>
    </row>
    <row r="319" spans="2:7" x14ac:dyDescent="0.25">
      <c r="B319" s="8">
        <v>42179</v>
      </c>
      <c r="C319" s="9">
        <v>23.56</v>
      </c>
      <c r="D319" s="9">
        <v>23.95</v>
      </c>
      <c r="E319" s="9">
        <v>23.28</v>
      </c>
      <c r="F319" s="9">
        <v>23.88</v>
      </c>
      <c r="G319" s="10">
        <v>5254600</v>
      </c>
    </row>
    <row r="320" spans="2:7" x14ac:dyDescent="0.25">
      <c r="B320" s="8">
        <v>42178</v>
      </c>
      <c r="C320" s="9">
        <v>23.7</v>
      </c>
      <c r="D320" s="9">
        <v>24.08</v>
      </c>
      <c r="E320" s="9">
        <v>23.42</v>
      </c>
      <c r="F320" s="9">
        <v>23.42</v>
      </c>
      <c r="G320" s="10">
        <v>4970900</v>
      </c>
    </row>
    <row r="321" spans="2:7" x14ac:dyDescent="0.25">
      <c r="B321" s="8">
        <v>42177</v>
      </c>
      <c r="C321" s="9">
        <v>23.41</v>
      </c>
      <c r="D321" s="9">
        <v>23.72</v>
      </c>
      <c r="E321" s="9">
        <v>23.29</v>
      </c>
      <c r="F321" s="9">
        <v>23.56</v>
      </c>
      <c r="G321" s="10">
        <v>6623900</v>
      </c>
    </row>
    <row r="322" spans="2:7" x14ac:dyDescent="0.25">
      <c r="B322" s="8">
        <v>42174</v>
      </c>
      <c r="C322" s="9">
        <v>23</v>
      </c>
      <c r="D322" s="9">
        <v>23.34</v>
      </c>
      <c r="E322" s="9">
        <v>22.72</v>
      </c>
      <c r="F322" s="9">
        <v>23.12</v>
      </c>
      <c r="G322" s="10">
        <v>4998500</v>
      </c>
    </row>
    <row r="323" spans="2:7" x14ac:dyDescent="0.25">
      <c r="B323" s="8">
        <v>42173</v>
      </c>
      <c r="C323" s="9">
        <v>22.82</v>
      </c>
      <c r="D323" s="9">
        <v>23.41</v>
      </c>
      <c r="E323" s="9">
        <v>22.66</v>
      </c>
      <c r="F323" s="9">
        <v>23.28</v>
      </c>
      <c r="G323" s="10">
        <v>5206600</v>
      </c>
    </row>
    <row r="324" spans="2:7" x14ac:dyDescent="0.25">
      <c r="B324" s="8">
        <v>42172</v>
      </c>
      <c r="C324" s="9">
        <v>23.2</v>
      </c>
      <c r="D324" s="9">
        <v>23.29</v>
      </c>
      <c r="E324" s="9">
        <v>22.46</v>
      </c>
      <c r="F324" s="9">
        <v>22.55</v>
      </c>
      <c r="G324" s="10">
        <v>5628600</v>
      </c>
    </row>
    <row r="325" spans="2:7" x14ac:dyDescent="0.25">
      <c r="B325" s="8">
        <v>42171</v>
      </c>
      <c r="C325" s="9">
        <v>22.66</v>
      </c>
      <c r="D325" s="9">
        <v>23.34</v>
      </c>
      <c r="E325" s="9">
        <v>22.53</v>
      </c>
      <c r="F325" s="9">
        <v>23.21</v>
      </c>
      <c r="G325" s="10">
        <v>10708000</v>
      </c>
    </row>
    <row r="326" spans="2:7" x14ac:dyDescent="0.25">
      <c r="B326" s="8">
        <v>42170</v>
      </c>
      <c r="C326" s="9">
        <v>22.48</v>
      </c>
      <c r="D326" s="9">
        <v>22.48</v>
      </c>
      <c r="E326" s="9">
        <v>22.05</v>
      </c>
      <c r="F326" s="9">
        <v>22.46</v>
      </c>
      <c r="G326" s="10">
        <v>3785300</v>
      </c>
    </row>
    <row r="327" spans="2:7" x14ac:dyDescent="0.25">
      <c r="B327" s="8">
        <v>42167</v>
      </c>
      <c r="C327" s="9">
        <v>22.69</v>
      </c>
      <c r="D327" s="9">
        <v>22.98</v>
      </c>
      <c r="E327" s="9">
        <v>22.5</v>
      </c>
      <c r="F327" s="9">
        <v>22.5</v>
      </c>
      <c r="G327" s="10">
        <v>3157100</v>
      </c>
    </row>
    <row r="328" spans="2:7" x14ac:dyDescent="0.25">
      <c r="B328" s="8">
        <v>42166</v>
      </c>
      <c r="C328" s="9">
        <v>23.48</v>
      </c>
      <c r="D328" s="9">
        <v>23.5</v>
      </c>
      <c r="E328" s="9">
        <v>22.63</v>
      </c>
      <c r="F328" s="9">
        <v>23.07</v>
      </c>
      <c r="G328" s="10">
        <v>4659900</v>
      </c>
    </row>
    <row r="329" spans="2:7" x14ac:dyDescent="0.25">
      <c r="B329" s="8">
        <v>42165</v>
      </c>
      <c r="C329" s="9">
        <v>22.9</v>
      </c>
      <c r="D329" s="9">
        <v>23.45</v>
      </c>
      <c r="E329" s="9">
        <v>22.79</v>
      </c>
      <c r="F329" s="9">
        <v>23.21</v>
      </c>
      <c r="G329" s="10">
        <v>5881900</v>
      </c>
    </row>
    <row r="330" spans="2:7" x14ac:dyDescent="0.25">
      <c r="B330" s="8">
        <v>42164</v>
      </c>
      <c r="C330" s="9">
        <v>22.33</v>
      </c>
      <c r="D330" s="9">
        <v>22.73</v>
      </c>
      <c r="E330" s="9">
        <v>22.3</v>
      </c>
      <c r="F330" s="9">
        <v>22.52</v>
      </c>
      <c r="G330" s="10">
        <v>8134900</v>
      </c>
    </row>
    <row r="331" spans="2:7" x14ac:dyDescent="0.25">
      <c r="B331" s="8">
        <v>42163</v>
      </c>
      <c r="C331" s="9">
        <v>22.51</v>
      </c>
      <c r="D331" s="9">
        <v>22.76</v>
      </c>
      <c r="E331" s="9">
        <v>22.2</v>
      </c>
      <c r="F331" s="9">
        <v>22.23</v>
      </c>
      <c r="G331" s="10">
        <v>4458500</v>
      </c>
    </row>
    <row r="332" spans="2:7" x14ac:dyDescent="0.25">
      <c r="B332" s="8">
        <v>42160</v>
      </c>
      <c r="C332" s="9">
        <v>22.7</v>
      </c>
      <c r="D332" s="9">
        <v>22.7</v>
      </c>
      <c r="E332" s="9">
        <v>22.11</v>
      </c>
      <c r="F332" s="9">
        <v>22.33</v>
      </c>
      <c r="G332" s="10">
        <v>5999700</v>
      </c>
    </row>
    <row r="333" spans="2:7" x14ac:dyDescent="0.25">
      <c r="B333" s="8">
        <v>42158</v>
      </c>
      <c r="C333" s="9">
        <v>23.5</v>
      </c>
      <c r="D333" s="9">
        <v>23.58</v>
      </c>
      <c r="E333" s="9">
        <v>22.6</v>
      </c>
      <c r="F333" s="9">
        <v>22.6</v>
      </c>
      <c r="G333" s="10">
        <v>7466300</v>
      </c>
    </row>
    <row r="334" spans="2:7" x14ac:dyDescent="0.25">
      <c r="B334" s="8">
        <v>42157</v>
      </c>
      <c r="C334" s="9">
        <v>23</v>
      </c>
      <c r="D334" s="9">
        <v>23.66</v>
      </c>
      <c r="E334" s="9">
        <v>22.96</v>
      </c>
      <c r="F334" s="9">
        <v>23.45</v>
      </c>
      <c r="G334" s="10">
        <v>8098600</v>
      </c>
    </row>
    <row r="335" spans="2:7" x14ac:dyDescent="0.25">
      <c r="B335" s="8">
        <v>42156</v>
      </c>
      <c r="C335" s="9">
        <v>22.8</v>
      </c>
      <c r="D335" s="9">
        <v>23.03</v>
      </c>
      <c r="E335" s="9">
        <v>22.55</v>
      </c>
      <c r="F335" s="9">
        <v>22.88</v>
      </c>
      <c r="G335" s="10">
        <v>3694000</v>
      </c>
    </row>
    <row r="336" spans="2:7" x14ac:dyDescent="0.25">
      <c r="B336" s="8">
        <v>42153</v>
      </c>
      <c r="C336" s="9">
        <v>23.5</v>
      </c>
      <c r="D336" s="9">
        <v>23.5</v>
      </c>
      <c r="E336" s="9">
        <v>22.71</v>
      </c>
      <c r="F336" s="9">
        <v>22.74</v>
      </c>
      <c r="G336" s="10">
        <v>6149800</v>
      </c>
    </row>
    <row r="337" spans="2:7" x14ac:dyDescent="0.25">
      <c r="B337" s="8">
        <v>42152</v>
      </c>
      <c r="C337" s="9">
        <v>23.79</v>
      </c>
      <c r="D337" s="9">
        <v>23.79</v>
      </c>
      <c r="E337" s="9">
        <v>23.25</v>
      </c>
      <c r="F337" s="9">
        <v>23.4</v>
      </c>
      <c r="G337" s="10">
        <v>4494700</v>
      </c>
    </row>
    <row r="338" spans="2:7" x14ac:dyDescent="0.25">
      <c r="B338" s="8">
        <v>42151</v>
      </c>
      <c r="C338" s="9">
        <v>23.71</v>
      </c>
      <c r="D338" s="9">
        <v>24.08</v>
      </c>
      <c r="E338" s="9">
        <v>23.25</v>
      </c>
      <c r="F338" s="9">
        <v>23.94</v>
      </c>
      <c r="G338" s="10">
        <v>6050300</v>
      </c>
    </row>
    <row r="339" spans="2:7" x14ac:dyDescent="0.25">
      <c r="B339" s="8">
        <v>42150</v>
      </c>
      <c r="C339" s="9">
        <v>24.13</v>
      </c>
      <c r="D339" s="9">
        <v>24.24</v>
      </c>
      <c r="E339" s="9">
        <v>23.31</v>
      </c>
      <c r="F339" s="9">
        <v>23.55</v>
      </c>
      <c r="G339" s="10">
        <v>5174400</v>
      </c>
    </row>
    <row r="340" spans="2:7" x14ac:dyDescent="0.25">
      <c r="B340" s="8">
        <v>42149</v>
      </c>
      <c r="C340" s="9">
        <v>23.31</v>
      </c>
      <c r="D340" s="9">
        <v>24.38</v>
      </c>
      <c r="E340" s="9">
        <v>23.11</v>
      </c>
      <c r="F340" s="9">
        <v>24.2</v>
      </c>
      <c r="G340" s="10">
        <v>3795600</v>
      </c>
    </row>
    <row r="341" spans="2:7" x14ac:dyDescent="0.25">
      <c r="B341" s="8">
        <v>42146</v>
      </c>
      <c r="C341" s="9">
        <v>23.9</v>
      </c>
      <c r="D341" s="9">
        <v>23.98</v>
      </c>
      <c r="E341" s="9">
        <v>23.35</v>
      </c>
      <c r="F341" s="9">
        <v>23.35</v>
      </c>
      <c r="G341" s="10">
        <v>8295600</v>
      </c>
    </row>
    <row r="342" spans="2:7" x14ac:dyDescent="0.25">
      <c r="B342" s="8">
        <v>42145</v>
      </c>
      <c r="C342" s="9">
        <v>24.81</v>
      </c>
      <c r="D342" s="9">
        <v>24.89</v>
      </c>
      <c r="E342" s="9">
        <v>24.28</v>
      </c>
      <c r="F342" s="9">
        <v>24.63</v>
      </c>
      <c r="G342" s="10">
        <v>4256700</v>
      </c>
    </row>
    <row r="343" spans="2:7" x14ac:dyDescent="0.25">
      <c r="B343" s="8">
        <v>42144</v>
      </c>
      <c r="C343" s="9">
        <v>24.94</v>
      </c>
      <c r="D343" s="9">
        <v>25.63</v>
      </c>
      <c r="E343" s="9">
        <v>24.66</v>
      </c>
      <c r="F343" s="9">
        <v>25.03</v>
      </c>
      <c r="G343" s="10">
        <v>7355500</v>
      </c>
    </row>
    <row r="344" spans="2:7" x14ac:dyDescent="0.25">
      <c r="B344" s="8">
        <v>42143</v>
      </c>
      <c r="C344" s="9">
        <v>26.15</v>
      </c>
      <c r="D344" s="9">
        <v>26.2</v>
      </c>
      <c r="E344" s="9">
        <v>24.87</v>
      </c>
      <c r="F344" s="9">
        <v>25.27</v>
      </c>
      <c r="G344" s="10">
        <v>6149500</v>
      </c>
    </row>
    <row r="345" spans="2:7" x14ac:dyDescent="0.25">
      <c r="B345" s="8">
        <v>42142</v>
      </c>
      <c r="C345" s="9">
        <v>26.5</v>
      </c>
      <c r="D345" s="9">
        <v>26.5</v>
      </c>
      <c r="E345" s="9">
        <v>25.76</v>
      </c>
      <c r="F345" s="9">
        <v>26.04</v>
      </c>
      <c r="G345" s="10">
        <v>4576100</v>
      </c>
    </row>
    <row r="346" spans="2:7" x14ac:dyDescent="0.25">
      <c r="B346" s="8">
        <v>42139</v>
      </c>
      <c r="C346" s="9">
        <v>26.06</v>
      </c>
      <c r="D346" s="9">
        <v>26.5</v>
      </c>
      <c r="E346" s="9">
        <v>25.91</v>
      </c>
      <c r="F346" s="9">
        <v>26.22</v>
      </c>
      <c r="G346" s="10">
        <v>4068500</v>
      </c>
    </row>
    <row r="347" spans="2:7" x14ac:dyDescent="0.25">
      <c r="B347" s="8">
        <v>42138</v>
      </c>
      <c r="C347" s="9">
        <v>26.69</v>
      </c>
      <c r="D347" s="9">
        <v>26.7</v>
      </c>
      <c r="E347" s="9">
        <v>25.72</v>
      </c>
      <c r="F347" s="9">
        <v>25.96</v>
      </c>
      <c r="G347" s="10">
        <v>9816700</v>
      </c>
    </row>
    <row r="348" spans="2:7" x14ac:dyDescent="0.25">
      <c r="B348" s="8">
        <v>42137</v>
      </c>
      <c r="C348" s="9">
        <v>27.37</v>
      </c>
      <c r="D348" s="9">
        <v>27.64</v>
      </c>
      <c r="E348" s="9">
        <v>26.85</v>
      </c>
      <c r="F348" s="9">
        <v>27</v>
      </c>
      <c r="G348" s="10">
        <v>7012300</v>
      </c>
    </row>
    <row r="349" spans="2:7" x14ac:dyDescent="0.25">
      <c r="B349" s="8">
        <v>42136</v>
      </c>
      <c r="C349" s="9">
        <v>27.83</v>
      </c>
      <c r="D349" s="9">
        <v>28.15</v>
      </c>
      <c r="E349" s="9">
        <v>27.51</v>
      </c>
      <c r="F349" s="9">
        <v>27.51</v>
      </c>
      <c r="G349" s="10">
        <v>8023600</v>
      </c>
    </row>
    <row r="350" spans="2:7" x14ac:dyDescent="0.25">
      <c r="B350" s="8">
        <v>42135</v>
      </c>
      <c r="C350" s="9">
        <v>28.04</v>
      </c>
      <c r="D350" s="9">
        <v>28.23</v>
      </c>
      <c r="E350" s="9">
        <v>27.36</v>
      </c>
      <c r="F350" s="9">
        <v>28.06</v>
      </c>
      <c r="G350" s="10">
        <v>4093400</v>
      </c>
    </row>
    <row r="351" spans="2:7" x14ac:dyDescent="0.25">
      <c r="B351" s="8">
        <v>42132</v>
      </c>
      <c r="C351" s="9">
        <v>28.01</v>
      </c>
      <c r="D351" s="9">
        <v>28.4</v>
      </c>
      <c r="E351" s="9">
        <v>27.56</v>
      </c>
      <c r="F351" s="9">
        <v>28</v>
      </c>
      <c r="G351" s="10">
        <v>4955700</v>
      </c>
    </row>
    <row r="352" spans="2:7" x14ac:dyDescent="0.25">
      <c r="B352" s="8">
        <v>42131</v>
      </c>
      <c r="C352" s="9">
        <v>26.83</v>
      </c>
      <c r="D352" s="9">
        <v>27.89</v>
      </c>
      <c r="E352" s="9">
        <v>26.76</v>
      </c>
      <c r="F352" s="9">
        <v>27.86</v>
      </c>
      <c r="G352" s="10">
        <v>4739100</v>
      </c>
    </row>
    <row r="353" spans="2:7" x14ac:dyDescent="0.25">
      <c r="B353" s="8">
        <v>42130</v>
      </c>
      <c r="C353" s="9">
        <v>27.11</v>
      </c>
      <c r="D353" s="9">
        <v>27.24</v>
      </c>
      <c r="E353" s="9">
        <v>26.74</v>
      </c>
      <c r="F353" s="9">
        <v>27.11</v>
      </c>
      <c r="G353" s="10">
        <v>4346700</v>
      </c>
    </row>
    <row r="354" spans="2:7" x14ac:dyDescent="0.25">
      <c r="B354" s="8">
        <v>42129</v>
      </c>
      <c r="C354" s="9">
        <v>26.38</v>
      </c>
      <c r="D354" s="9">
        <v>27.24</v>
      </c>
      <c r="E354" s="9">
        <v>26.18</v>
      </c>
      <c r="F354" s="9">
        <v>27.17</v>
      </c>
      <c r="G354" s="10">
        <v>4739400</v>
      </c>
    </row>
    <row r="355" spans="2:7" x14ac:dyDescent="0.25">
      <c r="B355" s="8">
        <v>42128</v>
      </c>
      <c r="C355" s="9">
        <v>26.81</v>
      </c>
      <c r="D355" s="9">
        <v>26.96</v>
      </c>
      <c r="E355" s="9">
        <v>26.41</v>
      </c>
      <c r="F355" s="9">
        <v>26.44</v>
      </c>
      <c r="G355" s="10">
        <v>4470800</v>
      </c>
    </row>
    <row r="356" spans="2:7" x14ac:dyDescent="0.25">
      <c r="B356" s="8">
        <v>42124</v>
      </c>
      <c r="C356" s="9">
        <v>25.85</v>
      </c>
      <c r="D356" s="9">
        <v>26.62</v>
      </c>
      <c r="E356" s="9">
        <v>25.61</v>
      </c>
      <c r="F356" s="9">
        <v>26.62</v>
      </c>
      <c r="G356" s="10">
        <v>6861500</v>
      </c>
    </row>
    <row r="357" spans="2:7" x14ac:dyDescent="0.25">
      <c r="B357" s="8">
        <v>42123</v>
      </c>
      <c r="C357" s="9">
        <v>26.3</v>
      </c>
      <c r="D357" s="9">
        <v>26.35</v>
      </c>
      <c r="E357" s="9">
        <v>25.85</v>
      </c>
      <c r="F357" s="9">
        <v>26</v>
      </c>
      <c r="G357" s="10">
        <v>5083300</v>
      </c>
    </row>
    <row r="358" spans="2:7" x14ac:dyDescent="0.25">
      <c r="B358" s="8">
        <v>42122</v>
      </c>
      <c r="C358" s="9">
        <v>26.59</v>
      </c>
      <c r="D358" s="9">
        <v>26.66</v>
      </c>
      <c r="E358" s="9">
        <v>25.78</v>
      </c>
      <c r="F358" s="9">
        <v>26.5</v>
      </c>
      <c r="G358" s="10">
        <v>4776300</v>
      </c>
    </row>
    <row r="359" spans="2:7" x14ac:dyDescent="0.25">
      <c r="B359" s="8">
        <v>42121</v>
      </c>
      <c r="C359" s="9">
        <v>27</v>
      </c>
      <c r="D359" s="9">
        <v>27.28</v>
      </c>
      <c r="E359" s="9">
        <v>26.3</v>
      </c>
      <c r="F359" s="9">
        <v>26.4</v>
      </c>
      <c r="G359" s="10">
        <v>7941700</v>
      </c>
    </row>
    <row r="360" spans="2:7" x14ac:dyDescent="0.25">
      <c r="B360" s="8">
        <v>42118</v>
      </c>
      <c r="C360" s="9">
        <v>26.5</v>
      </c>
      <c r="D360" s="9">
        <v>27.42</v>
      </c>
      <c r="E360" s="9">
        <v>26.44</v>
      </c>
      <c r="F360" s="9">
        <v>27.19</v>
      </c>
      <c r="G360" s="10">
        <v>8558000</v>
      </c>
    </row>
    <row r="361" spans="2:7" x14ac:dyDescent="0.25">
      <c r="B361" s="8">
        <v>42117</v>
      </c>
      <c r="C361" s="9">
        <v>25.05</v>
      </c>
      <c r="D361" s="9">
        <v>26.45</v>
      </c>
      <c r="E361" s="9">
        <v>25.03</v>
      </c>
      <c r="F361" s="9">
        <v>26.29</v>
      </c>
      <c r="G361" s="10">
        <v>6779800</v>
      </c>
    </row>
    <row r="362" spans="2:7" x14ac:dyDescent="0.25">
      <c r="B362" s="8">
        <v>42116</v>
      </c>
      <c r="C362" s="9">
        <v>24.5</v>
      </c>
      <c r="D362" s="9">
        <v>25.58</v>
      </c>
      <c r="E362" s="9">
        <v>24.43</v>
      </c>
      <c r="F362" s="9">
        <v>25.42</v>
      </c>
      <c r="G362" s="10">
        <v>6105200</v>
      </c>
    </row>
    <row r="363" spans="2:7" x14ac:dyDescent="0.25">
      <c r="B363" s="8">
        <v>42114</v>
      </c>
      <c r="C363" s="9">
        <v>24.71</v>
      </c>
      <c r="D363" s="9">
        <v>24.75</v>
      </c>
      <c r="E363" s="9">
        <v>24.15</v>
      </c>
      <c r="F363" s="9">
        <v>24.43</v>
      </c>
      <c r="G363" s="10">
        <v>3982400</v>
      </c>
    </row>
    <row r="364" spans="2:7" x14ac:dyDescent="0.25">
      <c r="B364" s="8">
        <v>42111</v>
      </c>
      <c r="C364" s="9">
        <v>25.39</v>
      </c>
      <c r="D364" s="9">
        <v>25.56</v>
      </c>
      <c r="E364" s="9">
        <v>24.25</v>
      </c>
      <c r="F364" s="9">
        <v>24.55</v>
      </c>
      <c r="G364" s="10">
        <v>11207600</v>
      </c>
    </row>
    <row r="365" spans="2:7" x14ac:dyDescent="0.25">
      <c r="B365" s="8">
        <v>42110</v>
      </c>
      <c r="C365" s="9">
        <v>24.8</v>
      </c>
      <c r="D365" s="9">
        <v>25.84</v>
      </c>
      <c r="E365" s="9">
        <v>24.76</v>
      </c>
      <c r="F365" s="9">
        <v>25.79</v>
      </c>
      <c r="G365" s="10">
        <v>8873400</v>
      </c>
    </row>
    <row r="366" spans="2:7" x14ac:dyDescent="0.25">
      <c r="B366" s="8">
        <v>42109</v>
      </c>
      <c r="C366" s="9">
        <v>24.2</v>
      </c>
      <c r="D366" s="9">
        <v>25.28</v>
      </c>
      <c r="E366" s="9">
        <v>24.11</v>
      </c>
      <c r="F366" s="9">
        <v>25.03</v>
      </c>
      <c r="G366" s="10">
        <v>7613100</v>
      </c>
    </row>
    <row r="367" spans="2:7" x14ac:dyDescent="0.25">
      <c r="B367" s="8">
        <v>42108</v>
      </c>
      <c r="C367" s="9">
        <v>24.41</v>
      </c>
      <c r="D367" s="9">
        <v>24.59</v>
      </c>
      <c r="E367" s="9">
        <v>23.88</v>
      </c>
      <c r="F367" s="9">
        <v>24.07</v>
      </c>
      <c r="G367" s="10">
        <v>4771000</v>
      </c>
    </row>
    <row r="368" spans="2:7" x14ac:dyDescent="0.25">
      <c r="B368" s="8">
        <v>42107</v>
      </c>
      <c r="C368" s="9">
        <v>24.39</v>
      </c>
      <c r="D368" s="9">
        <v>24.66</v>
      </c>
      <c r="E368" s="9">
        <v>24.13</v>
      </c>
      <c r="F368" s="9">
        <v>24.25</v>
      </c>
      <c r="G368" s="10">
        <v>5226100</v>
      </c>
    </row>
    <row r="369" spans="2:7" x14ac:dyDescent="0.25">
      <c r="B369" s="8">
        <v>42104</v>
      </c>
      <c r="C369" s="9">
        <v>23.4</v>
      </c>
      <c r="D369" s="9">
        <v>24.4</v>
      </c>
      <c r="E369" s="9">
        <v>23.39</v>
      </c>
      <c r="F369" s="9">
        <v>24.3</v>
      </c>
      <c r="G369" s="10">
        <v>6250400</v>
      </c>
    </row>
    <row r="370" spans="2:7" x14ac:dyDescent="0.25">
      <c r="B370" s="8">
        <v>42103</v>
      </c>
      <c r="C370" s="9">
        <v>23.9</v>
      </c>
      <c r="D370" s="9">
        <v>24.12</v>
      </c>
      <c r="E370" s="9">
        <v>23.32</v>
      </c>
      <c r="F370" s="9">
        <v>23.46</v>
      </c>
      <c r="G370" s="10">
        <v>8751300</v>
      </c>
    </row>
    <row r="371" spans="2:7" x14ac:dyDescent="0.25">
      <c r="B371" s="8">
        <v>42102</v>
      </c>
      <c r="C371" s="9">
        <v>25.15</v>
      </c>
      <c r="D371" s="9">
        <v>25.28</v>
      </c>
      <c r="E371" s="9">
        <v>24.32</v>
      </c>
      <c r="F371" s="9">
        <v>24.35</v>
      </c>
      <c r="G371" s="10">
        <v>7348100</v>
      </c>
    </row>
    <row r="372" spans="2:7" x14ac:dyDescent="0.25">
      <c r="B372" s="8">
        <v>42101</v>
      </c>
      <c r="C372" s="9">
        <v>25.45</v>
      </c>
      <c r="D372" s="9">
        <v>25.76</v>
      </c>
      <c r="E372" s="9">
        <v>24.68</v>
      </c>
      <c r="F372" s="9">
        <v>24.68</v>
      </c>
      <c r="G372" s="10">
        <v>6399900</v>
      </c>
    </row>
    <row r="373" spans="2:7" x14ac:dyDescent="0.25">
      <c r="B373" s="8">
        <v>42100</v>
      </c>
      <c r="C373" s="9">
        <v>24.69</v>
      </c>
      <c r="D373" s="9">
        <v>25.48</v>
      </c>
      <c r="E373" s="9">
        <v>24.59</v>
      </c>
      <c r="F373" s="9">
        <v>25.48</v>
      </c>
      <c r="G373" s="10">
        <v>8856300</v>
      </c>
    </row>
    <row r="374" spans="2:7" x14ac:dyDescent="0.25">
      <c r="B374" s="8">
        <v>42096</v>
      </c>
      <c r="C374" s="9">
        <v>23.95</v>
      </c>
      <c r="D374" s="9">
        <v>24.78</v>
      </c>
      <c r="E374" s="9">
        <v>23.55</v>
      </c>
      <c r="F374" s="9">
        <v>24.6</v>
      </c>
      <c r="G374" s="10">
        <v>8797600</v>
      </c>
    </row>
    <row r="375" spans="2:7" x14ac:dyDescent="0.25">
      <c r="B375" s="8">
        <v>42095</v>
      </c>
      <c r="C375" s="9">
        <v>23.33</v>
      </c>
      <c r="D375" s="9">
        <v>23.89</v>
      </c>
      <c r="E375" s="9">
        <v>23.17</v>
      </c>
      <c r="F375" s="9">
        <v>23.77</v>
      </c>
      <c r="G375" s="10">
        <v>10311000</v>
      </c>
    </row>
    <row r="376" spans="2:7" x14ac:dyDescent="0.25">
      <c r="B376" s="8">
        <v>42094</v>
      </c>
      <c r="C376" s="9">
        <v>22.5</v>
      </c>
      <c r="D376" s="9">
        <v>23.8</v>
      </c>
      <c r="E376" s="9">
        <v>22.45</v>
      </c>
      <c r="F376" s="9">
        <v>22.91</v>
      </c>
      <c r="G376" s="10">
        <v>9515100</v>
      </c>
    </row>
    <row r="377" spans="2:7" x14ac:dyDescent="0.25">
      <c r="B377" s="8">
        <v>42093</v>
      </c>
      <c r="C377" s="9">
        <v>22.35</v>
      </c>
      <c r="D377" s="9">
        <v>22.99</v>
      </c>
      <c r="E377" s="9">
        <v>22.13</v>
      </c>
      <c r="F377" s="9">
        <v>22.82</v>
      </c>
      <c r="G377" s="10">
        <v>4515800</v>
      </c>
    </row>
    <row r="378" spans="2:7" x14ac:dyDescent="0.25">
      <c r="B378" s="8">
        <v>42090</v>
      </c>
      <c r="C378" s="9">
        <v>22.22</v>
      </c>
      <c r="D378" s="9">
        <v>22.22</v>
      </c>
      <c r="E378" s="9">
        <v>21.61</v>
      </c>
      <c r="F378" s="9">
        <v>22.16</v>
      </c>
      <c r="G378" s="10">
        <v>7976900</v>
      </c>
    </row>
    <row r="379" spans="2:7" x14ac:dyDescent="0.25">
      <c r="B379" s="8">
        <v>42089</v>
      </c>
      <c r="C379" s="9">
        <v>22.95</v>
      </c>
      <c r="D379" s="9">
        <v>23.02</v>
      </c>
      <c r="E379" s="9">
        <v>22.03</v>
      </c>
      <c r="F379" s="9">
        <v>22.09</v>
      </c>
      <c r="G379" s="10">
        <v>5896800</v>
      </c>
    </row>
    <row r="380" spans="2:7" x14ac:dyDescent="0.25">
      <c r="B380" s="8">
        <v>42088</v>
      </c>
      <c r="C380" s="9">
        <v>23.62</v>
      </c>
      <c r="D380" s="9">
        <v>23.82</v>
      </c>
      <c r="E380" s="9">
        <v>22.95</v>
      </c>
      <c r="F380" s="9">
        <v>22.99</v>
      </c>
      <c r="G380" s="10">
        <v>5922100</v>
      </c>
    </row>
    <row r="381" spans="2:7" x14ac:dyDescent="0.25">
      <c r="B381" s="8">
        <v>42087</v>
      </c>
      <c r="C381" s="9">
        <v>23.8</v>
      </c>
      <c r="D381" s="9">
        <v>23.95</v>
      </c>
      <c r="E381" s="9">
        <v>23.29</v>
      </c>
      <c r="F381" s="9">
        <v>23.53</v>
      </c>
      <c r="G381" s="10">
        <v>3888800</v>
      </c>
    </row>
    <row r="382" spans="2:7" x14ac:dyDescent="0.25">
      <c r="B382" s="8">
        <v>42086</v>
      </c>
      <c r="C382" s="9">
        <v>23.67</v>
      </c>
      <c r="D382" s="9">
        <v>23.97</v>
      </c>
      <c r="E382" s="9">
        <v>23.43</v>
      </c>
      <c r="F382" s="9">
        <v>23.96</v>
      </c>
      <c r="G382" s="10">
        <v>4559200</v>
      </c>
    </row>
    <row r="383" spans="2:7" x14ac:dyDescent="0.25">
      <c r="B383" s="8">
        <v>42083</v>
      </c>
      <c r="C383" s="9">
        <v>23.34</v>
      </c>
      <c r="D383" s="9">
        <v>23.97</v>
      </c>
      <c r="E383" s="9">
        <v>23.25</v>
      </c>
      <c r="F383" s="9">
        <v>23.94</v>
      </c>
      <c r="G383" s="10">
        <v>8493200</v>
      </c>
    </row>
    <row r="384" spans="2:7" x14ac:dyDescent="0.25">
      <c r="B384" s="8">
        <v>42082</v>
      </c>
      <c r="C384" s="9">
        <v>23.92</v>
      </c>
      <c r="D384" s="9">
        <v>23.96</v>
      </c>
      <c r="E384" s="9">
        <v>22.93</v>
      </c>
      <c r="F384" s="9">
        <v>22.97</v>
      </c>
      <c r="G384" s="10">
        <v>5485300</v>
      </c>
    </row>
    <row r="385" spans="2:7" x14ac:dyDescent="0.25">
      <c r="B385" s="8">
        <v>42081</v>
      </c>
      <c r="C385" s="9">
        <v>22.34</v>
      </c>
      <c r="D385" s="9">
        <v>24.23</v>
      </c>
      <c r="E385" s="9">
        <v>22.18</v>
      </c>
      <c r="F385" s="9">
        <v>24.04</v>
      </c>
      <c r="G385" s="10">
        <v>12237800</v>
      </c>
    </row>
    <row r="386" spans="2:7" x14ac:dyDescent="0.25">
      <c r="B386" s="8">
        <v>42080</v>
      </c>
      <c r="C386" s="9">
        <v>21.37</v>
      </c>
      <c r="D386" s="9">
        <v>22.47</v>
      </c>
      <c r="E386" s="9">
        <v>21.32</v>
      </c>
      <c r="F386" s="9">
        <v>22.45</v>
      </c>
      <c r="G386" s="10">
        <v>5789700</v>
      </c>
    </row>
    <row r="387" spans="2:7" x14ac:dyDescent="0.25">
      <c r="B387" s="8">
        <v>42079</v>
      </c>
      <c r="C387" s="9">
        <v>21.6</v>
      </c>
      <c r="D387" s="9">
        <v>21.7</v>
      </c>
      <c r="E387" s="9">
        <v>20.91</v>
      </c>
      <c r="F387" s="9">
        <v>21.37</v>
      </c>
      <c r="G387" s="10">
        <v>4532200</v>
      </c>
    </row>
    <row r="388" spans="2:7" x14ac:dyDescent="0.25">
      <c r="B388" s="8">
        <v>42076</v>
      </c>
      <c r="C388" s="9">
        <v>21.31</v>
      </c>
      <c r="D388" s="9">
        <v>21.59</v>
      </c>
      <c r="E388" s="9">
        <v>20.9</v>
      </c>
      <c r="F388" s="9">
        <v>21.37</v>
      </c>
      <c r="G388" s="10">
        <v>7688100</v>
      </c>
    </row>
    <row r="389" spans="2:7" x14ac:dyDescent="0.25">
      <c r="B389" s="8">
        <v>42075</v>
      </c>
      <c r="C389" s="9">
        <v>22</v>
      </c>
      <c r="D389" s="9">
        <v>22.15</v>
      </c>
      <c r="E389" s="9">
        <v>21.73</v>
      </c>
      <c r="F389" s="9">
        <v>21.9</v>
      </c>
      <c r="G389" s="10">
        <v>4180700</v>
      </c>
    </row>
    <row r="390" spans="2:7" x14ac:dyDescent="0.25">
      <c r="B390" s="8">
        <v>42074</v>
      </c>
      <c r="C390" s="9">
        <v>21.41</v>
      </c>
      <c r="D390" s="9">
        <v>21.85</v>
      </c>
      <c r="E390" s="9">
        <v>21.25</v>
      </c>
      <c r="F390" s="9">
        <v>21.61</v>
      </c>
      <c r="G390" s="10">
        <v>4875700</v>
      </c>
    </row>
    <row r="391" spans="2:7" x14ac:dyDescent="0.25">
      <c r="B391" s="8">
        <v>42073</v>
      </c>
      <c r="C391" s="9">
        <v>21</v>
      </c>
      <c r="D391" s="9">
        <v>21.75</v>
      </c>
      <c r="E391" s="9">
        <v>20.88</v>
      </c>
      <c r="F391" s="9">
        <v>21.27</v>
      </c>
      <c r="G391" s="10">
        <v>6256900</v>
      </c>
    </row>
    <row r="392" spans="2:7" x14ac:dyDescent="0.25">
      <c r="B392" s="8">
        <v>42072</v>
      </c>
      <c r="C392" s="9">
        <v>21.95</v>
      </c>
      <c r="D392" s="9">
        <v>21.97</v>
      </c>
      <c r="E392" s="9">
        <v>21.08</v>
      </c>
      <c r="F392" s="9">
        <v>21.14</v>
      </c>
      <c r="G392" s="10">
        <v>5710600</v>
      </c>
    </row>
    <row r="393" spans="2:7" x14ac:dyDescent="0.25">
      <c r="B393" s="8">
        <v>42069</v>
      </c>
      <c r="C393" s="9">
        <v>22.55</v>
      </c>
      <c r="D393" s="9">
        <v>22.57</v>
      </c>
      <c r="E393" s="9">
        <v>22</v>
      </c>
      <c r="F393" s="9">
        <v>22</v>
      </c>
      <c r="G393" s="10">
        <v>4415700</v>
      </c>
    </row>
    <row r="394" spans="2:7" x14ac:dyDescent="0.25">
      <c r="B394" s="8">
        <v>42068</v>
      </c>
      <c r="C394" s="9">
        <v>22.61</v>
      </c>
      <c r="D394" s="9">
        <v>22.7</v>
      </c>
      <c r="E394" s="9">
        <v>22.13</v>
      </c>
      <c r="F394" s="9">
        <v>22.54</v>
      </c>
      <c r="G394" s="10">
        <v>3560300</v>
      </c>
    </row>
    <row r="395" spans="2:7" x14ac:dyDescent="0.25">
      <c r="B395" s="8">
        <v>42067</v>
      </c>
      <c r="C395" s="9">
        <v>23.25</v>
      </c>
      <c r="D395" s="9">
        <v>23.28</v>
      </c>
      <c r="E395" s="9">
        <v>22.44</v>
      </c>
      <c r="F395" s="9">
        <v>22.44</v>
      </c>
      <c r="G395" s="10">
        <v>6782200</v>
      </c>
    </row>
    <row r="396" spans="2:7" x14ac:dyDescent="0.25">
      <c r="B396" s="8">
        <v>42066</v>
      </c>
      <c r="C396" s="9">
        <v>23.7</v>
      </c>
      <c r="D396" s="9">
        <v>23.8</v>
      </c>
      <c r="E396" s="9">
        <v>23.35</v>
      </c>
      <c r="F396" s="9">
        <v>23.63</v>
      </c>
      <c r="G396" s="10">
        <v>3825100</v>
      </c>
    </row>
    <row r="397" spans="2:7" x14ac:dyDescent="0.25">
      <c r="B397" s="8">
        <v>42065</v>
      </c>
      <c r="C397" s="9">
        <v>23.49</v>
      </c>
      <c r="D397" s="9">
        <v>23.89</v>
      </c>
      <c r="E397" s="9">
        <v>23.3</v>
      </c>
      <c r="F397" s="9">
        <v>23.67</v>
      </c>
      <c r="G397" s="10">
        <v>4098400</v>
      </c>
    </row>
    <row r="398" spans="2:7" x14ac:dyDescent="0.25">
      <c r="B398" s="8">
        <v>42062</v>
      </c>
      <c r="C398" s="9">
        <v>23</v>
      </c>
      <c r="D398" s="9">
        <v>24.2</v>
      </c>
      <c r="E398" s="9">
        <v>22.91</v>
      </c>
      <c r="F398" s="9">
        <v>23.72</v>
      </c>
      <c r="G398" s="10">
        <v>6891900</v>
      </c>
    </row>
    <row r="399" spans="2:7" x14ac:dyDescent="0.25">
      <c r="B399" s="8">
        <v>42061</v>
      </c>
      <c r="C399" s="9">
        <v>23.25</v>
      </c>
      <c r="D399" s="9">
        <v>23.41</v>
      </c>
      <c r="E399" s="9">
        <v>22.8</v>
      </c>
      <c r="F399" s="9">
        <v>23.01</v>
      </c>
      <c r="G399" s="10">
        <v>4820000</v>
      </c>
    </row>
    <row r="400" spans="2:7" x14ac:dyDescent="0.25">
      <c r="B400" s="8">
        <v>42060</v>
      </c>
      <c r="C400" s="9">
        <v>23.18</v>
      </c>
      <c r="D400" s="9">
        <v>23.27</v>
      </c>
      <c r="E400" s="9">
        <v>22.82</v>
      </c>
      <c r="F400" s="9">
        <v>23.15</v>
      </c>
      <c r="G400" s="10">
        <v>6905500</v>
      </c>
    </row>
    <row r="401" spans="2:7" x14ac:dyDescent="0.25">
      <c r="B401" s="8">
        <v>42059</v>
      </c>
      <c r="C401" s="9">
        <v>23.94</v>
      </c>
      <c r="D401" s="9">
        <v>24.3</v>
      </c>
      <c r="E401" s="9">
        <v>23.5</v>
      </c>
      <c r="F401" s="9">
        <v>23.65</v>
      </c>
      <c r="G401" s="10">
        <v>5977700</v>
      </c>
    </row>
    <row r="402" spans="2:7" x14ac:dyDescent="0.25">
      <c r="B402" s="8">
        <v>42058</v>
      </c>
      <c r="C402" s="9">
        <v>23.7</v>
      </c>
      <c r="D402" s="9">
        <v>23.96</v>
      </c>
      <c r="E402" s="9">
        <v>23.45</v>
      </c>
      <c r="F402" s="9">
        <v>23.88</v>
      </c>
      <c r="G402" s="10">
        <v>3746100</v>
      </c>
    </row>
    <row r="403" spans="2:7" x14ac:dyDescent="0.25">
      <c r="B403" s="8">
        <v>42055</v>
      </c>
      <c r="C403" s="9">
        <v>24.48</v>
      </c>
      <c r="D403" s="9">
        <v>24.48</v>
      </c>
      <c r="E403" s="9">
        <v>23.75</v>
      </c>
      <c r="F403" s="9">
        <v>23.97</v>
      </c>
      <c r="G403" s="10">
        <v>2649500</v>
      </c>
    </row>
    <row r="404" spans="2:7" x14ac:dyDescent="0.25">
      <c r="B404" s="8">
        <v>42054</v>
      </c>
      <c r="C404" s="9">
        <v>24.03</v>
      </c>
      <c r="D404" s="9">
        <v>24.38</v>
      </c>
      <c r="E404" s="9">
        <v>23.63</v>
      </c>
      <c r="F404" s="9">
        <v>24.35</v>
      </c>
      <c r="G404" s="10">
        <v>4364500</v>
      </c>
    </row>
    <row r="405" spans="2:7" x14ac:dyDescent="0.25">
      <c r="B405" s="8">
        <v>42053</v>
      </c>
      <c r="C405" s="9">
        <v>24.69</v>
      </c>
      <c r="D405" s="9">
        <v>25.09</v>
      </c>
      <c r="E405" s="9">
        <v>23.88</v>
      </c>
      <c r="F405" s="9">
        <v>23.95</v>
      </c>
      <c r="G405" s="10">
        <v>9638800</v>
      </c>
    </row>
    <row r="406" spans="2:7" x14ac:dyDescent="0.25">
      <c r="B406" s="8">
        <v>42048</v>
      </c>
      <c r="C406" s="9">
        <v>23.22</v>
      </c>
      <c r="D406" s="9">
        <v>24.6</v>
      </c>
      <c r="E406" s="9">
        <v>23.16</v>
      </c>
      <c r="F406" s="9">
        <v>24.6</v>
      </c>
      <c r="G406" s="10">
        <v>7819400</v>
      </c>
    </row>
    <row r="407" spans="2:7" x14ac:dyDescent="0.25">
      <c r="B407" s="8">
        <v>42047</v>
      </c>
      <c r="C407" s="9">
        <v>22.31</v>
      </c>
      <c r="D407" s="9">
        <v>23.11</v>
      </c>
      <c r="E407" s="9">
        <v>22.15</v>
      </c>
      <c r="F407" s="9">
        <v>23.11</v>
      </c>
      <c r="G407" s="10">
        <v>6470300</v>
      </c>
    </row>
    <row r="408" spans="2:7" x14ac:dyDescent="0.25">
      <c r="B408" s="8">
        <v>42046</v>
      </c>
      <c r="C408" s="9">
        <v>22</v>
      </c>
      <c r="D408" s="9">
        <v>22.4</v>
      </c>
      <c r="E408" s="9">
        <v>21.7</v>
      </c>
      <c r="F408" s="9">
        <v>21.95</v>
      </c>
      <c r="G408" s="10">
        <v>8443200</v>
      </c>
    </row>
    <row r="409" spans="2:7" x14ac:dyDescent="0.25">
      <c r="B409" s="8">
        <v>42045</v>
      </c>
      <c r="C409" s="9">
        <v>22.5</v>
      </c>
      <c r="D409" s="9">
        <v>23.06</v>
      </c>
      <c r="E409" s="9">
        <v>21.71</v>
      </c>
      <c r="F409" s="9">
        <v>21.71</v>
      </c>
      <c r="G409" s="10">
        <v>6149600</v>
      </c>
    </row>
    <row r="410" spans="2:7" x14ac:dyDescent="0.25">
      <c r="B410" s="8">
        <v>42044</v>
      </c>
      <c r="C410" s="9">
        <v>21.7</v>
      </c>
      <c r="D410" s="9">
        <v>22.46</v>
      </c>
      <c r="E410" s="9">
        <v>21.55</v>
      </c>
      <c r="F410" s="9">
        <v>22.46</v>
      </c>
      <c r="G410" s="10">
        <v>4143100</v>
      </c>
    </row>
    <row r="411" spans="2:7" x14ac:dyDescent="0.25">
      <c r="B411" s="8">
        <v>42041</v>
      </c>
      <c r="C411" s="9">
        <v>22.5</v>
      </c>
      <c r="D411" s="9">
        <v>22.5</v>
      </c>
      <c r="E411" s="9">
        <v>21.73</v>
      </c>
      <c r="F411" s="9">
        <v>21.9</v>
      </c>
      <c r="G411" s="10">
        <v>5627000</v>
      </c>
    </row>
    <row r="412" spans="2:7" x14ac:dyDescent="0.25">
      <c r="B412" s="8">
        <v>42040</v>
      </c>
      <c r="C412" s="9">
        <v>22.09</v>
      </c>
      <c r="D412" s="9">
        <v>23.39</v>
      </c>
      <c r="E412" s="9">
        <v>22.08</v>
      </c>
      <c r="F412" s="9">
        <v>22.79</v>
      </c>
      <c r="G412" s="10">
        <v>5794000</v>
      </c>
    </row>
    <row r="413" spans="2:7" x14ac:dyDescent="0.25">
      <c r="B413" s="8">
        <v>42039</v>
      </c>
      <c r="C413" s="9">
        <v>20.98</v>
      </c>
      <c r="D413" s="9">
        <v>22.43</v>
      </c>
      <c r="E413" s="9">
        <v>20.98</v>
      </c>
      <c r="F413" s="9">
        <v>22.3</v>
      </c>
      <c r="G413" s="10">
        <v>9097400</v>
      </c>
    </row>
    <row r="414" spans="2:7" x14ac:dyDescent="0.25">
      <c r="B414" s="8">
        <v>42038</v>
      </c>
      <c r="C414" s="9">
        <v>20.48</v>
      </c>
      <c r="D414" s="9">
        <v>21.11</v>
      </c>
      <c r="E414" s="9">
        <v>20.27</v>
      </c>
      <c r="F414" s="9">
        <v>20.85</v>
      </c>
      <c r="G414" s="10">
        <v>8277000</v>
      </c>
    </row>
    <row r="415" spans="2:7" x14ac:dyDescent="0.25">
      <c r="B415" s="8">
        <v>42037</v>
      </c>
      <c r="C415" s="9">
        <v>20.79</v>
      </c>
      <c r="D415" s="9">
        <v>21.01</v>
      </c>
      <c r="E415" s="9">
        <v>19.899999999999999</v>
      </c>
      <c r="F415" s="9">
        <v>20.2</v>
      </c>
      <c r="G415" s="10">
        <v>8730600</v>
      </c>
    </row>
    <row r="416" spans="2:7" x14ac:dyDescent="0.25">
      <c r="B416" s="8">
        <v>42034</v>
      </c>
      <c r="C416" s="9">
        <v>21.3</v>
      </c>
      <c r="D416" s="9">
        <v>21.33</v>
      </c>
      <c r="E416" s="9">
        <v>20.6</v>
      </c>
      <c r="F416" s="9">
        <v>20.66</v>
      </c>
      <c r="G416" s="10">
        <v>6386100</v>
      </c>
    </row>
    <row r="417" spans="2:7" x14ac:dyDescent="0.25">
      <c r="B417" s="8">
        <v>42033</v>
      </c>
      <c r="C417" s="9">
        <v>22.25</v>
      </c>
      <c r="D417" s="9">
        <v>22.26</v>
      </c>
      <c r="E417" s="9">
        <v>21.44</v>
      </c>
      <c r="F417" s="9">
        <v>21.55</v>
      </c>
      <c r="G417" s="10">
        <v>5275200</v>
      </c>
    </row>
    <row r="418" spans="2:7" x14ac:dyDescent="0.25">
      <c r="B418" s="8">
        <v>42032</v>
      </c>
      <c r="C418" s="9">
        <v>22.64</v>
      </c>
      <c r="D418" s="9">
        <v>22.9</v>
      </c>
      <c r="E418" s="9">
        <v>22.01</v>
      </c>
      <c r="F418" s="9">
        <v>22.01</v>
      </c>
      <c r="G418" s="10">
        <v>5733000</v>
      </c>
    </row>
    <row r="419" spans="2:7" x14ac:dyDescent="0.25">
      <c r="B419" s="8">
        <v>42031</v>
      </c>
      <c r="C419" s="9">
        <v>22.37</v>
      </c>
      <c r="D419" s="9">
        <v>23.06</v>
      </c>
      <c r="E419" s="9">
        <v>21.93</v>
      </c>
      <c r="F419" s="9">
        <v>23</v>
      </c>
      <c r="G419" s="10">
        <v>5933600</v>
      </c>
    </row>
    <row r="420" spans="2:7" x14ac:dyDescent="0.25">
      <c r="B420" s="8">
        <v>42030</v>
      </c>
      <c r="C420" s="9">
        <v>22.57</v>
      </c>
      <c r="D420" s="9">
        <v>22.77</v>
      </c>
      <c r="E420" s="9">
        <v>22.25</v>
      </c>
      <c r="F420" s="9">
        <v>22.53</v>
      </c>
      <c r="G420" s="10">
        <v>3994300</v>
      </c>
    </row>
    <row r="421" spans="2:7" x14ac:dyDescent="0.25">
      <c r="B421" s="8">
        <v>42027</v>
      </c>
      <c r="C421" s="9">
        <v>22.83</v>
      </c>
      <c r="D421" s="9">
        <v>23.12</v>
      </c>
      <c r="E421" s="9">
        <v>22.56</v>
      </c>
      <c r="F421" s="9">
        <v>22.79</v>
      </c>
      <c r="G421" s="10">
        <v>3788900</v>
      </c>
    </row>
    <row r="422" spans="2:7" x14ac:dyDescent="0.25">
      <c r="B422" s="8">
        <v>42026</v>
      </c>
      <c r="C422" s="9">
        <v>22.75</v>
      </c>
      <c r="D422" s="9">
        <v>23.25</v>
      </c>
      <c r="E422" s="9">
        <v>22.72</v>
      </c>
      <c r="F422" s="9">
        <v>22.85</v>
      </c>
      <c r="G422" s="10">
        <v>9303300</v>
      </c>
    </row>
    <row r="423" spans="2:7" x14ac:dyDescent="0.25">
      <c r="B423" s="8">
        <v>42025</v>
      </c>
      <c r="C423" s="9">
        <v>22.35</v>
      </c>
      <c r="D423" s="9">
        <v>22.78</v>
      </c>
      <c r="E423" s="9">
        <v>22.22</v>
      </c>
      <c r="F423" s="9">
        <v>22.66</v>
      </c>
      <c r="G423" s="10">
        <v>6441600</v>
      </c>
    </row>
    <row r="424" spans="2:7" x14ac:dyDescent="0.25">
      <c r="B424" s="8">
        <v>42024</v>
      </c>
      <c r="C424" s="9">
        <v>22.7</v>
      </c>
      <c r="D424" s="9">
        <v>22.88</v>
      </c>
      <c r="E424" s="9">
        <v>22.02</v>
      </c>
      <c r="F424" s="9">
        <v>22.1</v>
      </c>
      <c r="G424" s="10">
        <v>6354200</v>
      </c>
    </row>
    <row r="425" spans="2:7" x14ac:dyDescent="0.25">
      <c r="B425" s="8">
        <v>42023</v>
      </c>
      <c r="C425" s="9">
        <v>22.3</v>
      </c>
      <c r="D425" s="9">
        <v>22.81</v>
      </c>
      <c r="E425" s="9">
        <v>22.09</v>
      </c>
      <c r="F425" s="9">
        <v>22.2</v>
      </c>
      <c r="G425" s="10">
        <v>4296300</v>
      </c>
    </row>
    <row r="426" spans="2:7" x14ac:dyDescent="0.25">
      <c r="B426" s="8">
        <v>42020</v>
      </c>
      <c r="C426" s="9">
        <v>22.41</v>
      </c>
      <c r="D426" s="9">
        <v>22.88</v>
      </c>
      <c r="E426" s="9">
        <v>22.23</v>
      </c>
      <c r="F426" s="9">
        <v>22.3</v>
      </c>
      <c r="G426" s="10">
        <v>8420900</v>
      </c>
    </row>
    <row r="427" spans="2:7" x14ac:dyDescent="0.25">
      <c r="B427" s="8">
        <v>42019</v>
      </c>
      <c r="C427" s="9">
        <v>22.36</v>
      </c>
      <c r="D427" s="9">
        <v>22.9</v>
      </c>
      <c r="E427" s="9">
        <v>22.04</v>
      </c>
      <c r="F427" s="9">
        <v>22.04</v>
      </c>
      <c r="G427" s="10">
        <v>6108700</v>
      </c>
    </row>
    <row r="428" spans="2:7" x14ac:dyDescent="0.25">
      <c r="B428" s="8">
        <v>42018</v>
      </c>
      <c r="C428" s="9">
        <v>21.85</v>
      </c>
      <c r="D428" s="9">
        <v>22.75</v>
      </c>
      <c r="E428" s="9">
        <v>21.6</v>
      </c>
      <c r="F428" s="9">
        <v>22.18</v>
      </c>
      <c r="G428" s="10">
        <v>6338400</v>
      </c>
    </row>
    <row r="429" spans="2:7" x14ac:dyDescent="0.25">
      <c r="B429" s="8">
        <v>42017</v>
      </c>
      <c r="C429" s="9">
        <v>22.32</v>
      </c>
      <c r="D429" s="9">
        <v>22.71</v>
      </c>
      <c r="E429" s="9">
        <v>21.82</v>
      </c>
      <c r="F429" s="9">
        <v>22.02</v>
      </c>
      <c r="G429" s="10">
        <v>6560100</v>
      </c>
    </row>
    <row r="430" spans="2:7" x14ac:dyDescent="0.25">
      <c r="B430" s="8">
        <v>42016</v>
      </c>
      <c r="C430" s="9">
        <v>22.56</v>
      </c>
      <c r="D430" s="9">
        <v>23</v>
      </c>
      <c r="E430" s="9">
        <v>22.02</v>
      </c>
      <c r="F430" s="9">
        <v>22.15</v>
      </c>
      <c r="G430" s="10">
        <v>3285900</v>
      </c>
    </row>
    <row r="431" spans="2:7" x14ac:dyDescent="0.25">
      <c r="B431" s="8">
        <v>42013</v>
      </c>
      <c r="C431" s="9">
        <v>23.5</v>
      </c>
      <c r="D431" s="9">
        <v>23.55</v>
      </c>
      <c r="E431" s="9">
        <v>22.51</v>
      </c>
      <c r="F431" s="9">
        <v>22.54</v>
      </c>
      <c r="G431" s="10">
        <v>3609500</v>
      </c>
    </row>
    <row r="432" spans="2:7" x14ac:dyDescent="0.25">
      <c r="B432" s="8">
        <v>42012</v>
      </c>
      <c r="C432" s="9">
        <v>23.77</v>
      </c>
      <c r="D432" s="9">
        <v>23.98</v>
      </c>
      <c r="E432" s="9">
        <v>23.22</v>
      </c>
      <c r="F432" s="9">
        <v>23.56</v>
      </c>
      <c r="G432" s="10">
        <v>2988100</v>
      </c>
    </row>
    <row r="433" spans="2:7" x14ac:dyDescent="0.25">
      <c r="B433" s="8">
        <v>42011</v>
      </c>
      <c r="C433" s="9">
        <v>22.94</v>
      </c>
      <c r="D433" s="9">
        <v>24.08</v>
      </c>
      <c r="E433" s="9">
        <v>22.74</v>
      </c>
      <c r="F433" s="9">
        <v>23.48</v>
      </c>
      <c r="G433" s="10">
        <v>4037000</v>
      </c>
    </row>
    <row r="434" spans="2:7" x14ac:dyDescent="0.25">
      <c r="B434" s="8">
        <v>42010</v>
      </c>
      <c r="C434" s="9">
        <v>22.23</v>
      </c>
      <c r="D434" s="9">
        <v>22.77</v>
      </c>
      <c r="E434" s="9">
        <v>21.98</v>
      </c>
      <c r="F434" s="9">
        <v>22.49</v>
      </c>
      <c r="G434" s="10">
        <v>7231800</v>
      </c>
    </row>
    <row r="435" spans="2:7" x14ac:dyDescent="0.25">
      <c r="B435" s="8">
        <v>42009</v>
      </c>
      <c r="C435" s="9">
        <v>22.58</v>
      </c>
      <c r="D435" s="9">
        <v>22.7</v>
      </c>
      <c r="E435" s="9">
        <v>21.9</v>
      </c>
      <c r="F435" s="9">
        <v>22.18</v>
      </c>
      <c r="G435" s="10">
        <v>5428300</v>
      </c>
    </row>
    <row r="436" spans="2:7" x14ac:dyDescent="0.25">
      <c r="B436" s="8">
        <v>42006</v>
      </c>
      <c r="C436" s="9">
        <v>23.43</v>
      </c>
      <c r="D436" s="9">
        <v>23.67</v>
      </c>
      <c r="E436" s="9">
        <v>22.22</v>
      </c>
      <c r="F436" s="9">
        <v>22.65</v>
      </c>
      <c r="G436" s="10">
        <v>4537800</v>
      </c>
    </row>
    <row r="437" spans="2:7" x14ac:dyDescent="0.25">
      <c r="B437" s="8">
        <v>42003</v>
      </c>
      <c r="C437" s="9">
        <v>24.39</v>
      </c>
      <c r="D437" s="9">
        <v>24.57</v>
      </c>
      <c r="E437" s="9">
        <v>23.7</v>
      </c>
      <c r="F437" s="9">
        <v>23.77</v>
      </c>
      <c r="G437" s="10">
        <v>2730400</v>
      </c>
    </row>
    <row r="438" spans="2:7" x14ac:dyDescent="0.25">
      <c r="B438" s="8">
        <v>42002</v>
      </c>
      <c r="C438" s="9">
        <v>24.53</v>
      </c>
      <c r="D438" s="9">
        <v>24.6</v>
      </c>
      <c r="E438" s="9">
        <v>24.21</v>
      </c>
      <c r="F438" s="9">
        <v>24.3</v>
      </c>
      <c r="G438" s="10">
        <v>1949800</v>
      </c>
    </row>
    <row r="439" spans="2:7" x14ac:dyDescent="0.25">
      <c r="B439" s="8">
        <v>41999</v>
      </c>
      <c r="C439" s="9">
        <v>24.46</v>
      </c>
      <c r="D439" s="9">
        <v>24.71</v>
      </c>
      <c r="E439" s="9">
        <v>24.24</v>
      </c>
      <c r="F439" s="9">
        <v>24.55</v>
      </c>
      <c r="G439" s="10">
        <v>1519500</v>
      </c>
    </row>
    <row r="440" spans="2:7" x14ac:dyDescent="0.25">
      <c r="B440" s="8">
        <v>41996</v>
      </c>
      <c r="C440" s="9">
        <v>24.72</v>
      </c>
      <c r="D440" s="9">
        <v>24.82</v>
      </c>
      <c r="E440" s="9">
        <v>24.2</v>
      </c>
      <c r="F440" s="9">
        <v>24.48</v>
      </c>
      <c r="G440" s="10">
        <v>3109400</v>
      </c>
    </row>
    <row r="441" spans="2:7" x14ac:dyDescent="0.25">
      <c r="B441" s="8">
        <v>41995</v>
      </c>
      <c r="C441" s="9">
        <v>24.5</v>
      </c>
      <c r="D441" s="9">
        <v>24.75</v>
      </c>
      <c r="E441" s="9">
        <v>24.12</v>
      </c>
      <c r="F441" s="9">
        <v>24.57</v>
      </c>
      <c r="G441" s="10">
        <v>3100400</v>
      </c>
    </row>
    <row r="442" spans="2:7" x14ac:dyDescent="0.25">
      <c r="B442" s="8">
        <v>41992</v>
      </c>
      <c r="C442" s="9">
        <v>23.5</v>
      </c>
      <c r="D442" s="9">
        <v>24.35</v>
      </c>
      <c r="E442" s="9">
        <v>23.5</v>
      </c>
      <c r="F442" s="9">
        <v>24.35</v>
      </c>
      <c r="G442" s="10">
        <v>4184400</v>
      </c>
    </row>
    <row r="443" spans="2:7" x14ac:dyDescent="0.25">
      <c r="B443" s="8">
        <v>41991</v>
      </c>
      <c r="C443" s="9">
        <v>23.73</v>
      </c>
      <c r="D443" s="9">
        <v>24.22</v>
      </c>
      <c r="E443" s="9">
        <v>23.3</v>
      </c>
      <c r="F443" s="9">
        <v>23.3</v>
      </c>
      <c r="G443" s="10">
        <v>5784300</v>
      </c>
    </row>
    <row r="444" spans="2:7" x14ac:dyDescent="0.25">
      <c r="B444" s="8">
        <v>41990</v>
      </c>
      <c r="C444" s="9">
        <v>21.75</v>
      </c>
      <c r="D444" s="9">
        <v>23.44</v>
      </c>
      <c r="E444" s="9">
        <v>21.55</v>
      </c>
      <c r="F444" s="9">
        <v>23.18</v>
      </c>
      <c r="G444" s="10">
        <v>10784300</v>
      </c>
    </row>
    <row r="445" spans="2:7" x14ac:dyDescent="0.25">
      <c r="B445" s="8">
        <v>41989</v>
      </c>
      <c r="C445" s="9">
        <v>21.56</v>
      </c>
      <c r="D445" s="9">
        <v>22.46</v>
      </c>
      <c r="E445" s="9">
        <v>21.21</v>
      </c>
      <c r="F445" s="9">
        <v>21.49</v>
      </c>
      <c r="G445" s="10">
        <v>7680200</v>
      </c>
    </row>
    <row r="446" spans="2:7" x14ac:dyDescent="0.25">
      <c r="B446" s="8">
        <v>41988</v>
      </c>
      <c r="C446" s="9">
        <v>23.84</v>
      </c>
      <c r="D446" s="9">
        <v>23.84</v>
      </c>
      <c r="E446" s="9">
        <v>22</v>
      </c>
      <c r="F446" s="9">
        <v>22.11</v>
      </c>
      <c r="G446" s="10">
        <v>7947100</v>
      </c>
    </row>
    <row r="447" spans="2:7" x14ac:dyDescent="0.25">
      <c r="B447" s="8">
        <v>41985</v>
      </c>
      <c r="C447" s="9">
        <v>24.49</v>
      </c>
      <c r="D447" s="9">
        <v>24.67</v>
      </c>
      <c r="E447" s="9">
        <v>23.23</v>
      </c>
      <c r="F447" s="9">
        <v>23.23</v>
      </c>
      <c r="G447" s="10">
        <v>6889600</v>
      </c>
    </row>
    <row r="448" spans="2:7" x14ac:dyDescent="0.25">
      <c r="B448" s="8">
        <v>41984</v>
      </c>
      <c r="C448" s="9">
        <v>24.2</v>
      </c>
      <c r="D448" s="9">
        <v>25.07</v>
      </c>
      <c r="E448" s="9">
        <v>23.81</v>
      </c>
      <c r="F448" s="9">
        <v>24.95</v>
      </c>
      <c r="G448" s="10">
        <v>4813700</v>
      </c>
    </row>
    <row r="449" spans="2:7" x14ac:dyDescent="0.25">
      <c r="B449" s="8">
        <v>41983</v>
      </c>
      <c r="C449" s="9">
        <v>25.25</v>
      </c>
      <c r="D449" s="9">
        <v>25.39</v>
      </c>
      <c r="E449" s="9">
        <v>23.88</v>
      </c>
      <c r="F449" s="9">
        <v>23.93</v>
      </c>
      <c r="G449" s="10">
        <v>5796000</v>
      </c>
    </row>
    <row r="450" spans="2:7" x14ac:dyDescent="0.25">
      <c r="B450" s="8">
        <v>41982</v>
      </c>
      <c r="C450" s="9">
        <v>25.03</v>
      </c>
      <c r="D450" s="9">
        <v>25.78</v>
      </c>
      <c r="E450" s="9">
        <v>25.01</v>
      </c>
      <c r="F450" s="9">
        <v>25.16</v>
      </c>
      <c r="G450" s="10">
        <v>5631000</v>
      </c>
    </row>
    <row r="451" spans="2:7" x14ac:dyDescent="0.25">
      <c r="B451" s="8">
        <v>41981</v>
      </c>
      <c r="C451" s="9">
        <v>27.01</v>
      </c>
      <c r="D451" s="9">
        <v>27.35</v>
      </c>
      <c r="E451" s="9">
        <v>25.35</v>
      </c>
      <c r="F451" s="9">
        <v>25.81</v>
      </c>
      <c r="G451" s="10">
        <v>4452700</v>
      </c>
    </row>
    <row r="452" spans="2:7" x14ac:dyDescent="0.25">
      <c r="B452" s="8">
        <v>41978</v>
      </c>
      <c r="C452" s="9">
        <v>26.9</v>
      </c>
      <c r="D452" s="9">
        <v>27.27</v>
      </c>
      <c r="E452" s="9">
        <v>26.51</v>
      </c>
      <c r="F452" s="9">
        <v>27.23</v>
      </c>
      <c r="G452" s="10">
        <v>3783300</v>
      </c>
    </row>
    <row r="453" spans="2:7" x14ac:dyDescent="0.25">
      <c r="B453" s="8">
        <v>41977</v>
      </c>
      <c r="C453" s="9">
        <v>27.38</v>
      </c>
      <c r="D453" s="9">
        <v>27.5</v>
      </c>
      <c r="E453" s="9">
        <v>26.52</v>
      </c>
      <c r="F453" s="9">
        <v>26.64</v>
      </c>
      <c r="G453" s="10">
        <v>4207300</v>
      </c>
    </row>
    <row r="454" spans="2:7" x14ac:dyDescent="0.25">
      <c r="B454" s="8">
        <v>41976</v>
      </c>
      <c r="C454" s="9">
        <v>27.14</v>
      </c>
      <c r="D454" s="9">
        <v>27.54</v>
      </c>
      <c r="E454" s="9">
        <v>26.82</v>
      </c>
      <c r="F454" s="9">
        <v>27</v>
      </c>
      <c r="G454" s="10">
        <v>3784400</v>
      </c>
    </row>
    <row r="455" spans="2:7" x14ac:dyDescent="0.25">
      <c r="B455" s="8">
        <v>41975</v>
      </c>
      <c r="C455" s="9">
        <v>27.98</v>
      </c>
      <c r="D455" s="9">
        <v>28.32</v>
      </c>
      <c r="E455" s="9">
        <v>26.7</v>
      </c>
      <c r="F455" s="9">
        <v>26.83</v>
      </c>
      <c r="G455" s="10">
        <v>6525600</v>
      </c>
    </row>
    <row r="456" spans="2:7" x14ac:dyDescent="0.25">
      <c r="B456" s="8">
        <v>41974</v>
      </c>
      <c r="C456" s="9">
        <v>29.1</v>
      </c>
      <c r="D456" s="9">
        <v>29.57</v>
      </c>
      <c r="E456" s="9">
        <v>27.34</v>
      </c>
      <c r="F456" s="9">
        <v>27.68</v>
      </c>
      <c r="G456" s="10">
        <v>8005400</v>
      </c>
    </row>
    <row r="457" spans="2:7" x14ac:dyDescent="0.25">
      <c r="B457" s="8">
        <v>41971</v>
      </c>
      <c r="C457" s="9">
        <v>29.4</v>
      </c>
      <c r="D457" s="9">
        <v>29.78</v>
      </c>
      <c r="E457" s="9">
        <v>29.24</v>
      </c>
      <c r="F457" s="9">
        <v>29.65</v>
      </c>
      <c r="G457" s="10">
        <v>3596500</v>
      </c>
    </row>
    <row r="458" spans="2:7" x14ac:dyDescent="0.25">
      <c r="B458" s="8">
        <v>41970</v>
      </c>
      <c r="C458" s="9">
        <v>28.8</v>
      </c>
      <c r="D458" s="9">
        <v>29.84</v>
      </c>
      <c r="E458" s="9">
        <v>28.8</v>
      </c>
      <c r="F458" s="9">
        <v>29.14</v>
      </c>
      <c r="G458" s="10">
        <v>7117700</v>
      </c>
    </row>
    <row r="459" spans="2:7" x14ac:dyDescent="0.25">
      <c r="B459" s="8">
        <v>41969</v>
      </c>
      <c r="C459" s="9">
        <v>29.7</v>
      </c>
      <c r="D459" s="9">
        <v>29.99</v>
      </c>
      <c r="E459" s="9">
        <v>28.57</v>
      </c>
      <c r="F459" s="9">
        <v>28.84</v>
      </c>
      <c r="G459" s="10">
        <v>6875700</v>
      </c>
    </row>
    <row r="460" spans="2:7" x14ac:dyDescent="0.25">
      <c r="B460" s="8">
        <v>41968</v>
      </c>
      <c r="C460" s="9">
        <v>29</v>
      </c>
      <c r="D460" s="9">
        <v>29.83</v>
      </c>
      <c r="E460" s="9">
        <v>28.99</v>
      </c>
      <c r="F460" s="9">
        <v>29.21</v>
      </c>
      <c r="G460" s="10">
        <v>8201400</v>
      </c>
    </row>
    <row r="461" spans="2:7" x14ac:dyDescent="0.25">
      <c r="B461" s="8">
        <v>41967</v>
      </c>
      <c r="C461" s="9">
        <v>30.18</v>
      </c>
      <c r="D461" s="9">
        <v>31.1</v>
      </c>
      <c r="E461" s="9">
        <v>28.79</v>
      </c>
      <c r="F461" s="9">
        <v>28.79</v>
      </c>
      <c r="G461" s="10">
        <v>8715900</v>
      </c>
    </row>
    <row r="462" spans="2:7" x14ac:dyDescent="0.25">
      <c r="B462" s="8">
        <v>41964</v>
      </c>
      <c r="C462" s="9">
        <v>28.01</v>
      </c>
      <c r="D462" s="9">
        <v>29.93</v>
      </c>
      <c r="E462" s="9">
        <v>28.01</v>
      </c>
      <c r="F462" s="9">
        <v>29.83</v>
      </c>
      <c r="G462" s="10">
        <v>12503000</v>
      </c>
    </row>
    <row r="463" spans="2:7" x14ac:dyDescent="0.25">
      <c r="B463" s="8">
        <v>41962</v>
      </c>
      <c r="C463" s="9">
        <v>26.01</v>
      </c>
      <c r="D463" s="9">
        <v>27.54</v>
      </c>
      <c r="E463" s="9">
        <v>26.01</v>
      </c>
      <c r="F463" s="9">
        <v>27.54</v>
      </c>
      <c r="G463" s="10">
        <v>10278100</v>
      </c>
    </row>
    <row r="464" spans="2:7" x14ac:dyDescent="0.25">
      <c r="B464" s="8">
        <v>41961</v>
      </c>
      <c r="C464" s="9">
        <v>25.3</v>
      </c>
      <c r="D464" s="9">
        <v>26.05</v>
      </c>
      <c r="E464" s="9">
        <v>24.98</v>
      </c>
      <c r="F464" s="9">
        <v>26</v>
      </c>
      <c r="G464" s="10">
        <v>5172900</v>
      </c>
    </row>
    <row r="465" spans="2:7" x14ac:dyDescent="0.25">
      <c r="B465" s="8">
        <v>41960</v>
      </c>
      <c r="C465" s="9">
        <v>25.25</v>
      </c>
      <c r="D465" s="9">
        <v>25.7</v>
      </c>
      <c r="E465" s="9">
        <v>24.89</v>
      </c>
      <c r="F465" s="9">
        <v>25.08</v>
      </c>
      <c r="G465" s="10">
        <v>8201900</v>
      </c>
    </row>
    <row r="466" spans="2:7" x14ac:dyDescent="0.25">
      <c r="B466" s="8">
        <v>41957</v>
      </c>
      <c r="C466" s="9">
        <v>24.84</v>
      </c>
      <c r="D466" s="9">
        <v>24.84</v>
      </c>
      <c r="E466" s="9">
        <v>23.75</v>
      </c>
      <c r="F466" s="9">
        <v>24.54</v>
      </c>
      <c r="G466" s="10">
        <v>10670700</v>
      </c>
    </row>
    <row r="467" spans="2:7" x14ac:dyDescent="0.25">
      <c r="B467" s="8">
        <v>41956</v>
      </c>
      <c r="C467" s="9">
        <v>25.73</v>
      </c>
      <c r="D467" s="9">
        <v>25.75</v>
      </c>
      <c r="E467" s="9">
        <v>24.91</v>
      </c>
      <c r="F467" s="9">
        <v>24.91</v>
      </c>
      <c r="G467" s="10">
        <v>4945200</v>
      </c>
    </row>
    <row r="468" spans="2:7" x14ac:dyDescent="0.25">
      <c r="B468" s="8">
        <v>41955</v>
      </c>
      <c r="C468" s="9">
        <v>24.76</v>
      </c>
      <c r="D468" s="9">
        <v>25.66</v>
      </c>
      <c r="E468" s="9">
        <v>24.66</v>
      </c>
      <c r="F468" s="9">
        <v>25.3</v>
      </c>
      <c r="G468" s="10">
        <v>6418900</v>
      </c>
    </row>
    <row r="469" spans="2:7" x14ac:dyDescent="0.25">
      <c r="B469" s="8">
        <v>41954</v>
      </c>
      <c r="C469" s="9">
        <v>24.84</v>
      </c>
      <c r="D469" s="9">
        <v>25.44</v>
      </c>
      <c r="E469" s="9">
        <v>24.45</v>
      </c>
      <c r="F469" s="9">
        <v>24.64</v>
      </c>
      <c r="G469" s="10">
        <v>6404800</v>
      </c>
    </row>
    <row r="470" spans="2:7" x14ac:dyDescent="0.25">
      <c r="B470" s="8">
        <v>41953</v>
      </c>
      <c r="C470" s="9">
        <v>26.38</v>
      </c>
      <c r="D470" s="9">
        <v>26.79</v>
      </c>
      <c r="E470" s="9">
        <v>25</v>
      </c>
      <c r="F470" s="9">
        <v>25</v>
      </c>
      <c r="G470" s="10">
        <v>6397700</v>
      </c>
    </row>
    <row r="471" spans="2:7" x14ac:dyDescent="0.25">
      <c r="B471" s="8">
        <v>41950</v>
      </c>
      <c r="C471" s="9">
        <v>25.6</v>
      </c>
      <c r="D471" s="9">
        <v>26.29</v>
      </c>
      <c r="E471" s="9">
        <v>25.25</v>
      </c>
      <c r="F471" s="9">
        <v>25.99</v>
      </c>
      <c r="G471" s="10">
        <v>6998300</v>
      </c>
    </row>
    <row r="472" spans="2:7" x14ac:dyDescent="0.25">
      <c r="B472" s="8">
        <v>41949</v>
      </c>
      <c r="C472" s="9">
        <v>26.27</v>
      </c>
      <c r="D472" s="9">
        <v>26.27</v>
      </c>
      <c r="E472" s="9">
        <v>24.93</v>
      </c>
      <c r="F472" s="9">
        <v>25.35</v>
      </c>
      <c r="G472" s="10">
        <v>9253100</v>
      </c>
    </row>
    <row r="473" spans="2:7" x14ac:dyDescent="0.25">
      <c r="B473" s="8">
        <v>41948</v>
      </c>
      <c r="C473" s="9">
        <v>27.44</v>
      </c>
      <c r="D473" s="9">
        <v>27.7</v>
      </c>
      <c r="E473" s="9">
        <v>26.47</v>
      </c>
      <c r="F473" s="9">
        <v>26.47</v>
      </c>
      <c r="G473" s="10">
        <v>18320300</v>
      </c>
    </row>
    <row r="474" spans="2:7" x14ac:dyDescent="0.25">
      <c r="B474" s="8">
        <v>41947</v>
      </c>
      <c r="C474" s="9">
        <v>27.89</v>
      </c>
      <c r="D474" s="9">
        <v>28.75</v>
      </c>
      <c r="E474" s="9">
        <v>27.31</v>
      </c>
      <c r="F474" s="9">
        <v>28.75</v>
      </c>
      <c r="G474" s="10">
        <v>10046900</v>
      </c>
    </row>
    <row r="475" spans="2:7" x14ac:dyDescent="0.25">
      <c r="B475" s="8">
        <v>41946</v>
      </c>
      <c r="C475" s="9">
        <v>27.3</v>
      </c>
      <c r="D475" s="9">
        <v>27.57</v>
      </c>
      <c r="E475" s="9">
        <v>26.71</v>
      </c>
      <c r="F475" s="9">
        <v>27.37</v>
      </c>
      <c r="G475" s="10">
        <v>7774400</v>
      </c>
    </row>
    <row r="476" spans="2:7" x14ac:dyDescent="0.25">
      <c r="B476" s="8">
        <v>41943</v>
      </c>
      <c r="C476" s="9">
        <v>27.67</v>
      </c>
      <c r="D476" s="9">
        <v>27.96</v>
      </c>
      <c r="E476" s="9">
        <v>26.58</v>
      </c>
      <c r="F476" s="9">
        <v>27.73</v>
      </c>
      <c r="G476" s="10">
        <v>12654600</v>
      </c>
    </row>
    <row r="477" spans="2:7" x14ac:dyDescent="0.25">
      <c r="B477" s="8">
        <v>41942</v>
      </c>
      <c r="C477" s="9">
        <v>26</v>
      </c>
      <c r="D477" s="9">
        <v>27.69</v>
      </c>
      <c r="E477" s="9">
        <v>26</v>
      </c>
      <c r="F477" s="9">
        <v>27.25</v>
      </c>
      <c r="G477" s="10">
        <v>9666300</v>
      </c>
    </row>
    <row r="478" spans="2:7" x14ac:dyDescent="0.25">
      <c r="B478" s="8">
        <v>41941</v>
      </c>
      <c r="C478" s="9">
        <v>26.01</v>
      </c>
      <c r="D478" s="9">
        <v>26.53</v>
      </c>
      <c r="E478" s="9">
        <v>25.41</v>
      </c>
      <c r="F478" s="9">
        <v>25.46</v>
      </c>
      <c r="G478" s="10">
        <v>10893700</v>
      </c>
    </row>
    <row r="479" spans="2:7" x14ac:dyDescent="0.25">
      <c r="B479" s="8">
        <v>41940</v>
      </c>
      <c r="C479" s="9">
        <v>25.58</v>
      </c>
      <c r="D479" s="9">
        <v>26.35</v>
      </c>
      <c r="E479" s="9">
        <v>25.01</v>
      </c>
      <c r="F479" s="9">
        <v>26.15</v>
      </c>
      <c r="G479" s="10">
        <v>10261200</v>
      </c>
    </row>
    <row r="480" spans="2:7" x14ac:dyDescent="0.25">
      <c r="B480" s="8">
        <v>41939</v>
      </c>
      <c r="C480" s="9">
        <v>22.6</v>
      </c>
      <c r="D480" s="9">
        <v>24.75</v>
      </c>
      <c r="E480" s="9">
        <v>22.5</v>
      </c>
      <c r="F480" s="9">
        <v>24.4</v>
      </c>
      <c r="G480" s="10">
        <v>27362500</v>
      </c>
    </row>
    <row r="481" spans="2:7" x14ac:dyDescent="0.25">
      <c r="B481" s="8">
        <v>41936</v>
      </c>
      <c r="C481" s="9">
        <v>25.4</v>
      </c>
      <c r="D481" s="9">
        <v>27.13</v>
      </c>
      <c r="E481" s="9">
        <v>25.05</v>
      </c>
      <c r="F481" s="9">
        <v>25.75</v>
      </c>
      <c r="G481" s="10">
        <v>15670400</v>
      </c>
    </row>
    <row r="482" spans="2:7" x14ac:dyDescent="0.25">
      <c r="B482" s="8">
        <v>41935</v>
      </c>
      <c r="C482" s="9">
        <v>27</v>
      </c>
      <c r="D482" s="9">
        <v>27.14</v>
      </c>
      <c r="E482" s="9">
        <v>24.8</v>
      </c>
      <c r="F482" s="9">
        <v>24.95</v>
      </c>
      <c r="G482" s="10">
        <v>16920400</v>
      </c>
    </row>
    <row r="483" spans="2:7" x14ac:dyDescent="0.25">
      <c r="B483" s="8">
        <v>41934</v>
      </c>
      <c r="C483" s="9">
        <v>28.15</v>
      </c>
      <c r="D483" s="9">
        <v>28.79</v>
      </c>
      <c r="E483" s="9">
        <v>27.34</v>
      </c>
      <c r="F483" s="9">
        <v>27.45</v>
      </c>
      <c r="G483" s="10">
        <v>9402600</v>
      </c>
    </row>
    <row r="484" spans="2:7" x14ac:dyDescent="0.25">
      <c r="B484" s="8">
        <v>41933</v>
      </c>
      <c r="C484" s="9">
        <v>27.68</v>
      </c>
      <c r="D484" s="9">
        <v>28.3</v>
      </c>
      <c r="E484" s="9">
        <v>27.1</v>
      </c>
      <c r="F484" s="9">
        <v>28.1</v>
      </c>
      <c r="G484" s="10">
        <v>23686900</v>
      </c>
    </row>
    <row r="485" spans="2:7" x14ac:dyDescent="0.25">
      <c r="B485" s="8">
        <v>41932</v>
      </c>
      <c r="C485" s="9">
        <v>31.66</v>
      </c>
      <c r="D485" s="9">
        <v>31.81</v>
      </c>
      <c r="E485" s="9">
        <v>30.14</v>
      </c>
      <c r="F485" s="9">
        <v>30.14</v>
      </c>
      <c r="G485" s="10">
        <v>9783400</v>
      </c>
    </row>
    <row r="486" spans="2:7" x14ac:dyDescent="0.25">
      <c r="B486" s="8">
        <v>41929</v>
      </c>
      <c r="C486" s="9">
        <v>31.8</v>
      </c>
      <c r="D486" s="9">
        <v>32.270000000000003</v>
      </c>
      <c r="E486" s="9">
        <v>31.43</v>
      </c>
      <c r="F486" s="9">
        <v>31.99</v>
      </c>
      <c r="G486" s="10">
        <v>12626200</v>
      </c>
    </row>
    <row r="487" spans="2:7" x14ac:dyDescent="0.25">
      <c r="B487" s="8">
        <v>41928</v>
      </c>
      <c r="C487" s="9">
        <v>30.54</v>
      </c>
      <c r="D487" s="9">
        <v>32.08</v>
      </c>
      <c r="E487" s="9">
        <v>30.39</v>
      </c>
      <c r="F487" s="9">
        <v>31.16</v>
      </c>
      <c r="G487" s="10">
        <v>15360500</v>
      </c>
    </row>
    <row r="488" spans="2:7" x14ac:dyDescent="0.25">
      <c r="B488" s="8">
        <v>41927</v>
      </c>
      <c r="C488" s="9">
        <v>32</v>
      </c>
      <c r="D488" s="9">
        <v>32.4</v>
      </c>
      <c r="E488" s="9">
        <v>30.74</v>
      </c>
      <c r="F488" s="9">
        <v>32</v>
      </c>
      <c r="G488" s="10">
        <v>21535200</v>
      </c>
    </row>
    <row r="489" spans="2:7" x14ac:dyDescent="0.25">
      <c r="B489" s="8">
        <v>41926</v>
      </c>
      <c r="C489" s="9">
        <v>33.049999999999997</v>
      </c>
      <c r="D489" s="9">
        <v>34.28</v>
      </c>
      <c r="E489" s="9">
        <v>32.21</v>
      </c>
      <c r="F489" s="9">
        <v>33.28</v>
      </c>
      <c r="G489" s="10">
        <v>14184900</v>
      </c>
    </row>
    <row r="490" spans="2:7" x14ac:dyDescent="0.25">
      <c r="B490" s="8">
        <v>41925</v>
      </c>
      <c r="C490" s="9">
        <v>31.4</v>
      </c>
      <c r="D490" s="9">
        <v>33.99</v>
      </c>
      <c r="E490" s="9">
        <v>31.26</v>
      </c>
      <c r="F490" s="9">
        <v>33.479999999999997</v>
      </c>
      <c r="G490" s="10">
        <v>15302900</v>
      </c>
    </row>
    <row r="491" spans="2:7" x14ac:dyDescent="0.25">
      <c r="B491" s="8">
        <v>41922</v>
      </c>
      <c r="C491" s="9">
        <v>31</v>
      </c>
      <c r="D491" s="9">
        <v>31.4</v>
      </c>
      <c r="E491" s="9">
        <v>29.65</v>
      </c>
      <c r="F491" s="9">
        <v>30.2</v>
      </c>
      <c r="G491" s="10">
        <v>11282000</v>
      </c>
    </row>
    <row r="492" spans="2:7" x14ac:dyDescent="0.25">
      <c r="B492" s="8">
        <v>41921</v>
      </c>
      <c r="C492" s="9">
        <v>30.95</v>
      </c>
      <c r="D492" s="9">
        <v>32.1</v>
      </c>
      <c r="E492" s="9">
        <v>30.72</v>
      </c>
      <c r="F492" s="9">
        <v>31.6</v>
      </c>
      <c r="G492" s="10">
        <v>13416500</v>
      </c>
    </row>
    <row r="493" spans="2:7" x14ac:dyDescent="0.25">
      <c r="B493" s="8">
        <v>41920</v>
      </c>
      <c r="C493" s="9">
        <v>30.85</v>
      </c>
      <c r="D493" s="9">
        <v>31.44</v>
      </c>
      <c r="E493" s="9">
        <v>29.21</v>
      </c>
      <c r="F493" s="9">
        <v>30.43</v>
      </c>
      <c r="G493" s="10">
        <v>16421600</v>
      </c>
    </row>
    <row r="494" spans="2:7" x14ac:dyDescent="0.25">
      <c r="B494" s="8">
        <v>41919</v>
      </c>
      <c r="C494" s="9">
        <v>29.65</v>
      </c>
      <c r="D494" s="9">
        <v>30.89</v>
      </c>
      <c r="E494" s="9">
        <v>29.41</v>
      </c>
      <c r="F494" s="9">
        <v>30.24</v>
      </c>
      <c r="G494" s="10">
        <v>12260400</v>
      </c>
    </row>
    <row r="495" spans="2:7" x14ac:dyDescent="0.25">
      <c r="B495" s="8">
        <v>41918</v>
      </c>
      <c r="C495" s="9">
        <v>30.95</v>
      </c>
      <c r="D495" s="9">
        <v>31.09</v>
      </c>
      <c r="E495" s="9">
        <v>28</v>
      </c>
      <c r="F495" s="9">
        <v>29.11</v>
      </c>
      <c r="G495" s="10">
        <v>24781000</v>
      </c>
    </row>
    <row r="496" spans="2:7" x14ac:dyDescent="0.25">
      <c r="B496" s="8">
        <v>41915</v>
      </c>
      <c r="C496" s="9">
        <v>25.8</v>
      </c>
      <c r="D496" s="9">
        <v>26.16</v>
      </c>
      <c r="E496" s="9">
        <v>25.3</v>
      </c>
      <c r="F496" s="9">
        <v>26.01</v>
      </c>
      <c r="G496" s="10">
        <v>8812600</v>
      </c>
    </row>
    <row r="497" spans="2:7" x14ac:dyDescent="0.25">
      <c r="B497" s="8">
        <v>41914</v>
      </c>
      <c r="C497" s="9">
        <v>26.4</v>
      </c>
      <c r="D497" s="9">
        <v>26.58</v>
      </c>
      <c r="E497" s="9">
        <v>25</v>
      </c>
      <c r="F497" s="9">
        <v>25.45</v>
      </c>
      <c r="G497" s="10">
        <v>13485800</v>
      </c>
    </row>
    <row r="498" spans="2:7" x14ac:dyDescent="0.25">
      <c r="B498" s="8">
        <v>41913</v>
      </c>
      <c r="C498" s="9">
        <v>24.98</v>
      </c>
      <c r="D498" s="9">
        <v>26.16</v>
      </c>
      <c r="E498" s="9">
        <v>24.39</v>
      </c>
      <c r="F498" s="9">
        <v>25.7</v>
      </c>
      <c r="G498" s="10">
        <v>15334900</v>
      </c>
    </row>
    <row r="499" spans="2:7" x14ac:dyDescent="0.25">
      <c r="B499" s="8">
        <v>41912</v>
      </c>
      <c r="C499" s="9">
        <v>27.02</v>
      </c>
      <c r="D499" s="9">
        <v>27.4</v>
      </c>
      <c r="E499" s="9">
        <v>25.16</v>
      </c>
      <c r="F499" s="9">
        <v>25.3</v>
      </c>
      <c r="G499" s="10">
        <v>23570100</v>
      </c>
    </row>
    <row r="500" spans="2:7" x14ac:dyDescent="0.25">
      <c r="B500" s="8">
        <v>41911</v>
      </c>
      <c r="C500" s="9">
        <v>27.35</v>
      </c>
      <c r="D500" s="9">
        <v>28.21</v>
      </c>
      <c r="E500" s="9">
        <v>26.92</v>
      </c>
      <c r="F500" s="9">
        <v>27.28</v>
      </c>
      <c r="G500" s="10">
        <v>13770200</v>
      </c>
    </row>
    <row r="501" spans="2:7" x14ac:dyDescent="0.25">
      <c r="B501" s="8">
        <v>41908</v>
      </c>
      <c r="C501" s="9">
        <v>28.7</v>
      </c>
      <c r="D501" s="9">
        <v>30.43</v>
      </c>
      <c r="E501" s="9">
        <v>28.61</v>
      </c>
      <c r="F501" s="9">
        <v>29.83</v>
      </c>
      <c r="G501" s="10">
        <v>10600000</v>
      </c>
    </row>
    <row r="502" spans="2:7" x14ac:dyDescent="0.25">
      <c r="B502" s="8">
        <v>41907</v>
      </c>
      <c r="C502" s="9">
        <v>29.99</v>
      </c>
      <c r="D502" s="9">
        <v>29.99</v>
      </c>
      <c r="E502" s="9">
        <v>28.25</v>
      </c>
      <c r="F502" s="9">
        <v>28.92</v>
      </c>
      <c r="G502" s="10">
        <v>13267600</v>
      </c>
    </row>
    <row r="503" spans="2:7" x14ac:dyDescent="0.25">
      <c r="B503" s="8">
        <v>41906</v>
      </c>
      <c r="C503" s="9">
        <v>29.5</v>
      </c>
      <c r="D503" s="9">
        <v>30.23</v>
      </c>
      <c r="E503" s="9">
        <v>29.42</v>
      </c>
      <c r="F503" s="9">
        <v>30</v>
      </c>
      <c r="G503" s="10">
        <v>8363900</v>
      </c>
    </row>
    <row r="504" spans="2:7" x14ac:dyDescent="0.25">
      <c r="B504" s="8">
        <v>41905</v>
      </c>
      <c r="C504" s="9">
        <v>30.39</v>
      </c>
      <c r="D504" s="9">
        <v>31.13</v>
      </c>
      <c r="E504" s="9">
        <v>29.95</v>
      </c>
      <c r="F504" s="9">
        <v>30.14</v>
      </c>
      <c r="G504" s="10">
        <v>9494800</v>
      </c>
    </row>
    <row r="505" spans="2:7" x14ac:dyDescent="0.25">
      <c r="B505" s="8">
        <v>41904</v>
      </c>
      <c r="C505" s="9">
        <v>31.06</v>
      </c>
      <c r="D505" s="9">
        <v>31.26</v>
      </c>
      <c r="E505" s="9">
        <v>29.72</v>
      </c>
      <c r="F505" s="9">
        <v>30.55</v>
      </c>
      <c r="G505" s="10">
        <v>13222600</v>
      </c>
    </row>
    <row r="506" spans="2:7" x14ac:dyDescent="0.25">
      <c r="B506" s="8">
        <v>41901</v>
      </c>
      <c r="C506" s="9">
        <v>32.1</v>
      </c>
      <c r="D506" s="9">
        <v>32.770000000000003</v>
      </c>
      <c r="E506" s="9">
        <v>31.55</v>
      </c>
      <c r="F506" s="9">
        <v>32.07</v>
      </c>
      <c r="G506" s="10">
        <v>7719600</v>
      </c>
    </row>
    <row r="507" spans="2:7" x14ac:dyDescent="0.25">
      <c r="B507" s="8">
        <v>41900</v>
      </c>
      <c r="C507" s="9">
        <v>33.1</v>
      </c>
      <c r="D507" s="9">
        <v>33.24</v>
      </c>
      <c r="E507" s="9">
        <v>32.44</v>
      </c>
      <c r="F507" s="9">
        <v>32.68</v>
      </c>
      <c r="G507" s="10">
        <v>7897500</v>
      </c>
    </row>
    <row r="508" spans="2:7" x14ac:dyDescent="0.25">
      <c r="B508" s="8">
        <v>41899</v>
      </c>
      <c r="C508" s="9">
        <v>34.200000000000003</v>
      </c>
      <c r="D508" s="9">
        <v>34.450000000000003</v>
      </c>
      <c r="E508" s="9">
        <v>33.049999999999997</v>
      </c>
      <c r="F508" s="9">
        <v>33.200000000000003</v>
      </c>
      <c r="G508" s="10">
        <v>9832300</v>
      </c>
    </row>
    <row r="509" spans="2:7" x14ac:dyDescent="0.25">
      <c r="B509" s="8">
        <v>41898</v>
      </c>
      <c r="C509" s="9">
        <v>31.93</v>
      </c>
      <c r="D509" s="9">
        <v>33.659999999999997</v>
      </c>
      <c r="E509" s="9">
        <v>31.93</v>
      </c>
      <c r="F509" s="9">
        <v>33.200000000000003</v>
      </c>
      <c r="G509" s="10">
        <v>13615800</v>
      </c>
    </row>
    <row r="510" spans="2:7" x14ac:dyDescent="0.25">
      <c r="B510" s="8">
        <v>41897</v>
      </c>
      <c r="C510" s="9">
        <v>31.01</v>
      </c>
      <c r="D510" s="9">
        <v>31.86</v>
      </c>
      <c r="E510" s="9">
        <v>30.45</v>
      </c>
      <c r="F510" s="9">
        <v>31.8</v>
      </c>
      <c r="G510" s="10">
        <v>9446800</v>
      </c>
    </row>
    <row r="511" spans="2:7" x14ac:dyDescent="0.25">
      <c r="B511" s="8">
        <v>41894</v>
      </c>
      <c r="C511" s="9">
        <v>31.25</v>
      </c>
      <c r="D511" s="9">
        <v>31.68</v>
      </c>
      <c r="E511" s="9">
        <v>30.72</v>
      </c>
      <c r="F511" s="9">
        <v>30.96</v>
      </c>
      <c r="G511" s="10">
        <v>8664100</v>
      </c>
    </row>
    <row r="512" spans="2:7" x14ac:dyDescent="0.25">
      <c r="B512" s="8">
        <v>41893</v>
      </c>
      <c r="C512" s="9">
        <v>32</v>
      </c>
      <c r="D512" s="9">
        <v>32.549999999999997</v>
      </c>
      <c r="E512" s="9">
        <v>31.83</v>
      </c>
      <c r="F512" s="9">
        <v>32.07</v>
      </c>
      <c r="G512" s="10">
        <v>7866200</v>
      </c>
    </row>
    <row r="513" spans="2:7" x14ac:dyDescent="0.25">
      <c r="B513" s="8">
        <v>41892</v>
      </c>
      <c r="C513" s="9">
        <v>31.9</v>
      </c>
      <c r="D513" s="9">
        <v>32.4</v>
      </c>
      <c r="E513" s="9">
        <v>31.21</v>
      </c>
      <c r="F513" s="9">
        <v>31.84</v>
      </c>
      <c r="G513" s="10">
        <v>9140200</v>
      </c>
    </row>
    <row r="514" spans="2:7" x14ac:dyDescent="0.25">
      <c r="B514" s="8">
        <v>41891</v>
      </c>
      <c r="C514" s="9">
        <v>32.1</v>
      </c>
      <c r="D514" s="9">
        <v>33.1</v>
      </c>
      <c r="E514" s="9">
        <v>31.62</v>
      </c>
      <c r="F514" s="9">
        <v>32.35</v>
      </c>
      <c r="G514" s="10">
        <v>11751700</v>
      </c>
    </row>
    <row r="515" spans="2:7" x14ac:dyDescent="0.25">
      <c r="B515" s="8">
        <v>41890</v>
      </c>
      <c r="C515" s="9">
        <v>35</v>
      </c>
      <c r="D515" s="9">
        <v>35.43</v>
      </c>
      <c r="E515" s="9">
        <v>32.28</v>
      </c>
      <c r="F515" s="9">
        <v>32.49</v>
      </c>
      <c r="G515" s="10">
        <v>12224600</v>
      </c>
    </row>
    <row r="516" spans="2:7" x14ac:dyDescent="0.25">
      <c r="B516" s="8">
        <v>41887</v>
      </c>
      <c r="C516" s="9">
        <v>34.68</v>
      </c>
      <c r="D516" s="9">
        <v>35.25</v>
      </c>
      <c r="E516" s="9">
        <v>33.92</v>
      </c>
      <c r="F516" s="9">
        <v>34.200000000000003</v>
      </c>
      <c r="G516" s="10">
        <v>9256200</v>
      </c>
    </row>
    <row r="517" spans="2:7" x14ac:dyDescent="0.25">
      <c r="B517" s="8">
        <v>41886</v>
      </c>
      <c r="C517" s="9">
        <v>35.79</v>
      </c>
      <c r="D517" s="9">
        <v>36.1</v>
      </c>
      <c r="E517" s="9">
        <v>34.729999999999997</v>
      </c>
      <c r="F517" s="9">
        <v>34.770000000000003</v>
      </c>
      <c r="G517" s="10">
        <v>11572200</v>
      </c>
    </row>
    <row r="518" spans="2:7" x14ac:dyDescent="0.25">
      <c r="B518" s="8">
        <v>41885</v>
      </c>
      <c r="C518" s="9">
        <v>37.65</v>
      </c>
      <c r="D518" s="9">
        <v>38.19</v>
      </c>
      <c r="E518" s="9">
        <v>36.11</v>
      </c>
      <c r="F518" s="9">
        <v>36.9</v>
      </c>
      <c r="G518" s="10">
        <v>13940700</v>
      </c>
    </row>
    <row r="519" spans="2:7" x14ac:dyDescent="0.25">
      <c r="B519" s="8">
        <v>41884</v>
      </c>
      <c r="C519" s="9">
        <v>35.83</v>
      </c>
      <c r="D519" s="9">
        <v>37.78</v>
      </c>
      <c r="E519" s="9">
        <v>35.72</v>
      </c>
      <c r="F519" s="9">
        <v>37.46</v>
      </c>
      <c r="G519" s="10">
        <v>14955200</v>
      </c>
    </row>
    <row r="520" spans="2:7" x14ac:dyDescent="0.25">
      <c r="B520" s="8">
        <v>41883</v>
      </c>
      <c r="C520" s="9">
        <v>35.200000000000003</v>
      </c>
      <c r="D520" s="9">
        <v>36.29</v>
      </c>
      <c r="E520" s="9">
        <v>35.200000000000003</v>
      </c>
      <c r="F520" s="9">
        <v>35.43</v>
      </c>
      <c r="G520" s="10">
        <v>8439300</v>
      </c>
    </row>
    <row r="521" spans="2:7" x14ac:dyDescent="0.25">
      <c r="B521" s="8">
        <v>41880</v>
      </c>
      <c r="C521" s="9">
        <v>33.36</v>
      </c>
      <c r="D521" s="9">
        <v>34.99</v>
      </c>
      <c r="E521" s="9">
        <v>33.35</v>
      </c>
      <c r="F521" s="9">
        <v>34.99</v>
      </c>
      <c r="G521" s="10">
        <v>15035900</v>
      </c>
    </row>
    <row r="522" spans="2:7" x14ac:dyDescent="0.25">
      <c r="B522" s="8">
        <v>41879</v>
      </c>
      <c r="C522" s="9">
        <v>32.78</v>
      </c>
      <c r="D522" s="9">
        <v>33.5</v>
      </c>
      <c r="E522" s="9">
        <v>32.619999999999997</v>
      </c>
      <c r="F522" s="9">
        <v>33.26</v>
      </c>
      <c r="G522" s="10">
        <v>9450400</v>
      </c>
    </row>
    <row r="523" spans="2:7" x14ac:dyDescent="0.25">
      <c r="B523" s="8">
        <v>41878</v>
      </c>
      <c r="C523" s="9">
        <v>31.65</v>
      </c>
      <c r="D523" s="9">
        <v>33.200000000000003</v>
      </c>
      <c r="E523" s="9">
        <v>31.58</v>
      </c>
      <c r="F523" s="9">
        <v>32.9</v>
      </c>
      <c r="G523" s="10">
        <v>15795800</v>
      </c>
    </row>
    <row r="524" spans="2:7" x14ac:dyDescent="0.25">
      <c r="B524" s="8">
        <v>41877</v>
      </c>
      <c r="C524" s="9">
        <v>31.1</v>
      </c>
      <c r="D524" s="9">
        <v>31.61</v>
      </c>
      <c r="E524" s="9">
        <v>30.82</v>
      </c>
      <c r="F524" s="9">
        <v>31.43</v>
      </c>
      <c r="G524" s="10">
        <v>8041900</v>
      </c>
    </row>
    <row r="525" spans="2:7" x14ac:dyDescent="0.25">
      <c r="B525" s="8">
        <v>41876</v>
      </c>
      <c r="C525" s="9">
        <v>30.33</v>
      </c>
      <c r="D525" s="9">
        <v>31.43</v>
      </c>
      <c r="E525" s="9">
        <v>30.3</v>
      </c>
      <c r="F525" s="9">
        <v>31.24</v>
      </c>
      <c r="G525" s="10">
        <v>5468500</v>
      </c>
    </row>
    <row r="526" spans="2:7" x14ac:dyDescent="0.25">
      <c r="B526" s="8">
        <v>41873</v>
      </c>
      <c r="C526" s="9">
        <v>30.22</v>
      </c>
      <c r="D526" s="9">
        <v>30.39</v>
      </c>
      <c r="E526" s="9">
        <v>30</v>
      </c>
      <c r="F526" s="9">
        <v>30.23</v>
      </c>
      <c r="G526" s="10">
        <v>2972600</v>
      </c>
    </row>
    <row r="527" spans="2:7" x14ac:dyDescent="0.25">
      <c r="B527" s="8">
        <v>41872</v>
      </c>
      <c r="C527" s="9">
        <v>30.1</v>
      </c>
      <c r="D527" s="9">
        <v>30.59</v>
      </c>
      <c r="E527" s="9">
        <v>29.94</v>
      </c>
      <c r="F527" s="9">
        <v>30.37</v>
      </c>
      <c r="G527" s="10">
        <v>3903000</v>
      </c>
    </row>
    <row r="528" spans="2:7" x14ac:dyDescent="0.25">
      <c r="B528" s="8">
        <v>41871</v>
      </c>
      <c r="C528" s="9">
        <v>29.83</v>
      </c>
      <c r="D528" s="9">
        <v>30.35</v>
      </c>
      <c r="E528" s="9">
        <v>29.67</v>
      </c>
      <c r="F528" s="9">
        <v>30.27</v>
      </c>
      <c r="G528" s="10">
        <v>6301900</v>
      </c>
    </row>
    <row r="529" spans="2:7" x14ac:dyDescent="0.25">
      <c r="B529" s="8">
        <v>41870</v>
      </c>
      <c r="C529" s="9">
        <v>28.97</v>
      </c>
      <c r="D529" s="9">
        <v>30.09</v>
      </c>
      <c r="E529" s="9">
        <v>28.9</v>
      </c>
      <c r="F529" s="9">
        <v>29.9</v>
      </c>
      <c r="G529" s="10">
        <v>7532000</v>
      </c>
    </row>
    <row r="530" spans="2:7" x14ac:dyDescent="0.25">
      <c r="B530" s="8">
        <v>41869</v>
      </c>
      <c r="C530" s="9">
        <v>29.6</v>
      </c>
      <c r="D530" s="9">
        <v>29.6</v>
      </c>
      <c r="E530" s="9">
        <v>28.75</v>
      </c>
      <c r="F530" s="9">
        <v>29.23</v>
      </c>
      <c r="G530" s="10">
        <v>6903700</v>
      </c>
    </row>
    <row r="531" spans="2:7" x14ac:dyDescent="0.25">
      <c r="B531" s="8">
        <v>41866</v>
      </c>
      <c r="C531" s="9">
        <v>28.7</v>
      </c>
      <c r="D531" s="9">
        <v>29.36</v>
      </c>
      <c r="E531" s="9">
        <v>28.44</v>
      </c>
      <c r="F531" s="9">
        <v>29.2</v>
      </c>
      <c r="G531" s="10">
        <v>9284400</v>
      </c>
    </row>
    <row r="532" spans="2:7" x14ac:dyDescent="0.25">
      <c r="B532" s="8">
        <v>41865</v>
      </c>
      <c r="C532" s="9">
        <v>28.01</v>
      </c>
      <c r="D532" s="9">
        <v>28.87</v>
      </c>
      <c r="E532" s="9">
        <v>28.01</v>
      </c>
      <c r="F532" s="9">
        <v>28.66</v>
      </c>
      <c r="G532" s="10">
        <v>11238100</v>
      </c>
    </row>
    <row r="533" spans="2:7" x14ac:dyDescent="0.25">
      <c r="B533" s="8">
        <v>41864</v>
      </c>
      <c r="C533" s="9">
        <v>27.75</v>
      </c>
      <c r="D533" s="9">
        <v>28.57</v>
      </c>
      <c r="E533" s="9">
        <v>27.26</v>
      </c>
      <c r="F533" s="9">
        <v>27.65</v>
      </c>
      <c r="G533" s="10">
        <v>16299000</v>
      </c>
    </row>
    <row r="534" spans="2:7" x14ac:dyDescent="0.25">
      <c r="B534" s="8">
        <v>41863</v>
      </c>
      <c r="C534" s="9">
        <v>27.6</v>
      </c>
      <c r="D534" s="9">
        <v>28.06</v>
      </c>
      <c r="E534" s="9">
        <v>27.38</v>
      </c>
      <c r="F534" s="9">
        <v>27.58</v>
      </c>
      <c r="G534" s="10">
        <v>4317700</v>
      </c>
    </row>
    <row r="535" spans="2:7" x14ac:dyDescent="0.25">
      <c r="B535" s="8">
        <v>41862</v>
      </c>
      <c r="C535" s="9">
        <v>27.33</v>
      </c>
      <c r="D535" s="9">
        <v>27.72</v>
      </c>
      <c r="E535" s="9">
        <v>27.3</v>
      </c>
      <c r="F535" s="9">
        <v>27.72</v>
      </c>
      <c r="G535" s="10">
        <v>3495300</v>
      </c>
    </row>
    <row r="536" spans="2:7" x14ac:dyDescent="0.25">
      <c r="B536" s="8">
        <v>41859</v>
      </c>
      <c r="C536" s="9">
        <v>27.55</v>
      </c>
      <c r="D536" s="9">
        <v>27.78</v>
      </c>
      <c r="E536" s="9">
        <v>27.05</v>
      </c>
      <c r="F536" s="9">
        <v>27.15</v>
      </c>
      <c r="G536" s="10">
        <v>6256600</v>
      </c>
    </row>
    <row r="537" spans="2:7" x14ac:dyDescent="0.25">
      <c r="B537" s="8">
        <v>41858</v>
      </c>
      <c r="C537" s="9">
        <v>28.45</v>
      </c>
      <c r="D537" s="9">
        <v>28.47</v>
      </c>
      <c r="E537" s="9">
        <v>27.57</v>
      </c>
      <c r="F537" s="9">
        <v>27.96</v>
      </c>
      <c r="G537" s="10">
        <v>4760500</v>
      </c>
    </row>
    <row r="538" spans="2:7" x14ac:dyDescent="0.25">
      <c r="B538" s="8">
        <v>41857</v>
      </c>
      <c r="C538" s="9">
        <v>27.85</v>
      </c>
      <c r="D538" s="9">
        <v>28.37</v>
      </c>
      <c r="E538" s="9">
        <v>27.76</v>
      </c>
      <c r="F538" s="9">
        <v>28.19</v>
      </c>
      <c r="G538" s="10">
        <v>9684000</v>
      </c>
    </row>
    <row r="539" spans="2:7" x14ac:dyDescent="0.25">
      <c r="B539" s="8">
        <v>41856</v>
      </c>
      <c r="C539" s="9">
        <v>27.79</v>
      </c>
      <c r="D539" s="9">
        <v>28.2</v>
      </c>
      <c r="E539" s="9">
        <v>27.62</v>
      </c>
      <c r="F539" s="9">
        <v>27.85</v>
      </c>
      <c r="G539" s="10">
        <v>6209400</v>
      </c>
    </row>
    <row r="540" spans="2:7" x14ac:dyDescent="0.25">
      <c r="B540" s="8">
        <v>41855</v>
      </c>
      <c r="C540" s="9">
        <v>27.26</v>
      </c>
      <c r="D540" s="9">
        <v>27.62</v>
      </c>
      <c r="E540" s="9">
        <v>26.95</v>
      </c>
      <c r="F540" s="9">
        <v>27.59</v>
      </c>
      <c r="G540" s="10">
        <v>5500600</v>
      </c>
    </row>
    <row r="541" spans="2:7" x14ac:dyDescent="0.25">
      <c r="B541" s="8">
        <v>41852</v>
      </c>
      <c r="C541" s="9">
        <v>27.6</v>
      </c>
      <c r="D541" s="9">
        <v>27.68</v>
      </c>
      <c r="E541" s="9">
        <v>26.95</v>
      </c>
      <c r="F541" s="9">
        <v>27.3</v>
      </c>
      <c r="G541" s="10">
        <v>7145400</v>
      </c>
    </row>
    <row r="542" spans="2:7" x14ac:dyDescent="0.25">
      <c r="B542" s="8">
        <v>41851</v>
      </c>
      <c r="C542" s="9">
        <v>28.24</v>
      </c>
      <c r="D542" s="9">
        <v>28.35</v>
      </c>
      <c r="E542" s="9">
        <v>27.6</v>
      </c>
      <c r="F542" s="9">
        <v>27.72</v>
      </c>
      <c r="G542" s="10">
        <v>7157700</v>
      </c>
    </row>
    <row r="543" spans="2:7" x14ac:dyDescent="0.25">
      <c r="B543" s="8">
        <v>41850</v>
      </c>
      <c r="C543" s="9">
        <v>28.62</v>
      </c>
      <c r="D543" s="9">
        <v>28.8</v>
      </c>
      <c r="E543" s="9">
        <v>28.35</v>
      </c>
      <c r="F543" s="9">
        <v>28.47</v>
      </c>
      <c r="G543" s="10">
        <v>5433300</v>
      </c>
    </row>
    <row r="544" spans="2:7" x14ac:dyDescent="0.25">
      <c r="B544" s="8">
        <v>41849</v>
      </c>
      <c r="C544" s="9">
        <v>29</v>
      </c>
      <c r="D544" s="9">
        <v>29.64</v>
      </c>
      <c r="E544" s="9">
        <v>28.66</v>
      </c>
      <c r="F544" s="9">
        <v>28.66</v>
      </c>
      <c r="G544" s="10">
        <v>5872300</v>
      </c>
    </row>
    <row r="545" spans="2:7" x14ac:dyDescent="0.25">
      <c r="B545" s="8">
        <v>41848</v>
      </c>
      <c r="C545" s="9">
        <v>29.39</v>
      </c>
      <c r="D545" s="9">
        <v>29.5</v>
      </c>
      <c r="E545" s="9">
        <v>29.03</v>
      </c>
      <c r="F545" s="9">
        <v>29.11</v>
      </c>
      <c r="G545" s="10">
        <v>4531400</v>
      </c>
    </row>
    <row r="546" spans="2:7" x14ac:dyDescent="0.25">
      <c r="B546" s="8">
        <v>41845</v>
      </c>
      <c r="C546" s="9">
        <v>29.7</v>
      </c>
      <c r="D546" s="9">
        <v>29.79</v>
      </c>
      <c r="E546" s="9">
        <v>29.12</v>
      </c>
      <c r="F546" s="9">
        <v>29.29</v>
      </c>
      <c r="G546" s="10">
        <v>7228200</v>
      </c>
    </row>
    <row r="547" spans="2:7" x14ac:dyDescent="0.25">
      <c r="B547" s="8">
        <v>41844</v>
      </c>
      <c r="C547" s="9">
        <v>29.39</v>
      </c>
      <c r="D547" s="9">
        <v>29.89</v>
      </c>
      <c r="E547" s="9">
        <v>29.16</v>
      </c>
      <c r="F547" s="9">
        <v>29.61</v>
      </c>
      <c r="G547" s="10">
        <v>7678200</v>
      </c>
    </row>
    <row r="548" spans="2:7" x14ac:dyDescent="0.25">
      <c r="B548" s="8">
        <v>41843</v>
      </c>
      <c r="C548" s="9">
        <v>28.6</v>
      </c>
      <c r="D548" s="9">
        <v>29.31</v>
      </c>
      <c r="E548" s="9">
        <v>28.34</v>
      </c>
      <c r="F548" s="9">
        <v>29.31</v>
      </c>
      <c r="G548" s="10">
        <v>8583100</v>
      </c>
    </row>
    <row r="549" spans="2:7" x14ac:dyDescent="0.25">
      <c r="B549" s="8">
        <v>41842</v>
      </c>
      <c r="C549" s="9">
        <v>29</v>
      </c>
      <c r="D549" s="9">
        <v>29.26</v>
      </c>
      <c r="E549" s="9">
        <v>28.53</v>
      </c>
      <c r="F549" s="9">
        <v>29.08</v>
      </c>
      <c r="G549" s="10">
        <v>6223300</v>
      </c>
    </row>
    <row r="550" spans="2:7" x14ac:dyDescent="0.25">
      <c r="B550" s="8">
        <v>41841</v>
      </c>
      <c r="C550" s="9">
        <v>28.18</v>
      </c>
      <c r="D550" s="9">
        <v>29.26</v>
      </c>
      <c r="E550" s="9">
        <v>28.01</v>
      </c>
      <c r="F550" s="9">
        <v>28.88</v>
      </c>
      <c r="G550" s="10">
        <v>7792900</v>
      </c>
    </row>
    <row r="551" spans="2:7" x14ac:dyDescent="0.25">
      <c r="B551" s="8">
        <v>41838</v>
      </c>
      <c r="C551" s="9">
        <v>28.5</v>
      </c>
      <c r="D551" s="9">
        <v>28.87</v>
      </c>
      <c r="E551" s="9">
        <v>28.23</v>
      </c>
      <c r="F551" s="9">
        <v>28.23</v>
      </c>
      <c r="G551" s="10">
        <v>9205600</v>
      </c>
    </row>
    <row r="552" spans="2:7" x14ac:dyDescent="0.25">
      <c r="B552" s="8">
        <v>41837</v>
      </c>
      <c r="C552" s="9">
        <v>27.25</v>
      </c>
      <c r="D552" s="9">
        <v>27.69</v>
      </c>
      <c r="E552" s="9">
        <v>27.02</v>
      </c>
      <c r="F552" s="9">
        <v>27.5</v>
      </c>
      <c r="G552" s="10">
        <v>5760500</v>
      </c>
    </row>
    <row r="553" spans="2:7" x14ac:dyDescent="0.25">
      <c r="B553" s="8">
        <v>41836</v>
      </c>
      <c r="C553" s="9">
        <v>27.18</v>
      </c>
      <c r="D553" s="9">
        <v>27.49</v>
      </c>
      <c r="E553" s="9">
        <v>27.13</v>
      </c>
      <c r="F553" s="9">
        <v>27.35</v>
      </c>
      <c r="G553" s="10">
        <v>6472900</v>
      </c>
    </row>
    <row r="554" spans="2:7" x14ac:dyDescent="0.25">
      <c r="B554" s="8">
        <v>41835</v>
      </c>
      <c r="C554" s="9">
        <v>26.94</v>
      </c>
      <c r="D554" s="9">
        <v>27.34</v>
      </c>
      <c r="E554" s="9">
        <v>26.87</v>
      </c>
      <c r="F554" s="9">
        <v>27.15</v>
      </c>
      <c r="G554" s="10">
        <v>5020500</v>
      </c>
    </row>
    <row r="555" spans="2:7" x14ac:dyDescent="0.25">
      <c r="B555" s="8">
        <v>41834</v>
      </c>
      <c r="C555" s="9">
        <v>26.65</v>
      </c>
      <c r="D555" s="9">
        <v>27.11</v>
      </c>
      <c r="E555" s="9">
        <v>26.57</v>
      </c>
      <c r="F555" s="9">
        <v>26.97</v>
      </c>
      <c r="G555" s="10">
        <v>6572900</v>
      </c>
    </row>
    <row r="556" spans="2:7" x14ac:dyDescent="0.25">
      <c r="B556" s="8">
        <v>41831</v>
      </c>
      <c r="C556" s="9">
        <v>26.19</v>
      </c>
      <c r="D556" s="9">
        <v>26.47</v>
      </c>
      <c r="E556" s="9">
        <v>26.08</v>
      </c>
      <c r="F556" s="9">
        <v>26.28</v>
      </c>
      <c r="G556" s="10">
        <v>3875500</v>
      </c>
    </row>
    <row r="557" spans="2:7" x14ac:dyDescent="0.25">
      <c r="B557" s="8">
        <v>41830</v>
      </c>
      <c r="C557" s="9">
        <v>25.7</v>
      </c>
      <c r="D557" s="9">
        <v>26.43</v>
      </c>
      <c r="E557" s="9">
        <v>25.52</v>
      </c>
      <c r="F557" s="9">
        <v>26.26</v>
      </c>
      <c r="G557" s="10">
        <v>11069900</v>
      </c>
    </row>
    <row r="558" spans="2:7" x14ac:dyDescent="0.25">
      <c r="B558" s="8">
        <v>41828</v>
      </c>
      <c r="C558" s="9">
        <v>24.88</v>
      </c>
      <c r="D558" s="9">
        <v>25.28</v>
      </c>
      <c r="E558" s="9">
        <v>24.87</v>
      </c>
      <c r="F558" s="9">
        <v>25.26</v>
      </c>
      <c r="G558" s="10">
        <v>3851700</v>
      </c>
    </row>
    <row r="559" spans="2:7" x14ac:dyDescent="0.25">
      <c r="B559" s="8">
        <v>41827</v>
      </c>
      <c r="C559" s="9">
        <v>24.5</v>
      </c>
      <c r="D559" s="9">
        <v>24.95</v>
      </c>
      <c r="E559" s="9">
        <v>24.4</v>
      </c>
      <c r="F559" s="9">
        <v>24.87</v>
      </c>
      <c r="G559" s="10">
        <v>2884800</v>
      </c>
    </row>
    <row r="560" spans="2:7" x14ac:dyDescent="0.25">
      <c r="B560" s="8">
        <v>41824</v>
      </c>
      <c r="C560" s="9">
        <v>24.5</v>
      </c>
      <c r="D560" s="9">
        <v>24.76</v>
      </c>
      <c r="E560" s="9">
        <v>24.5</v>
      </c>
      <c r="F560" s="9">
        <v>24.61</v>
      </c>
      <c r="G560" s="10">
        <v>739800</v>
      </c>
    </row>
    <row r="561" spans="2:7" x14ac:dyDescent="0.25">
      <c r="B561" s="8">
        <v>41823</v>
      </c>
      <c r="C561" s="9">
        <v>24.1</v>
      </c>
      <c r="D561" s="9">
        <v>24.67</v>
      </c>
      <c r="E561" s="9">
        <v>24.1</v>
      </c>
      <c r="F561" s="9">
        <v>24.65</v>
      </c>
      <c r="G561" s="10">
        <v>3719500</v>
      </c>
    </row>
    <row r="562" spans="2:7" x14ac:dyDescent="0.25">
      <c r="B562" s="8">
        <v>41822</v>
      </c>
      <c r="C562" s="9">
        <v>24.81</v>
      </c>
      <c r="D562" s="9">
        <v>25</v>
      </c>
      <c r="E562" s="9">
        <v>24.21</v>
      </c>
      <c r="F562" s="9">
        <v>24.52</v>
      </c>
      <c r="G562" s="10">
        <v>6743100</v>
      </c>
    </row>
    <row r="563" spans="2:7" x14ac:dyDescent="0.25">
      <c r="B563" s="8">
        <v>41821</v>
      </c>
      <c r="C563" s="9">
        <v>24.96</v>
      </c>
      <c r="D563" s="9">
        <v>25.16</v>
      </c>
      <c r="E563" s="9">
        <v>24.76</v>
      </c>
      <c r="F563" s="9">
        <v>24.94</v>
      </c>
      <c r="G563" s="10">
        <v>4364400</v>
      </c>
    </row>
    <row r="564" spans="2:7" x14ac:dyDescent="0.25">
      <c r="B564" s="8">
        <v>41820</v>
      </c>
      <c r="C564" s="9">
        <v>25.02</v>
      </c>
      <c r="D564" s="9">
        <v>25.19</v>
      </c>
      <c r="E564" s="9">
        <v>24.6</v>
      </c>
      <c r="F564" s="9">
        <v>24.85</v>
      </c>
      <c r="G564" s="10">
        <v>5922400</v>
      </c>
    </row>
    <row r="565" spans="2:7" x14ac:dyDescent="0.25">
      <c r="B565" s="8">
        <v>41817</v>
      </c>
      <c r="C565" s="9">
        <v>25.21</v>
      </c>
      <c r="D565" s="9">
        <v>25.49</v>
      </c>
      <c r="E565" s="9">
        <v>24.96</v>
      </c>
      <c r="F565" s="9">
        <v>25.18</v>
      </c>
      <c r="G565" s="10">
        <v>2371800</v>
      </c>
    </row>
    <row r="566" spans="2:7" x14ac:dyDescent="0.25">
      <c r="B566" s="8">
        <v>41816</v>
      </c>
      <c r="C566" s="9">
        <v>25.53</v>
      </c>
      <c r="D566" s="9">
        <v>25.6</v>
      </c>
      <c r="E566" s="9">
        <v>25.19</v>
      </c>
      <c r="F566" s="9">
        <v>25.31</v>
      </c>
      <c r="G566" s="10">
        <v>2502300</v>
      </c>
    </row>
    <row r="567" spans="2:7" x14ac:dyDescent="0.25">
      <c r="B567" s="8">
        <v>41815</v>
      </c>
      <c r="C567" s="9">
        <v>25.64</v>
      </c>
      <c r="D567" s="9">
        <v>25.8</v>
      </c>
      <c r="E567" s="9">
        <v>25.28</v>
      </c>
      <c r="F567" s="9">
        <v>25.46</v>
      </c>
      <c r="G567" s="10">
        <v>5412600</v>
      </c>
    </row>
    <row r="568" spans="2:7" x14ac:dyDescent="0.25">
      <c r="B568" s="8">
        <v>41814</v>
      </c>
      <c r="C568" s="9">
        <v>25.31</v>
      </c>
      <c r="D568" s="9">
        <v>25.95</v>
      </c>
      <c r="E568" s="9">
        <v>25.27</v>
      </c>
      <c r="F568" s="9">
        <v>25.79</v>
      </c>
      <c r="G568" s="10">
        <v>5429700</v>
      </c>
    </row>
    <row r="569" spans="2:7" x14ac:dyDescent="0.25">
      <c r="B569" s="8">
        <v>41813</v>
      </c>
      <c r="C569" s="9">
        <v>25.5</v>
      </c>
      <c r="D569" s="9">
        <v>25.6</v>
      </c>
      <c r="E569" s="9">
        <v>25.06</v>
      </c>
      <c r="F569" s="9">
        <v>25.41</v>
      </c>
      <c r="G569" s="10">
        <v>4679000</v>
      </c>
    </row>
    <row r="570" spans="2:7" x14ac:dyDescent="0.25">
      <c r="B570" s="8">
        <v>41810</v>
      </c>
      <c r="C570" s="9">
        <v>25.49</v>
      </c>
      <c r="D570" s="9">
        <v>25.66</v>
      </c>
      <c r="E570" s="9">
        <v>25.37</v>
      </c>
      <c r="F570" s="9">
        <v>25.62</v>
      </c>
      <c r="G570" s="10">
        <v>6119500</v>
      </c>
    </row>
    <row r="571" spans="2:7" x14ac:dyDescent="0.25">
      <c r="B571" s="8">
        <v>41808</v>
      </c>
      <c r="C571" s="9">
        <v>26.15</v>
      </c>
      <c r="D571" s="9">
        <v>26.2</v>
      </c>
      <c r="E571" s="9">
        <v>25.04</v>
      </c>
      <c r="F571" s="9">
        <v>25.87</v>
      </c>
      <c r="G571" s="10">
        <v>12128800</v>
      </c>
    </row>
    <row r="572" spans="2:7" x14ac:dyDescent="0.25">
      <c r="B572" s="8">
        <v>41807</v>
      </c>
      <c r="C572" s="9">
        <v>26.5</v>
      </c>
      <c r="D572" s="9">
        <v>26.6</v>
      </c>
      <c r="E572" s="9">
        <v>26.02</v>
      </c>
      <c r="F572" s="9">
        <v>26.14</v>
      </c>
      <c r="G572" s="10">
        <v>4077200</v>
      </c>
    </row>
    <row r="573" spans="2:7" x14ac:dyDescent="0.25">
      <c r="B573" s="8">
        <v>41806</v>
      </c>
      <c r="C573" s="9">
        <v>26.25</v>
      </c>
      <c r="D573" s="9">
        <v>26.79</v>
      </c>
      <c r="E573" s="9">
        <v>26.24</v>
      </c>
      <c r="F573" s="9">
        <v>26.58</v>
      </c>
      <c r="G573" s="10">
        <v>7980000</v>
      </c>
    </row>
    <row r="574" spans="2:7" x14ac:dyDescent="0.25">
      <c r="B574" s="8">
        <v>41803</v>
      </c>
      <c r="C574" s="9">
        <v>25.9</v>
      </c>
      <c r="D574" s="9">
        <v>26.48</v>
      </c>
      <c r="E574" s="9">
        <v>25.76</v>
      </c>
      <c r="F574" s="9">
        <v>26.36</v>
      </c>
      <c r="G574" s="10">
        <v>8152400</v>
      </c>
    </row>
    <row r="575" spans="2:7" x14ac:dyDescent="0.25">
      <c r="B575" s="8">
        <v>41801</v>
      </c>
      <c r="C575" s="9">
        <v>26.25</v>
      </c>
      <c r="D575" s="9">
        <v>26.5</v>
      </c>
      <c r="E575" s="9">
        <v>26.12</v>
      </c>
      <c r="F575" s="9">
        <v>26.4</v>
      </c>
      <c r="G575" s="10">
        <v>9383900</v>
      </c>
    </row>
    <row r="576" spans="2:7" x14ac:dyDescent="0.25">
      <c r="B576" s="8">
        <v>41800</v>
      </c>
      <c r="C576" s="9">
        <v>25.11</v>
      </c>
      <c r="D576" s="9">
        <v>25.98</v>
      </c>
      <c r="E576" s="9">
        <v>24.94</v>
      </c>
      <c r="F576" s="9">
        <v>25.86</v>
      </c>
      <c r="G576" s="10">
        <v>10783200</v>
      </c>
    </row>
    <row r="577" spans="2:7" x14ac:dyDescent="0.25">
      <c r="B577" s="8">
        <v>41799</v>
      </c>
      <c r="C577" s="9">
        <v>24.46</v>
      </c>
      <c r="D577" s="9">
        <v>25.35</v>
      </c>
      <c r="E577" s="9">
        <v>24.35</v>
      </c>
      <c r="F577" s="9">
        <v>25.11</v>
      </c>
      <c r="G577" s="10">
        <v>8040000</v>
      </c>
    </row>
    <row r="578" spans="2:7" x14ac:dyDescent="0.25">
      <c r="B578" s="8">
        <v>41796</v>
      </c>
      <c r="C578" s="9">
        <v>24.6</v>
      </c>
      <c r="D578" s="9">
        <v>24.6</v>
      </c>
      <c r="E578" s="9">
        <v>24.05</v>
      </c>
      <c r="F578" s="9">
        <v>24.4</v>
      </c>
      <c r="G578" s="10">
        <v>9754200</v>
      </c>
    </row>
    <row r="579" spans="2:7" x14ac:dyDescent="0.25">
      <c r="B579" s="8">
        <v>41795</v>
      </c>
      <c r="C579" s="9">
        <v>23.2</v>
      </c>
      <c r="D579" s="9">
        <v>23.5</v>
      </c>
      <c r="E579" s="9">
        <v>23.07</v>
      </c>
      <c r="F579" s="9">
        <v>23.17</v>
      </c>
      <c r="G579" s="10">
        <v>5232300</v>
      </c>
    </row>
    <row r="580" spans="2:7" x14ac:dyDescent="0.25">
      <c r="B580" s="8">
        <v>41794</v>
      </c>
      <c r="C580" s="9">
        <v>23.01</v>
      </c>
      <c r="D580" s="9">
        <v>23.15</v>
      </c>
      <c r="E580" s="9">
        <v>22.91</v>
      </c>
      <c r="F580" s="9">
        <v>23.09</v>
      </c>
      <c r="G580" s="10">
        <v>3982300</v>
      </c>
    </row>
    <row r="581" spans="2:7" x14ac:dyDescent="0.25">
      <c r="B581" s="8">
        <v>41793</v>
      </c>
      <c r="C581" s="9">
        <v>22.9</v>
      </c>
      <c r="D581" s="9">
        <v>23.18</v>
      </c>
      <c r="E581" s="9">
        <v>22.67</v>
      </c>
      <c r="F581" s="9">
        <v>23.15</v>
      </c>
      <c r="G581" s="10">
        <v>3694700</v>
      </c>
    </row>
    <row r="582" spans="2:7" x14ac:dyDescent="0.25">
      <c r="B582" s="8">
        <v>41792</v>
      </c>
      <c r="C582" s="9">
        <v>22.93</v>
      </c>
      <c r="D582" s="9">
        <v>23.21</v>
      </c>
      <c r="E582" s="9">
        <v>22.76</v>
      </c>
      <c r="F582" s="9">
        <v>22.85</v>
      </c>
      <c r="G582" s="10">
        <v>2928300</v>
      </c>
    </row>
    <row r="583" spans="2:7" x14ac:dyDescent="0.25">
      <c r="B583" s="8">
        <v>41789</v>
      </c>
      <c r="C583" s="9">
        <v>22.97</v>
      </c>
      <c r="D583" s="9">
        <v>23.11</v>
      </c>
      <c r="E583" s="9">
        <v>22.72</v>
      </c>
      <c r="F583" s="9">
        <v>22.77</v>
      </c>
      <c r="G583" s="10">
        <v>4420600</v>
      </c>
    </row>
    <row r="584" spans="2:7" x14ac:dyDescent="0.25">
      <c r="B584" s="8">
        <v>41788</v>
      </c>
      <c r="C584" s="9">
        <v>23.52</v>
      </c>
      <c r="D584" s="9">
        <v>23.74</v>
      </c>
      <c r="E584" s="9">
        <v>22.95</v>
      </c>
      <c r="F584" s="9">
        <v>23.2</v>
      </c>
      <c r="G584" s="10">
        <v>4854600</v>
      </c>
    </row>
    <row r="585" spans="2:7" x14ac:dyDescent="0.25">
      <c r="B585" s="8">
        <v>41787</v>
      </c>
      <c r="C585" s="9">
        <v>22.71</v>
      </c>
      <c r="D585" s="9">
        <v>23.6</v>
      </c>
      <c r="E585" s="9">
        <v>22.6</v>
      </c>
      <c r="F585" s="9">
        <v>23.34</v>
      </c>
      <c r="G585" s="10">
        <v>9224800</v>
      </c>
    </row>
    <row r="586" spans="2:7" x14ac:dyDescent="0.25">
      <c r="B586" s="8">
        <v>41786</v>
      </c>
      <c r="C586" s="9">
        <v>22.37</v>
      </c>
      <c r="D586" s="9">
        <v>23.3</v>
      </c>
      <c r="E586" s="9">
        <v>22.22</v>
      </c>
      <c r="F586" s="9">
        <v>22.58</v>
      </c>
      <c r="G586" s="10">
        <v>7803800</v>
      </c>
    </row>
    <row r="587" spans="2:7" x14ac:dyDescent="0.25">
      <c r="B587" s="8">
        <v>41785</v>
      </c>
      <c r="C587" s="9">
        <v>22.31</v>
      </c>
      <c r="D587" s="9">
        <v>22.66</v>
      </c>
      <c r="E587" s="9">
        <v>22.18</v>
      </c>
      <c r="F587" s="9">
        <v>22.44</v>
      </c>
      <c r="G587" s="10">
        <v>2133200</v>
      </c>
    </row>
    <row r="588" spans="2:7" x14ac:dyDescent="0.25">
      <c r="B588" s="8">
        <v>41782</v>
      </c>
      <c r="C588" s="9">
        <v>22.8</v>
      </c>
      <c r="D588" s="9">
        <v>23.04</v>
      </c>
      <c r="E588" s="9">
        <v>22.08</v>
      </c>
      <c r="F588" s="9">
        <v>22.4</v>
      </c>
      <c r="G588" s="10">
        <v>7227100</v>
      </c>
    </row>
    <row r="589" spans="2:7" x14ac:dyDescent="0.25">
      <c r="B589" s="8">
        <v>41781</v>
      </c>
      <c r="C589" s="9">
        <v>21.99</v>
      </c>
      <c r="D589" s="9">
        <v>22.82</v>
      </c>
      <c r="E589" s="9">
        <v>21.82</v>
      </c>
      <c r="F589" s="9">
        <v>22.79</v>
      </c>
      <c r="G589" s="10">
        <v>14554400</v>
      </c>
    </row>
    <row r="590" spans="2:7" x14ac:dyDescent="0.25">
      <c r="B590" s="8">
        <v>41780</v>
      </c>
      <c r="C590" s="9">
        <v>23.8</v>
      </c>
      <c r="D590" s="9">
        <v>24.5</v>
      </c>
      <c r="E590" s="9">
        <v>22.01</v>
      </c>
      <c r="F590" s="9">
        <v>22.01</v>
      </c>
      <c r="G590" s="10">
        <v>10423300</v>
      </c>
    </row>
    <row r="591" spans="2:7" x14ac:dyDescent="0.25">
      <c r="B591" s="8">
        <v>41779</v>
      </c>
      <c r="C591" s="9">
        <v>23.85</v>
      </c>
      <c r="D591" s="9">
        <v>24.55</v>
      </c>
      <c r="E591" s="9">
        <v>23.65</v>
      </c>
      <c r="F591" s="9">
        <v>23.73</v>
      </c>
      <c r="G591" s="10">
        <v>14628500</v>
      </c>
    </row>
    <row r="592" spans="2:7" x14ac:dyDescent="0.25">
      <c r="B592" s="8">
        <v>41778</v>
      </c>
      <c r="C592" s="9">
        <v>24.09</v>
      </c>
      <c r="D592" s="9">
        <v>24.09</v>
      </c>
      <c r="E592" s="9">
        <v>23.74</v>
      </c>
      <c r="F592" s="9">
        <v>23.89</v>
      </c>
      <c r="G592" s="10">
        <v>3396600</v>
      </c>
    </row>
    <row r="593" spans="2:7" x14ac:dyDescent="0.25">
      <c r="B593" s="8">
        <v>41775</v>
      </c>
      <c r="C593" s="9">
        <v>23.99</v>
      </c>
      <c r="D593" s="9">
        <v>24.2</v>
      </c>
      <c r="E593" s="9">
        <v>23.84</v>
      </c>
      <c r="F593" s="9">
        <v>24.05</v>
      </c>
      <c r="G593" s="10">
        <v>3960700</v>
      </c>
    </row>
    <row r="594" spans="2:7" x14ac:dyDescent="0.25">
      <c r="B594" s="8">
        <v>41774</v>
      </c>
      <c r="C594" s="9">
        <v>23.95</v>
      </c>
      <c r="D594" s="9">
        <v>24.1</v>
      </c>
      <c r="E594" s="9">
        <v>23.71</v>
      </c>
      <c r="F594" s="9">
        <v>23.99</v>
      </c>
      <c r="G594" s="10">
        <v>2383800</v>
      </c>
    </row>
    <row r="595" spans="2:7" x14ac:dyDescent="0.25">
      <c r="B595" s="8">
        <v>41773</v>
      </c>
      <c r="C595" s="9">
        <v>23.92</v>
      </c>
      <c r="D595" s="9">
        <v>24.2</v>
      </c>
      <c r="E595" s="9">
        <v>23.7</v>
      </c>
      <c r="F595" s="9">
        <v>24.01</v>
      </c>
      <c r="G595" s="10">
        <v>3476000</v>
      </c>
    </row>
    <row r="596" spans="2:7" x14ac:dyDescent="0.25">
      <c r="B596" s="8">
        <v>41772</v>
      </c>
      <c r="C596" s="9">
        <v>23.82</v>
      </c>
      <c r="D596" s="9">
        <v>24.09</v>
      </c>
      <c r="E596" s="9">
        <v>23.51</v>
      </c>
      <c r="F596" s="9">
        <v>23.91</v>
      </c>
      <c r="G596" s="10">
        <v>4609200</v>
      </c>
    </row>
    <row r="597" spans="2:7" x14ac:dyDescent="0.25">
      <c r="B597" s="8">
        <v>41771</v>
      </c>
      <c r="C597" s="9">
        <v>23.65</v>
      </c>
      <c r="D597" s="9">
        <v>23.94</v>
      </c>
      <c r="E597" s="9">
        <v>23.65</v>
      </c>
      <c r="F597" s="9">
        <v>23.77</v>
      </c>
      <c r="G597" s="10">
        <v>4241600</v>
      </c>
    </row>
    <row r="598" spans="2:7" x14ac:dyDescent="0.25">
      <c r="B598" s="8">
        <v>41768</v>
      </c>
      <c r="C598" s="9">
        <v>24.1</v>
      </c>
      <c r="D598" s="9">
        <v>24.4</v>
      </c>
      <c r="E598" s="9">
        <v>23.48</v>
      </c>
      <c r="F598" s="9">
        <v>23.58</v>
      </c>
      <c r="G598" s="10">
        <v>7146100</v>
      </c>
    </row>
    <row r="599" spans="2:7" x14ac:dyDescent="0.25">
      <c r="B599" s="8">
        <v>41767</v>
      </c>
      <c r="C599" s="9">
        <v>24.99</v>
      </c>
      <c r="D599" s="9">
        <v>25.03</v>
      </c>
      <c r="E599" s="9">
        <v>23.86</v>
      </c>
      <c r="F599" s="9">
        <v>23.94</v>
      </c>
      <c r="G599" s="10">
        <v>9870100</v>
      </c>
    </row>
    <row r="600" spans="2:7" x14ac:dyDescent="0.25">
      <c r="B600" s="8">
        <v>41766</v>
      </c>
      <c r="C600" s="9">
        <v>24.35</v>
      </c>
      <c r="D600" s="9">
        <v>25.09</v>
      </c>
      <c r="E600" s="9">
        <v>24</v>
      </c>
      <c r="F600" s="9">
        <v>25.01</v>
      </c>
      <c r="G600" s="10">
        <v>11348800</v>
      </c>
    </row>
    <row r="601" spans="2:7" x14ac:dyDescent="0.25">
      <c r="B601" s="8">
        <v>41765</v>
      </c>
      <c r="C601" s="9">
        <v>24.35</v>
      </c>
      <c r="D601" s="9">
        <v>24.99</v>
      </c>
      <c r="E601" s="9">
        <v>23.99</v>
      </c>
      <c r="F601" s="9">
        <v>24.7</v>
      </c>
      <c r="G601" s="10">
        <v>8413600</v>
      </c>
    </row>
    <row r="602" spans="2:7" x14ac:dyDescent="0.25">
      <c r="B602" s="8">
        <v>41764</v>
      </c>
      <c r="C602" s="9">
        <v>24.01</v>
      </c>
      <c r="D602" s="9">
        <v>24.43</v>
      </c>
      <c r="E602" s="9">
        <v>23.95</v>
      </c>
      <c r="F602" s="9">
        <v>24.32</v>
      </c>
      <c r="G602" s="10">
        <v>4978100</v>
      </c>
    </row>
    <row r="603" spans="2:7" x14ac:dyDescent="0.25">
      <c r="B603" s="8">
        <v>41761</v>
      </c>
      <c r="C603" s="9">
        <v>23.25</v>
      </c>
      <c r="D603" s="9">
        <v>24.07</v>
      </c>
      <c r="E603" s="9">
        <v>23.25</v>
      </c>
      <c r="F603" s="9">
        <v>23.85</v>
      </c>
      <c r="G603" s="10">
        <v>10335500</v>
      </c>
    </row>
    <row r="604" spans="2:7" x14ac:dyDescent="0.25">
      <c r="B604" s="8">
        <v>41759</v>
      </c>
      <c r="C604" s="9">
        <v>23.84</v>
      </c>
      <c r="D604" s="9">
        <v>23.89</v>
      </c>
      <c r="E604" s="9">
        <v>23.2</v>
      </c>
      <c r="F604" s="9">
        <v>23.41</v>
      </c>
      <c r="G604" s="10">
        <v>6495600</v>
      </c>
    </row>
    <row r="605" spans="2:7" x14ac:dyDescent="0.25">
      <c r="B605" s="8">
        <v>41758</v>
      </c>
      <c r="C605" s="9">
        <v>23.72</v>
      </c>
      <c r="D605" s="9">
        <v>24.26</v>
      </c>
      <c r="E605" s="9">
        <v>23.65</v>
      </c>
      <c r="F605" s="9">
        <v>23.9</v>
      </c>
      <c r="G605" s="10">
        <v>8439900</v>
      </c>
    </row>
    <row r="606" spans="2:7" x14ac:dyDescent="0.25">
      <c r="B606" s="8">
        <v>41757</v>
      </c>
      <c r="C606" s="9">
        <v>23.2</v>
      </c>
      <c r="D606" s="9">
        <v>23.45</v>
      </c>
      <c r="E606" s="9">
        <v>22.94</v>
      </c>
      <c r="F606" s="9">
        <v>23.45</v>
      </c>
      <c r="G606" s="10">
        <v>10309600</v>
      </c>
    </row>
    <row r="607" spans="2:7" x14ac:dyDescent="0.25">
      <c r="B607" s="8">
        <v>41754</v>
      </c>
      <c r="C607" s="9">
        <v>23.45</v>
      </c>
      <c r="D607" s="9">
        <v>23.72</v>
      </c>
      <c r="E607" s="9">
        <v>23.18</v>
      </c>
      <c r="F607" s="9">
        <v>23.32</v>
      </c>
      <c r="G607" s="10">
        <v>4523100</v>
      </c>
    </row>
    <row r="608" spans="2:7" x14ac:dyDescent="0.25">
      <c r="B608" s="8">
        <v>41753</v>
      </c>
      <c r="C608" s="9">
        <v>23.96</v>
      </c>
      <c r="D608" s="9">
        <v>24.16</v>
      </c>
      <c r="E608" s="9">
        <v>23.57</v>
      </c>
      <c r="F608" s="9">
        <v>23.68</v>
      </c>
      <c r="G608" s="10">
        <v>3419300</v>
      </c>
    </row>
    <row r="609" spans="2:7" x14ac:dyDescent="0.25">
      <c r="B609" s="8">
        <v>41752</v>
      </c>
      <c r="C609" s="9">
        <v>24.11</v>
      </c>
      <c r="D609" s="9">
        <v>24.31</v>
      </c>
      <c r="E609" s="9">
        <v>23.74</v>
      </c>
      <c r="F609" s="9">
        <v>23.85</v>
      </c>
      <c r="G609" s="10">
        <v>4507900</v>
      </c>
    </row>
    <row r="610" spans="2:7" x14ac:dyDescent="0.25">
      <c r="B610" s="8">
        <v>41751</v>
      </c>
      <c r="C610" s="9">
        <v>24</v>
      </c>
      <c r="D610" s="9">
        <v>24.45</v>
      </c>
      <c r="E610" s="9">
        <v>23.53</v>
      </c>
      <c r="F610" s="9">
        <v>24.26</v>
      </c>
      <c r="G610" s="10">
        <v>6641600</v>
      </c>
    </row>
    <row r="611" spans="2:7" x14ac:dyDescent="0.25">
      <c r="B611" s="8">
        <v>41746</v>
      </c>
      <c r="C611" s="9">
        <v>23.2</v>
      </c>
      <c r="D611" s="9">
        <v>24.39</v>
      </c>
      <c r="E611" s="9">
        <v>23.07</v>
      </c>
      <c r="F611" s="9">
        <v>24.11</v>
      </c>
      <c r="G611" s="10">
        <v>9134000</v>
      </c>
    </row>
    <row r="612" spans="2:7" x14ac:dyDescent="0.25">
      <c r="B612" s="8">
        <v>41745</v>
      </c>
      <c r="C612" s="9">
        <v>23.4</v>
      </c>
      <c r="D612" s="9">
        <v>23.44</v>
      </c>
      <c r="E612" s="9">
        <v>22.84</v>
      </c>
      <c r="F612" s="9">
        <v>23.11</v>
      </c>
      <c r="G612" s="10">
        <v>6793500</v>
      </c>
    </row>
    <row r="613" spans="2:7" x14ac:dyDescent="0.25">
      <c r="B613" s="8">
        <v>41744</v>
      </c>
      <c r="C613" s="9">
        <v>23.37</v>
      </c>
      <c r="D613" s="9">
        <v>23.67</v>
      </c>
      <c r="E613" s="9">
        <v>22.66</v>
      </c>
      <c r="F613" s="9">
        <v>23.17</v>
      </c>
      <c r="G613" s="10">
        <v>6640800</v>
      </c>
    </row>
    <row r="614" spans="2:7" x14ac:dyDescent="0.25">
      <c r="B614" s="8">
        <v>41743</v>
      </c>
      <c r="C614" s="9">
        <v>23.82</v>
      </c>
      <c r="D614" s="9">
        <v>23.99</v>
      </c>
      <c r="E614" s="9">
        <v>23.3</v>
      </c>
      <c r="F614" s="9">
        <v>23.47</v>
      </c>
      <c r="G614" s="10">
        <v>3668000</v>
      </c>
    </row>
    <row r="615" spans="2:7" x14ac:dyDescent="0.25">
      <c r="B615" s="8">
        <v>41740</v>
      </c>
      <c r="C615" s="9">
        <v>23.18</v>
      </c>
      <c r="D615" s="9">
        <v>23.83</v>
      </c>
      <c r="E615" s="9">
        <v>23.09</v>
      </c>
      <c r="F615" s="9">
        <v>23.83</v>
      </c>
      <c r="G615" s="10">
        <v>4590300</v>
      </c>
    </row>
    <row r="616" spans="2:7" x14ac:dyDescent="0.25">
      <c r="B616" s="8">
        <v>41739</v>
      </c>
      <c r="C616" s="9">
        <v>23.4</v>
      </c>
      <c r="D616" s="9">
        <v>23.79</v>
      </c>
      <c r="E616" s="9">
        <v>22.87</v>
      </c>
      <c r="F616" s="9">
        <v>23.45</v>
      </c>
      <c r="G616" s="10">
        <v>6281700</v>
      </c>
    </row>
    <row r="617" spans="2:7" x14ac:dyDescent="0.25">
      <c r="B617" s="8">
        <v>41738</v>
      </c>
      <c r="C617" s="9">
        <v>24</v>
      </c>
      <c r="D617" s="9">
        <v>24</v>
      </c>
      <c r="E617" s="9">
        <v>23.03</v>
      </c>
      <c r="F617" s="9">
        <v>23.41</v>
      </c>
      <c r="G617" s="10">
        <v>9757400</v>
      </c>
    </row>
    <row r="618" spans="2:7" x14ac:dyDescent="0.25">
      <c r="B618" s="8">
        <v>41737</v>
      </c>
      <c r="C618" s="9">
        <v>25.06</v>
      </c>
      <c r="D618" s="9">
        <v>25.86</v>
      </c>
      <c r="E618" s="9">
        <v>23.95</v>
      </c>
      <c r="F618" s="9">
        <v>24.19</v>
      </c>
      <c r="G618" s="10">
        <v>13706700</v>
      </c>
    </row>
    <row r="619" spans="2:7" x14ac:dyDescent="0.25">
      <c r="B619" s="8">
        <v>41736</v>
      </c>
      <c r="C619" s="9">
        <v>23.95</v>
      </c>
      <c r="D619" s="9">
        <v>24.94</v>
      </c>
      <c r="E619" s="9">
        <v>23.82</v>
      </c>
      <c r="F619" s="9">
        <v>24.9</v>
      </c>
      <c r="G619" s="10">
        <v>11473100</v>
      </c>
    </row>
    <row r="620" spans="2:7" x14ac:dyDescent="0.25">
      <c r="B620" s="8">
        <v>41733</v>
      </c>
      <c r="C620" s="9">
        <v>23.84</v>
      </c>
      <c r="D620" s="9">
        <v>23.94</v>
      </c>
      <c r="E620" s="9">
        <v>23.13</v>
      </c>
      <c r="F620" s="9">
        <v>23.57</v>
      </c>
      <c r="G620" s="10">
        <v>9373400</v>
      </c>
    </row>
    <row r="621" spans="2:7" x14ac:dyDescent="0.25">
      <c r="B621" s="8">
        <v>41732</v>
      </c>
      <c r="C621" s="9">
        <v>23.75</v>
      </c>
      <c r="D621" s="9">
        <v>23.94</v>
      </c>
      <c r="E621" s="9">
        <v>23.05</v>
      </c>
      <c r="F621" s="9">
        <v>23.36</v>
      </c>
      <c r="G621" s="10">
        <v>6043700</v>
      </c>
    </row>
    <row r="622" spans="2:7" x14ac:dyDescent="0.25">
      <c r="B622" s="8">
        <v>41731</v>
      </c>
      <c r="C622" s="9">
        <v>22.71</v>
      </c>
      <c r="D622" s="9">
        <v>23.94</v>
      </c>
      <c r="E622" s="9">
        <v>22.71</v>
      </c>
      <c r="F622" s="9">
        <v>23.73</v>
      </c>
      <c r="G622" s="10">
        <v>8330500</v>
      </c>
    </row>
    <row r="623" spans="2:7" x14ac:dyDescent="0.25">
      <c r="B623" s="8">
        <v>41730</v>
      </c>
      <c r="C623" s="9">
        <v>22.82</v>
      </c>
      <c r="D623" s="9">
        <v>23.07</v>
      </c>
      <c r="E623" s="9">
        <v>22.64</v>
      </c>
      <c r="F623" s="9">
        <v>22.78</v>
      </c>
      <c r="G623" s="10">
        <v>5643600</v>
      </c>
    </row>
    <row r="624" spans="2:7" x14ac:dyDescent="0.25">
      <c r="B624" s="8">
        <v>41729</v>
      </c>
      <c r="C624" s="9">
        <v>22.25</v>
      </c>
      <c r="D624" s="9">
        <v>22.8</v>
      </c>
      <c r="E624" s="9">
        <v>22.25</v>
      </c>
      <c r="F624" s="9">
        <v>22.8</v>
      </c>
      <c r="G624" s="10">
        <v>5558900</v>
      </c>
    </row>
    <row r="625" spans="2:7" x14ac:dyDescent="0.25">
      <c r="B625" s="8">
        <v>41726</v>
      </c>
      <c r="C625" s="9">
        <v>22.5</v>
      </c>
      <c r="D625" s="9">
        <v>22.88</v>
      </c>
      <c r="E625" s="9">
        <v>22</v>
      </c>
      <c r="F625" s="9">
        <v>22.22</v>
      </c>
      <c r="G625" s="10">
        <v>6243300</v>
      </c>
    </row>
    <row r="626" spans="2:7" x14ac:dyDescent="0.25">
      <c r="B626" s="8">
        <v>41725</v>
      </c>
      <c r="C626" s="9">
        <v>21.42</v>
      </c>
      <c r="D626" s="9">
        <v>22.77</v>
      </c>
      <c r="E626" s="9">
        <v>21.42</v>
      </c>
      <c r="F626" s="9">
        <v>22.51</v>
      </c>
      <c r="G626" s="10">
        <v>16024200</v>
      </c>
    </row>
    <row r="627" spans="2:7" x14ac:dyDescent="0.25">
      <c r="B627" s="8">
        <v>41724</v>
      </c>
      <c r="C627" s="9">
        <v>21.05</v>
      </c>
      <c r="D627" s="9">
        <v>21.5</v>
      </c>
      <c r="E627" s="9">
        <v>20.9</v>
      </c>
      <c r="F627" s="9">
        <v>21.11</v>
      </c>
      <c r="G627" s="10">
        <v>7384600</v>
      </c>
    </row>
    <row r="628" spans="2:7" x14ac:dyDescent="0.25">
      <c r="B628" s="8">
        <v>41723</v>
      </c>
      <c r="C628" s="9">
        <v>20.79</v>
      </c>
      <c r="D628" s="9">
        <v>21.09</v>
      </c>
      <c r="E628" s="9">
        <v>20.71</v>
      </c>
      <c r="F628" s="9">
        <v>20.84</v>
      </c>
      <c r="G628" s="10">
        <v>5287300</v>
      </c>
    </row>
    <row r="629" spans="2:7" x14ac:dyDescent="0.25">
      <c r="B629" s="8">
        <v>41722</v>
      </c>
      <c r="C629" s="9">
        <v>20.94</v>
      </c>
      <c r="D629" s="9">
        <v>21.08</v>
      </c>
      <c r="E629" s="9">
        <v>20.57</v>
      </c>
      <c r="F629" s="9">
        <v>20.79</v>
      </c>
      <c r="G629" s="10">
        <v>5382100</v>
      </c>
    </row>
    <row r="630" spans="2:7" x14ac:dyDescent="0.25">
      <c r="B630" s="8">
        <v>41719</v>
      </c>
      <c r="C630" s="9">
        <v>20.239999999999998</v>
      </c>
      <c r="D630" s="9">
        <v>20.88</v>
      </c>
      <c r="E630" s="9">
        <v>20.23</v>
      </c>
      <c r="F630" s="9">
        <v>20.67</v>
      </c>
      <c r="G630" s="10">
        <v>13304800</v>
      </c>
    </row>
    <row r="631" spans="2:7" x14ac:dyDescent="0.25">
      <c r="B631" s="8">
        <v>41718</v>
      </c>
      <c r="C631" s="9">
        <v>19.61</v>
      </c>
      <c r="D631" s="9">
        <v>20.9</v>
      </c>
      <c r="E631" s="9">
        <v>19.61</v>
      </c>
      <c r="F631" s="9">
        <v>20.9</v>
      </c>
      <c r="G631" s="10">
        <v>15291800</v>
      </c>
    </row>
    <row r="632" spans="2:7" x14ac:dyDescent="0.25">
      <c r="B632" s="8">
        <v>41717</v>
      </c>
      <c r="C632" s="9">
        <v>19.02</v>
      </c>
      <c r="D632" s="9">
        <v>19.899999999999999</v>
      </c>
      <c r="E632" s="9">
        <v>18.96</v>
      </c>
      <c r="F632" s="9">
        <v>19.82</v>
      </c>
      <c r="G632" s="10">
        <v>8423400</v>
      </c>
    </row>
    <row r="633" spans="2:7" x14ac:dyDescent="0.25">
      <c r="B633" s="8">
        <v>41716</v>
      </c>
      <c r="C633" s="9">
        <v>18.850000000000001</v>
      </c>
      <c r="D633" s="9">
        <v>19.260000000000002</v>
      </c>
      <c r="E633" s="9">
        <v>18.61</v>
      </c>
      <c r="F633" s="9">
        <v>18.95</v>
      </c>
      <c r="G633" s="10">
        <v>6855100</v>
      </c>
    </row>
    <row r="634" spans="2:7" x14ac:dyDescent="0.25">
      <c r="B634" s="8">
        <v>41715</v>
      </c>
      <c r="C634" s="9">
        <v>18.940000000000001</v>
      </c>
      <c r="D634" s="9">
        <v>19.149999999999999</v>
      </c>
      <c r="E634" s="9">
        <v>18.649999999999999</v>
      </c>
      <c r="F634" s="9">
        <v>18.7</v>
      </c>
      <c r="G634" s="10">
        <v>4922800</v>
      </c>
    </row>
    <row r="635" spans="2:7" x14ac:dyDescent="0.25">
      <c r="B635" s="8">
        <v>41712</v>
      </c>
      <c r="C635" s="9">
        <v>19.170000000000002</v>
      </c>
      <c r="D635" s="9">
        <v>19.29</v>
      </c>
      <c r="E635" s="9">
        <v>18.77</v>
      </c>
      <c r="F635" s="9">
        <v>18.84</v>
      </c>
      <c r="G635" s="10">
        <v>5012100</v>
      </c>
    </row>
    <row r="636" spans="2:7" x14ac:dyDescent="0.25">
      <c r="B636" s="8">
        <v>41711</v>
      </c>
      <c r="C636" s="9">
        <v>19.47</v>
      </c>
      <c r="D636" s="9">
        <v>19.52</v>
      </c>
      <c r="E636" s="9">
        <v>19.13</v>
      </c>
      <c r="F636" s="9">
        <v>19.13</v>
      </c>
      <c r="G636" s="10">
        <v>5414700</v>
      </c>
    </row>
    <row r="637" spans="2:7" x14ac:dyDescent="0.25">
      <c r="B637" s="8">
        <v>41710</v>
      </c>
      <c r="C637" s="9">
        <v>19.149999999999999</v>
      </c>
      <c r="D637" s="9">
        <v>19.37</v>
      </c>
      <c r="E637" s="9">
        <v>18.920000000000002</v>
      </c>
      <c r="F637" s="9">
        <v>19.25</v>
      </c>
      <c r="G637" s="10">
        <v>8519600</v>
      </c>
    </row>
    <row r="638" spans="2:7" x14ac:dyDescent="0.25">
      <c r="B638" s="8">
        <v>41709</v>
      </c>
      <c r="C638" s="9">
        <v>20</v>
      </c>
      <c r="D638" s="9">
        <v>20.149999999999999</v>
      </c>
      <c r="E638" s="9">
        <v>19.45</v>
      </c>
      <c r="F638" s="9">
        <v>19.53</v>
      </c>
      <c r="G638" s="10">
        <v>8655800</v>
      </c>
    </row>
    <row r="639" spans="2:7" x14ac:dyDescent="0.25">
      <c r="B639" s="8">
        <v>41708</v>
      </c>
      <c r="C639" s="9">
        <v>19.850000000000001</v>
      </c>
      <c r="D639" s="9">
        <v>20.05</v>
      </c>
      <c r="E639" s="9">
        <v>19.52</v>
      </c>
      <c r="F639" s="9">
        <v>19.7</v>
      </c>
      <c r="G639" s="10">
        <v>5391200</v>
      </c>
    </row>
    <row r="640" spans="2:7" x14ac:dyDescent="0.25">
      <c r="B640" s="8">
        <v>41705</v>
      </c>
      <c r="C640" s="9">
        <v>20.190000000000001</v>
      </c>
      <c r="D640" s="9">
        <v>20.38</v>
      </c>
      <c r="E640" s="9">
        <v>19.809999999999999</v>
      </c>
      <c r="F640" s="9">
        <v>19.88</v>
      </c>
      <c r="G640" s="10">
        <v>5491200</v>
      </c>
    </row>
    <row r="641" spans="2:7" x14ac:dyDescent="0.25">
      <c r="B641" s="8">
        <v>41704</v>
      </c>
      <c r="C641" s="9">
        <v>20.79</v>
      </c>
      <c r="D641" s="9">
        <v>20.82</v>
      </c>
      <c r="E641" s="9">
        <v>20.25</v>
      </c>
      <c r="F641" s="9">
        <v>20.25</v>
      </c>
      <c r="G641" s="10">
        <v>5951600</v>
      </c>
    </row>
    <row r="642" spans="2:7" x14ac:dyDescent="0.25">
      <c r="B642" s="8">
        <v>41703</v>
      </c>
      <c r="C642" s="9">
        <v>20.6</v>
      </c>
      <c r="D642" s="9">
        <v>20.7</v>
      </c>
      <c r="E642" s="9">
        <v>20.32</v>
      </c>
      <c r="F642" s="9">
        <v>20.7</v>
      </c>
      <c r="G642" s="10">
        <v>5850800</v>
      </c>
    </row>
    <row r="643" spans="2:7" x14ac:dyDescent="0.25">
      <c r="B643" s="8">
        <v>41698</v>
      </c>
      <c r="C643" s="9">
        <v>20.39</v>
      </c>
      <c r="D643" s="9">
        <v>20.7</v>
      </c>
      <c r="E643" s="9">
        <v>20.03</v>
      </c>
      <c r="F643" s="9">
        <v>20.7</v>
      </c>
      <c r="G643" s="10">
        <v>29629300</v>
      </c>
    </row>
    <row r="644" spans="2:7" x14ac:dyDescent="0.25">
      <c r="B644" s="8">
        <v>41697</v>
      </c>
      <c r="C644" s="9">
        <v>19.71</v>
      </c>
      <c r="D644" s="9">
        <v>20.29</v>
      </c>
      <c r="E644" s="9">
        <v>19.690000000000001</v>
      </c>
      <c r="F644" s="9">
        <v>20.29</v>
      </c>
      <c r="G644" s="10">
        <v>10733300</v>
      </c>
    </row>
    <row r="645" spans="2:7" x14ac:dyDescent="0.25">
      <c r="B645" s="8">
        <v>41696</v>
      </c>
      <c r="C645" s="9">
        <v>19.87</v>
      </c>
      <c r="D645" s="9">
        <v>19.87</v>
      </c>
      <c r="E645" s="9">
        <v>19.350000000000001</v>
      </c>
      <c r="F645" s="9">
        <v>19.5</v>
      </c>
      <c r="G645" s="10">
        <v>6757300</v>
      </c>
    </row>
    <row r="646" spans="2:7" x14ac:dyDescent="0.25">
      <c r="B646" s="8">
        <v>41695</v>
      </c>
      <c r="C646" s="9">
        <v>19.690000000000001</v>
      </c>
      <c r="D646" s="9">
        <v>19.91</v>
      </c>
      <c r="E646" s="9">
        <v>19.55</v>
      </c>
      <c r="F646" s="9">
        <v>19.79</v>
      </c>
      <c r="G646" s="10">
        <v>4530800</v>
      </c>
    </row>
    <row r="647" spans="2:7" x14ac:dyDescent="0.25">
      <c r="B647" s="8">
        <v>41694</v>
      </c>
      <c r="C647" s="9">
        <v>20.170000000000002</v>
      </c>
      <c r="D647" s="9">
        <v>20.350000000000001</v>
      </c>
      <c r="E647" s="9">
        <v>19.600000000000001</v>
      </c>
      <c r="F647" s="9">
        <v>19.72</v>
      </c>
      <c r="G647" s="10">
        <v>8656300</v>
      </c>
    </row>
    <row r="648" spans="2:7" x14ac:dyDescent="0.25">
      <c r="B648" s="8">
        <v>41691</v>
      </c>
      <c r="C648" s="9">
        <v>20.399999999999999</v>
      </c>
      <c r="D648" s="9">
        <v>20.48</v>
      </c>
      <c r="E648" s="9">
        <v>20.079999999999998</v>
      </c>
      <c r="F648" s="9">
        <v>20.23</v>
      </c>
      <c r="G648" s="10">
        <v>4612800</v>
      </c>
    </row>
    <row r="649" spans="2:7" x14ac:dyDescent="0.25">
      <c r="B649" s="8">
        <v>41690</v>
      </c>
      <c r="C649" s="9">
        <v>19.7</v>
      </c>
      <c r="D649" s="9">
        <v>20.58</v>
      </c>
      <c r="E649" s="9">
        <v>19.66</v>
      </c>
      <c r="F649" s="9">
        <v>20.45</v>
      </c>
      <c r="G649" s="10">
        <v>8919100</v>
      </c>
    </row>
    <row r="650" spans="2:7" x14ac:dyDescent="0.25">
      <c r="B650" s="8">
        <v>41689</v>
      </c>
      <c r="C650" s="9">
        <v>19.8</v>
      </c>
      <c r="D650" s="9">
        <v>19.87</v>
      </c>
      <c r="E650" s="9">
        <v>19.309999999999999</v>
      </c>
      <c r="F650" s="9">
        <v>19.649999999999999</v>
      </c>
      <c r="G650" s="10">
        <v>8921600</v>
      </c>
    </row>
    <row r="651" spans="2:7" x14ac:dyDescent="0.25">
      <c r="B651" s="8">
        <v>41688</v>
      </c>
      <c r="C651" s="9">
        <v>20.5</v>
      </c>
      <c r="D651" s="9">
        <v>20.6</v>
      </c>
      <c r="E651" s="9">
        <v>19.88</v>
      </c>
      <c r="F651" s="9">
        <v>19.88</v>
      </c>
      <c r="G651" s="10">
        <v>6818500</v>
      </c>
    </row>
    <row r="652" spans="2:7" x14ac:dyDescent="0.25">
      <c r="B652" s="8">
        <v>41687</v>
      </c>
      <c r="C652" s="9">
        <v>20.53</v>
      </c>
      <c r="D652" s="9">
        <v>20.7</v>
      </c>
      <c r="E652" s="9">
        <v>20.440000000000001</v>
      </c>
      <c r="F652" s="9">
        <v>20.48</v>
      </c>
      <c r="G652" s="10">
        <v>3230900</v>
      </c>
    </row>
    <row r="653" spans="2:7" x14ac:dyDescent="0.25">
      <c r="B653" s="8">
        <v>41684</v>
      </c>
      <c r="C653" s="9">
        <v>20.85</v>
      </c>
      <c r="D653" s="9">
        <v>20.94</v>
      </c>
      <c r="E653" s="9">
        <v>20.45</v>
      </c>
      <c r="F653" s="9">
        <v>20.47</v>
      </c>
      <c r="G653" s="10">
        <v>6167100</v>
      </c>
    </row>
    <row r="654" spans="2:7" x14ac:dyDescent="0.25">
      <c r="B654" s="8">
        <v>41683</v>
      </c>
      <c r="C654" s="9">
        <v>20.9</v>
      </c>
      <c r="D654" s="9">
        <v>21.1</v>
      </c>
      <c r="E654" s="9">
        <v>20.56</v>
      </c>
      <c r="F654" s="9">
        <v>20.82</v>
      </c>
      <c r="G654" s="10">
        <v>16879400</v>
      </c>
    </row>
    <row r="655" spans="2:7" x14ac:dyDescent="0.25">
      <c r="B655" s="8">
        <v>41682</v>
      </c>
      <c r="C655" s="9">
        <v>21.99</v>
      </c>
      <c r="D655" s="9">
        <v>22.22</v>
      </c>
      <c r="E655" s="9">
        <v>21.89</v>
      </c>
      <c r="F655" s="9">
        <v>21.9</v>
      </c>
      <c r="G655" s="10">
        <v>4466900</v>
      </c>
    </row>
    <row r="656" spans="2:7" x14ac:dyDescent="0.25">
      <c r="B656" s="8">
        <v>41681</v>
      </c>
      <c r="C656" s="9">
        <v>22.24</v>
      </c>
      <c r="D656" s="9">
        <v>22.41</v>
      </c>
      <c r="E656" s="9">
        <v>21.77</v>
      </c>
      <c r="F656" s="9">
        <v>21.85</v>
      </c>
      <c r="G656" s="10">
        <v>7949200</v>
      </c>
    </row>
    <row r="657" spans="2:7" x14ac:dyDescent="0.25">
      <c r="B657" s="8">
        <v>41680</v>
      </c>
      <c r="C657" s="9">
        <v>21.39</v>
      </c>
      <c r="D657" s="9">
        <v>22.15</v>
      </c>
      <c r="E657" s="9">
        <v>21.21</v>
      </c>
      <c r="F657" s="9">
        <v>22.07</v>
      </c>
      <c r="G657" s="10">
        <v>5175600</v>
      </c>
    </row>
    <row r="658" spans="2:7" x14ac:dyDescent="0.25">
      <c r="B658" s="8">
        <v>41677</v>
      </c>
      <c r="C658" s="9">
        <v>21.67</v>
      </c>
      <c r="D658" s="9">
        <v>21.67</v>
      </c>
      <c r="E658" s="9">
        <v>21.16</v>
      </c>
      <c r="F658" s="9">
        <v>21.49</v>
      </c>
      <c r="G658" s="10">
        <v>5473700</v>
      </c>
    </row>
    <row r="659" spans="2:7" x14ac:dyDescent="0.25">
      <c r="B659" s="8">
        <v>41676</v>
      </c>
      <c r="C659" s="9">
        <v>20.84</v>
      </c>
      <c r="D659" s="9">
        <v>21.6</v>
      </c>
      <c r="E659" s="9">
        <v>20.63</v>
      </c>
      <c r="F659" s="9">
        <v>21.6</v>
      </c>
      <c r="G659" s="10">
        <v>5533500</v>
      </c>
    </row>
    <row r="660" spans="2:7" x14ac:dyDescent="0.25">
      <c r="B660" s="8">
        <v>41675</v>
      </c>
      <c r="C660" s="9">
        <v>20.81</v>
      </c>
      <c r="D660" s="9">
        <v>20.94</v>
      </c>
      <c r="E660" s="9">
        <v>20.309999999999999</v>
      </c>
      <c r="F660" s="9">
        <v>20.64</v>
      </c>
      <c r="G660" s="10">
        <v>4306200</v>
      </c>
    </row>
    <row r="661" spans="2:7" x14ac:dyDescent="0.25">
      <c r="B661" s="8">
        <v>41674</v>
      </c>
      <c r="C661" s="9">
        <v>20.3</v>
      </c>
      <c r="D661" s="9">
        <v>21.04</v>
      </c>
      <c r="E661" s="9">
        <v>20.28</v>
      </c>
      <c r="F661" s="9">
        <v>20.78</v>
      </c>
      <c r="G661" s="10">
        <v>6437200</v>
      </c>
    </row>
    <row r="662" spans="2:7" x14ac:dyDescent="0.25">
      <c r="B662" s="8">
        <v>41673</v>
      </c>
      <c r="C662" s="9">
        <v>20.62</v>
      </c>
      <c r="D662" s="9">
        <v>20.81</v>
      </c>
      <c r="E662" s="9">
        <v>20.059999999999999</v>
      </c>
      <c r="F662" s="9">
        <v>20.12</v>
      </c>
      <c r="G662" s="10">
        <v>4915800</v>
      </c>
    </row>
    <row r="663" spans="2:7" x14ac:dyDescent="0.25">
      <c r="B663" s="8">
        <v>41670</v>
      </c>
      <c r="C663" s="9">
        <v>20</v>
      </c>
      <c r="D663" s="9">
        <v>20.89</v>
      </c>
      <c r="E663" s="9">
        <v>19.91</v>
      </c>
      <c r="F663" s="9">
        <v>20.89</v>
      </c>
      <c r="G663" s="10">
        <v>5475300</v>
      </c>
    </row>
    <row r="664" spans="2:7" x14ac:dyDescent="0.25">
      <c r="B664" s="8">
        <v>41669</v>
      </c>
      <c r="C664" s="9">
        <v>20.32</v>
      </c>
      <c r="D664" s="9">
        <v>20.399999999999999</v>
      </c>
      <c r="E664" s="9">
        <v>19.96</v>
      </c>
      <c r="F664" s="9">
        <v>20.100000000000001</v>
      </c>
      <c r="G664" s="10">
        <v>6758600</v>
      </c>
    </row>
    <row r="665" spans="2:7" x14ac:dyDescent="0.25">
      <c r="B665" s="8">
        <v>41668</v>
      </c>
      <c r="C665" s="9">
        <v>21.12</v>
      </c>
      <c r="D665" s="9">
        <v>21.15</v>
      </c>
      <c r="E665" s="9">
        <v>20.12</v>
      </c>
      <c r="F665" s="9">
        <v>20.25</v>
      </c>
      <c r="G665" s="10">
        <v>9175900</v>
      </c>
    </row>
    <row r="666" spans="2:7" x14ac:dyDescent="0.25">
      <c r="B666" s="8">
        <v>41667</v>
      </c>
      <c r="C666" s="9">
        <v>21.73</v>
      </c>
      <c r="D666" s="9">
        <v>21.89</v>
      </c>
      <c r="E666" s="9">
        <v>21.19</v>
      </c>
      <c r="F666" s="9">
        <v>21.19</v>
      </c>
      <c r="G666" s="10">
        <v>4564100</v>
      </c>
    </row>
    <row r="667" spans="2:7" x14ac:dyDescent="0.25">
      <c r="B667" s="8">
        <v>41666</v>
      </c>
      <c r="C667" s="9">
        <v>21.2</v>
      </c>
      <c r="D667" s="9">
        <v>21.43</v>
      </c>
      <c r="E667" s="9">
        <v>21</v>
      </c>
      <c r="F667" s="9">
        <v>21.43</v>
      </c>
      <c r="G667" s="10">
        <v>5258400</v>
      </c>
    </row>
    <row r="668" spans="2:7" x14ac:dyDescent="0.25">
      <c r="B668" s="8">
        <v>41663</v>
      </c>
      <c r="C668" s="9">
        <v>21.55</v>
      </c>
      <c r="D668" s="9">
        <v>21.64</v>
      </c>
      <c r="E668" s="9">
        <v>21</v>
      </c>
      <c r="F668" s="9">
        <v>21.17</v>
      </c>
      <c r="G668" s="10">
        <v>8282500</v>
      </c>
    </row>
    <row r="669" spans="2:7" x14ac:dyDescent="0.25">
      <c r="B669" s="8">
        <v>41662</v>
      </c>
      <c r="C669" s="9">
        <v>22.26</v>
      </c>
      <c r="D669" s="9">
        <v>22.35</v>
      </c>
      <c r="E669" s="9">
        <v>21.51</v>
      </c>
      <c r="F669" s="9">
        <v>21.51</v>
      </c>
      <c r="G669" s="10">
        <v>9523000</v>
      </c>
    </row>
    <row r="670" spans="2:7" x14ac:dyDescent="0.25">
      <c r="B670" s="8">
        <v>41661</v>
      </c>
      <c r="C670" s="9">
        <v>22.54</v>
      </c>
      <c r="D670" s="9">
        <v>22.64</v>
      </c>
      <c r="E670" s="9">
        <v>22.32</v>
      </c>
      <c r="F670" s="9">
        <v>22.46</v>
      </c>
      <c r="G670" s="10">
        <v>5421800</v>
      </c>
    </row>
    <row r="671" spans="2:7" x14ac:dyDescent="0.25">
      <c r="B671" s="8">
        <v>41660</v>
      </c>
      <c r="C671" s="9">
        <v>22.47</v>
      </c>
      <c r="D671" s="9">
        <v>22.67</v>
      </c>
      <c r="E671" s="9">
        <v>22.31</v>
      </c>
      <c r="F671" s="9">
        <v>22.4</v>
      </c>
      <c r="G671" s="10">
        <v>4532700</v>
      </c>
    </row>
    <row r="672" spans="2:7" x14ac:dyDescent="0.25">
      <c r="B672" s="8">
        <v>41659</v>
      </c>
      <c r="C672" s="9">
        <v>22.41</v>
      </c>
      <c r="D672" s="9">
        <v>22.42</v>
      </c>
      <c r="E672" s="9">
        <v>22.2</v>
      </c>
      <c r="F672" s="9">
        <v>22.3</v>
      </c>
      <c r="G672" s="10">
        <v>2850300</v>
      </c>
    </row>
    <row r="673" spans="2:7" x14ac:dyDescent="0.25">
      <c r="B673" s="8">
        <v>41656</v>
      </c>
      <c r="C673" s="9">
        <v>23.06</v>
      </c>
      <c r="D673" s="9">
        <v>23.09</v>
      </c>
      <c r="E673" s="9">
        <v>22.25</v>
      </c>
      <c r="F673" s="9">
        <v>22.4</v>
      </c>
      <c r="G673" s="10">
        <v>6211400</v>
      </c>
    </row>
    <row r="674" spans="2:7" x14ac:dyDescent="0.25">
      <c r="B674" s="8">
        <v>41655</v>
      </c>
      <c r="C674" s="9">
        <v>23.3</v>
      </c>
      <c r="D674" s="9">
        <v>23.55</v>
      </c>
      <c r="E674" s="9">
        <v>22.89</v>
      </c>
      <c r="F674" s="9">
        <v>23</v>
      </c>
      <c r="G674" s="10">
        <v>5367000</v>
      </c>
    </row>
    <row r="675" spans="2:7" x14ac:dyDescent="0.25">
      <c r="B675" s="8">
        <v>41654</v>
      </c>
      <c r="C675" s="9">
        <v>23.41</v>
      </c>
      <c r="D675" s="9">
        <v>23.55</v>
      </c>
      <c r="E675" s="9">
        <v>23.02</v>
      </c>
      <c r="F675" s="9">
        <v>23.17</v>
      </c>
      <c r="G675" s="10">
        <v>8960000</v>
      </c>
    </row>
    <row r="676" spans="2:7" x14ac:dyDescent="0.25">
      <c r="B676" s="8">
        <v>41653</v>
      </c>
      <c r="C676" s="9">
        <v>22.71</v>
      </c>
      <c r="D676" s="9">
        <v>23.42</v>
      </c>
      <c r="E676" s="9">
        <v>22.55</v>
      </c>
      <c r="F676" s="9">
        <v>23.42</v>
      </c>
      <c r="G676" s="10">
        <v>4836700</v>
      </c>
    </row>
    <row r="677" spans="2:7" x14ac:dyDescent="0.25">
      <c r="B677" s="8">
        <v>41652</v>
      </c>
      <c r="C677" s="9">
        <v>22.95</v>
      </c>
      <c r="D677" s="9">
        <v>23.11</v>
      </c>
      <c r="E677" s="9">
        <v>22.44</v>
      </c>
      <c r="F677" s="9">
        <v>22.7</v>
      </c>
      <c r="G677" s="10">
        <v>4093700</v>
      </c>
    </row>
    <row r="678" spans="2:7" x14ac:dyDescent="0.25">
      <c r="B678" s="8">
        <v>41649</v>
      </c>
      <c r="C678" s="9">
        <v>22.34</v>
      </c>
      <c r="D678" s="9">
        <v>22.95</v>
      </c>
      <c r="E678" s="9">
        <v>22.06</v>
      </c>
      <c r="F678" s="9">
        <v>22.95</v>
      </c>
      <c r="G678" s="10">
        <v>8090400</v>
      </c>
    </row>
    <row r="679" spans="2:7" x14ac:dyDescent="0.25">
      <c r="B679" s="8">
        <v>41648</v>
      </c>
      <c r="C679" s="9">
        <v>22.98</v>
      </c>
      <c r="D679" s="9">
        <v>23.05</v>
      </c>
      <c r="E679" s="9">
        <v>22.15</v>
      </c>
      <c r="F679" s="9">
        <v>22.15</v>
      </c>
      <c r="G679" s="10">
        <v>8837500</v>
      </c>
    </row>
    <row r="680" spans="2:7" x14ac:dyDescent="0.25">
      <c r="B680" s="8">
        <v>41647</v>
      </c>
      <c r="C680" s="9">
        <v>23.5</v>
      </c>
      <c r="D680" s="9">
        <v>23.57</v>
      </c>
      <c r="E680" s="9">
        <v>22.97</v>
      </c>
      <c r="F680" s="9">
        <v>23.01</v>
      </c>
      <c r="G680" s="10">
        <v>6677300</v>
      </c>
    </row>
    <row r="681" spans="2:7" x14ac:dyDescent="0.25">
      <c r="B681" s="8">
        <v>41646</v>
      </c>
      <c r="C681" s="9">
        <v>23.9</v>
      </c>
      <c r="D681" s="9">
        <v>24.1</v>
      </c>
      <c r="E681" s="9">
        <v>23.42</v>
      </c>
      <c r="F681" s="9">
        <v>23.48</v>
      </c>
      <c r="G681" s="10">
        <v>4570200</v>
      </c>
    </row>
    <row r="682" spans="2:7" x14ac:dyDescent="0.25">
      <c r="B682" s="8">
        <v>41645</v>
      </c>
      <c r="C682" s="9">
        <v>24.02</v>
      </c>
      <c r="D682" s="9">
        <v>24.05</v>
      </c>
      <c r="E682" s="9">
        <v>23.61</v>
      </c>
      <c r="F682" s="9">
        <v>23.89</v>
      </c>
      <c r="G682" s="10">
        <v>3966600</v>
      </c>
    </row>
    <row r="683" spans="2:7" x14ac:dyDescent="0.25">
      <c r="B683" s="8">
        <v>41642</v>
      </c>
      <c r="C683" s="9">
        <v>24.02</v>
      </c>
      <c r="D683" s="9">
        <v>24.18</v>
      </c>
      <c r="E683" s="9">
        <v>23.85</v>
      </c>
      <c r="F683" s="9">
        <v>24.18</v>
      </c>
      <c r="G683" s="10">
        <v>5046600</v>
      </c>
    </row>
    <row r="684" spans="2:7" x14ac:dyDescent="0.25">
      <c r="B684" s="8">
        <v>41641</v>
      </c>
      <c r="C684" s="9">
        <v>24.45</v>
      </c>
      <c r="D684" s="9">
        <v>24.48</v>
      </c>
      <c r="E684" s="9">
        <v>24</v>
      </c>
      <c r="F684" s="9">
        <v>24</v>
      </c>
      <c r="G684" s="10">
        <v>4013400</v>
      </c>
    </row>
    <row r="685" spans="2:7" x14ac:dyDescent="0.25">
      <c r="B685" s="8">
        <v>41638</v>
      </c>
      <c r="C685" s="9">
        <v>24.28</v>
      </c>
      <c r="D685" s="9">
        <v>24.57</v>
      </c>
      <c r="E685" s="9">
        <v>24.21</v>
      </c>
      <c r="F685" s="9">
        <v>24.4</v>
      </c>
      <c r="G685" s="10">
        <v>3505600</v>
      </c>
    </row>
    <row r="686" spans="2:7" x14ac:dyDescent="0.25">
      <c r="B686" s="8">
        <v>41635</v>
      </c>
      <c r="C686" s="9">
        <v>24.54</v>
      </c>
      <c r="D686" s="9">
        <v>24.59</v>
      </c>
      <c r="E686" s="9">
        <v>24.24</v>
      </c>
      <c r="F686" s="9">
        <v>24.28</v>
      </c>
      <c r="G686" s="10">
        <v>3074500</v>
      </c>
    </row>
    <row r="687" spans="2:7" x14ac:dyDescent="0.25">
      <c r="B687" s="8">
        <v>41634</v>
      </c>
      <c r="C687" s="9">
        <v>24.6</v>
      </c>
      <c r="D687" s="9">
        <v>24.67</v>
      </c>
      <c r="E687" s="9">
        <v>24.31</v>
      </c>
      <c r="F687" s="9">
        <v>24.45</v>
      </c>
      <c r="G687" s="10">
        <v>3391400</v>
      </c>
    </row>
    <row r="688" spans="2:7" x14ac:dyDescent="0.25">
      <c r="B688" s="8">
        <v>41631</v>
      </c>
      <c r="C688" s="9">
        <v>24.53</v>
      </c>
      <c r="D688" s="9">
        <v>24.71</v>
      </c>
      <c r="E688" s="9">
        <v>24.32</v>
      </c>
      <c r="F688" s="9">
        <v>24.52</v>
      </c>
      <c r="G688" s="10">
        <v>5076900</v>
      </c>
    </row>
    <row r="689" spans="2:7" x14ac:dyDescent="0.25">
      <c r="B689" s="8">
        <v>41628</v>
      </c>
      <c r="C689" s="9">
        <v>24.4</v>
      </c>
      <c r="D689" s="9">
        <v>24.73</v>
      </c>
      <c r="E689" s="9">
        <v>24.13</v>
      </c>
      <c r="F689" s="9">
        <v>24.5</v>
      </c>
      <c r="G689" s="10">
        <v>13947100</v>
      </c>
    </row>
    <row r="690" spans="2:7" x14ac:dyDescent="0.25">
      <c r="B690" s="8">
        <v>41627</v>
      </c>
      <c r="C690" s="9">
        <v>24.4</v>
      </c>
      <c r="D690" s="9">
        <v>24.58</v>
      </c>
      <c r="E690" s="9">
        <v>23.8</v>
      </c>
      <c r="F690" s="9">
        <v>24.4</v>
      </c>
      <c r="G690" s="10">
        <v>11128000</v>
      </c>
    </row>
    <row r="691" spans="2:7" x14ac:dyDescent="0.25">
      <c r="B691" s="8">
        <v>41626</v>
      </c>
      <c r="C691" s="9">
        <v>24.17</v>
      </c>
      <c r="D691" s="9">
        <v>24.45</v>
      </c>
      <c r="E691" s="9">
        <v>24.08</v>
      </c>
      <c r="F691" s="9">
        <v>24.2</v>
      </c>
      <c r="G691" s="10">
        <v>6170700</v>
      </c>
    </row>
    <row r="692" spans="2:7" x14ac:dyDescent="0.25">
      <c r="B692" s="8">
        <v>41625</v>
      </c>
      <c r="C692" s="9">
        <v>24.06</v>
      </c>
      <c r="D692" s="9">
        <v>24.4</v>
      </c>
      <c r="E692" s="9">
        <v>24.04</v>
      </c>
      <c r="F692" s="9">
        <v>24.06</v>
      </c>
      <c r="G692" s="10">
        <v>4475400</v>
      </c>
    </row>
    <row r="693" spans="2:7" x14ac:dyDescent="0.25">
      <c r="B693" s="8">
        <v>41624</v>
      </c>
      <c r="C693" s="9">
        <v>24.15</v>
      </c>
      <c r="D693" s="9">
        <v>24.44</v>
      </c>
      <c r="E693" s="9">
        <v>24.04</v>
      </c>
      <c r="F693" s="9">
        <v>24.04</v>
      </c>
      <c r="G693" s="10">
        <v>5272600</v>
      </c>
    </row>
    <row r="694" spans="2:7" x14ac:dyDescent="0.25">
      <c r="B694" s="8">
        <v>41621</v>
      </c>
      <c r="C694" s="9">
        <v>23.9</v>
      </c>
      <c r="D694" s="9">
        <v>24.26</v>
      </c>
      <c r="E694" s="9">
        <v>23.9</v>
      </c>
      <c r="F694" s="9">
        <v>24.11</v>
      </c>
      <c r="G694" s="10">
        <v>5261800</v>
      </c>
    </row>
    <row r="695" spans="2:7" x14ac:dyDescent="0.25">
      <c r="B695" s="8">
        <v>41620</v>
      </c>
      <c r="C695" s="9">
        <v>23.81</v>
      </c>
      <c r="D695" s="9">
        <v>24.03</v>
      </c>
      <c r="E695" s="9">
        <v>23.33</v>
      </c>
      <c r="F695" s="9">
        <v>23.81</v>
      </c>
      <c r="G695" s="10">
        <v>5610100</v>
      </c>
    </row>
    <row r="696" spans="2:7" x14ac:dyDescent="0.25">
      <c r="B696" s="8">
        <v>41619</v>
      </c>
      <c r="C696" s="9">
        <v>24.59</v>
      </c>
      <c r="D696" s="9">
        <v>24.65</v>
      </c>
      <c r="E696" s="9">
        <v>23.88</v>
      </c>
      <c r="F696" s="9">
        <v>23.93</v>
      </c>
      <c r="G696" s="10">
        <v>5394600</v>
      </c>
    </row>
    <row r="697" spans="2:7" x14ac:dyDescent="0.25">
      <c r="B697" s="8">
        <v>41618</v>
      </c>
      <c r="C697" s="9">
        <v>25</v>
      </c>
      <c r="D697" s="9">
        <v>25.01</v>
      </c>
      <c r="E697" s="9">
        <v>24.6</v>
      </c>
      <c r="F697" s="9">
        <v>24.6</v>
      </c>
      <c r="G697" s="10">
        <v>4197900</v>
      </c>
    </row>
    <row r="698" spans="2:7" x14ac:dyDescent="0.25">
      <c r="B698" s="8">
        <v>41617</v>
      </c>
      <c r="C698" s="9">
        <v>25.11</v>
      </c>
      <c r="D698" s="9">
        <v>25.11</v>
      </c>
      <c r="E698" s="9">
        <v>24.59</v>
      </c>
      <c r="F698" s="9">
        <v>24.96</v>
      </c>
      <c r="G698" s="10">
        <v>3819400</v>
      </c>
    </row>
    <row r="699" spans="2:7" x14ac:dyDescent="0.25">
      <c r="B699" s="8">
        <v>41614</v>
      </c>
      <c r="C699" s="9">
        <v>24.9</v>
      </c>
      <c r="D699" s="9">
        <v>25.48</v>
      </c>
      <c r="E699" s="9">
        <v>24.81</v>
      </c>
      <c r="F699" s="9">
        <v>24.83</v>
      </c>
      <c r="G699" s="10">
        <v>7742900</v>
      </c>
    </row>
    <row r="700" spans="2:7" x14ac:dyDescent="0.25">
      <c r="B700" s="8">
        <v>41613</v>
      </c>
      <c r="C700" s="9">
        <v>24.11</v>
      </c>
      <c r="D700" s="9">
        <v>24.8</v>
      </c>
      <c r="E700" s="9">
        <v>23.86</v>
      </c>
      <c r="F700" s="9">
        <v>24.8</v>
      </c>
      <c r="G700" s="10">
        <v>7413800</v>
      </c>
    </row>
    <row r="701" spans="2:7" x14ac:dyDescent="0.25">
      <c r="B701" s="8">
        <v>41612</v>
      </c>
      <c r="C701" s="9">
        <v>24.55</v>
      </c>
      <c r="D701" s="9">
        <v>24.75</v>
      </c>
      <c r="E701" s="9">
        <v>23.91</v>
      </c>
      <c r="F701" s="9">
        <v>23.91</v>
      </c>
      <c r="G701" s="10">
        <v>5684500</v>
      </c>
    </row>
    <row r="702" spans="2:7" x14ac:dyDescent="0.25">
      <c r="B702" s="8">
        <v>41611</v>
      </c>
      <c r="C702" s="9">
        <v>24.78</v>
      </c>
      <c r="D702" s="9">
        <v>25.1</v>
      </c>
      <c r="E702" s="9">
        <v>24.34</v>
      </c>
      <c r="F702" s="9">
        <v>24.39</v>
      </c>
      <c r="G702" s="10">
        <v>5422300</v>
      </c>
    </row>
    <row r="703" spans="2:7" x14ac:dyDescent="0.25">
      <c r="B703" s="8">
        <v>41610</v>
      </c>
      <c r="C703" s="9">
        <v>25.35</v>
      </c>
      <c r="D703" s="9">
        <v>25.83</v>
      </c>
      <c r="E703" s="9">
        <v>24.9</v>
      </c>
      <c r="F703" s="9">
        <v>24.91</v>
      </c>
      <c r="G703" s="10">
        <v>7064300</v>
      </c>
    </row>
    <row r="704" spans="2:7" x14ac:dyDescent="0.25">
      <c r="B704" s="8">
        <v>41607</v>
      </c>
      <c r="C704" s="9">
        <v>25.5</v>
      </c>
      <c r="D704" s="9">
        <v>25.72</v>
      </c>
      <c r="E704" s="9">
        <v>25.25</v>
      </c>
      <c r="F704" s="9">
        <v>25.72</v>
      </c>
      <c r="G704" s="10">
        <v>7289200</v>
      </c>
    </row>
    <row r="705" spans="2:7" x14ac:dyDescent="0.25">
      <c r="B705" s="8">
        <v>41606</v>
      </c>
      <c r="C705" s="9">
        <v>25.68</v>
      </c>
      <c r="D705" s="9">
        <v>25.75</v>
      </c>
      <c r="E705" s="9">
        <v>25</v>
      </c>
      <c r="F705" s="9">
        <v>25.47</v>
      </c>
      <c r="G705" s="10">
        <v>5593900</v>
      </c>
    </row>
    <row r="706" spans="2:7" x14ac:dyDescent="0.25">
      <c r="B706" s="8">
        <v>41605</v>
      </c>
      <c r="C706" s="9">
        <v>24.75</v>
      </c>
      <c r="D706" s="9">
        <v>25.5</v>
      </c>
      <c r="E706" s="9">
        <v>24.75</v>
      </c>
      <c r="F706" s="9">
        <v>25.4</v>
      </c>
      <c r="G706" s="10">
        <v>14690600</v>
      </c>
    </row>
    <row r="707" spans="2:7" x14ac:dyDescent="0.25">
      <c r="B707" s="8">
        <v>41604</v>
      </c>
      <c r="C707" s="9">
        <v>23.87</v>
      </c>
      <c r="D707" s="9">
        <v>24.99</v>
      </c>
      <c r="E707" s="9">
        <v>23.79</v>
      </c>
      <c r="F707" s="9">
        <v>24.75</v>
      </c>
      <c r="G707" s="10">
        <v>22584700</v>
      </c>
    </row>
    <row r="708" spans="2:7" x14ac:dyDescent="0.25">
      <c r="B708" s="8">
        <v>41603</v>
      </c>
      <c r="C708" s="9">
        <v>24.73</v>
      </c>
      <c r="D708" s="9">
        <v>25</v>
      </c>
      <c r="E708" s="9">
        <v>23.66</v>
      </c>
      <c r="F708" s="9">
        <v>24</v>
      </c>
      <c r="G708" s="10">
        <v>14758300</v>
      </c>
    </row>
    <row r="709" spans="2:7" x14ac:dyDescent="0.25">
      <c r="B709" s="8">
        <v>41600</v>
      </c>
      <c r="C709" s="9">
        <v>24.61</v>
      </c>
      <c r="D709" s="9">
        <v>25.09</v>
      </c>
      <c r="E709" s="9">
        <v>24.51</v>
      </c>
      <c r="F709" s="9">
        <v>24.65</v>
      </c>
      <c r="G709" s="10">
        <v>18205000</v>
      </c>
    </row>
    <row r="710" spans="2:7" x14ac:dyDescent="0.25">
      <c r="B710" s="8">
        <v>41599</v>
      </c>
      <c r="C710" s="9">
        <v>26</v>
      </c>
      <c r="D710" s="9">
        <v>26</v>
      </c>
      <c r="E710" s="9">
        <v>25.5</v>
      </c>
      <c r="F710" s="9">
        <v>25.57</v>
      </c>
      <c r="G710" s="10">
        <v>8824700</v>
      </c>
    </row>
    <row r="711" spans="2:7" x14ac:dyDescent="0.25">
      <c r="B711" s="8">
        <v>41597</v>
      </c>
      <c r="C711" s="9">
        <v>26.65</v>
      </c>
      <c r="D711" s="9">
        <v>26.84</v>
      </c>
      <c r="E711" s="9">
        <v>26.05</v>
      </c>
      <c r="F711" s="9">
        <v>26.1</v>
      </c>
      <c r="G711" s="10">
        <v>6969100</v>
      </c>
    </row>
    <row r="712" spans="2:7" x14ac:dyDescent="0.25">
      <c r="B712" s="8">
        <v>41596</v>
      </c>
      <c r="C712" s="9">
        <v>27</v>
      </c>
      <c r="D712" s="9">
        <v>27.14</v>
      </c>
      <c r="E712" s="9">
        <v>26.97</v>
      </c>
      <c r="F712" s="9">
        <v>27.01</v>
      </c>
      <c r="G712" s="10">
        <v>5968000</v>
      </c>
    </row>
    <row r="713" spans="2:7" x14ac:dyDescent="0.25">
      <c r="B713" s="8">
        <v>41592</v>
      </c>
      <c r="C713" s="9">
        <v>26.7</v>
      </c>
      <c r="D713" s="9">
        <v>26.98</v>
      </c>
      <c r="E713" s="9">
        <v>26.7</v>
      </c>
      <c r="F713" s="9">
        <v>26.88</v>
      </c>
      <c r="G713" s="10">
        <v>7220500</v>
      </c>
    </row>
    <row r="714" spans="2:7" x14ac:dyDescent="0.25">
      <c r="B714" s="8">
        <v>41591</v>
      </c>
      <c r="C714" s="9">
        <v>26.62</v>
      </c>
      <c r="D714" s="9">
        <v>27.23</v>
      </c>
      <c r="E714" s="9">
        <v>26.32</v>
      </c>
      <c r="F714" s="9">
        <v>26.43</v>
      </c>
      <c r="G714" s="10">
        <v>16525200</v>
      </c>
    </row>
    <row r="715" spans="2:7" x14ac:dyDescent="0.25">
      <c r="B715" s="8">
        <v>41590</v>
      </c>
      <c r="C715" s="9">
        <v>27.95</v>
      </c>
      <c r="D715" s="9">
        <v>27.96</v>
      </c>
      <c r="E715" s="9">
        <v>26.4</v>
      </c>
      <c r="F715" s="9">
        <v>26.6</v>
      </c>
      <c r="G715" s="10">
        <v>16264900</v>
      </c>
    </row>
    <row r="716" spans="2:7" x14ac:dyDescent="0.25">
      <c r="B716" s="8">
        <v>41589</v>
      </c>
      <c r="C716" s="9">
        <v>27.85</v>
      </c>
      <c r="D716" s="9">
        <v>28.17</v>
      </c>
      <c r="E716" s="9">
        <v>27.65</v>
      </c>
      <c r="F716" s="9">
        <v>28.09</v>
      </c>
      <c r="G716" s="10">
        <v>3933000</v>
      </c>
    </row>
    <row r="717" spans="2:7" x14ac:dyDescent="0.25">
      <c r="B717" s="8">
        <v>41586</v>
      </c>
      <c r="C717" s="9">
        <v>28.45</v>
      </c>
      <c r="D717" s="9">
        <v>28.82</v>
      </c>
      <c r="E717" s="9">
        <v>27.8</v>
      </c>
      <c r="F717" s="9">
        <v>27.84</v>
      </c>
      <c r="G717" s="10">
        <v>6614000</v>
      </c>
    </row>
    <row r="718" spans="2:7" x14ac:dyDescent="0.25">
      <c r="B718" s="8">
        <v>41585</v>
      </c>
      <c r="C718" s="9">
        <v>28.65</v>
      </c>
      <c r="D718" s="9">
        <v>29.23</v>
      </c>
      <c r="E718" s="9">
        <v>28.53</v>
      </c>
      <c r="F718" s="9">
        <v>28.59</v>
      </c>
      <c r="G718" s="10">
        <v>5609200</v>
      </c>
    </row>
    <row r="719" spans="2:7" x14ac:dyDescent="0.25">
      <c r="B719" s="8">
        <v>41584</v>
      </c>
      <c r="C719" s="9">
        <v>29.23</v>
      </c>
      <c r="D719" s="9">
        <v>29.37</v>
      </c>
      <c r="E719" s="9">
        <v>28.57</v>
      </c>
      <c r="F719" s="9">
        <v>28.73</v>
      </c>
      <c r="G719" s="10">
        <v>4624200</v>
      </c>
    </row>
    <row r="720" spans="2:7" x14ac:dyDescent="0.25">
      <c r="B720" s="8">
        <v>41583</v>
      </c>
      <c r="C720" s="9">
        <v>29.74</v>
      </c>
      <c r="D720" s="9">
        <v>29.82</v>
      </c>
      <c r="E720" s="9">
        <v>29.25</v>
      </c>
      <c r="F720" s="9">
        <v>29.46</v>
      </c>
      <c r="G720" s="10">
        <v>3907400</v>
      </c>
    </row>
    <row r="721" spans="2:7" x14ac:dyDescent="0.25">
      <c r="B721" s="8">
        <v>41582</v>
      </c>
      <c r="C721" s="9">
        <v>29.6</v>
      </c>
      <c r="D721" s="9">
        <v>29.9</v>
      </c>
      <c r="E721" s="9">
        <v>29.41</v>
      </c>
      <c r="F721" s="9">
        <v>29.89</v>
      </c>
      <c r="G721" s="10">
        <v>3214700</v>
      </c>
    </row>
    <row r="722" spans="2:7" x14ac:dyDescent="0.25">
      <c r="B722" s="8">
        <v>41579</v>
      </c>
      <c r="C722" s="9">
        <v>29.85</v>
      </c>
      <c r="D722" s="9">
        <v>29.9</v>
      </c>
      <c r="E722" s="9">
        <v>29.35</v>
      </c>
      <c r="F722" s="9">
        <v>29.7</v>
      </c>
      <c r="G722" s="10">
        <v>5250000</v>
      </c>
    </row>
    <row r="723" spans="2:7" x14ac:dyDescent="0.25">
      <c r="B723" s="8">
        <v>41578</v>
      </c>
      <c r="C723" s="9">
        <v>28.99</v>
      </c>
      <c r="D723" s="9">
        <v>29.75</v>
      </c>
      <c r="E723" s="9">
        <v>28.92</v>
      </c>
      <c r="F723" s="9">
        <v>29.75</v>
      </c>
      <c r="G723" s="10">
        <v>6570000</v>
      </c>
    </row>
    <row r="724" spans="2:7" x14ac:dyDescent="0.25">
      <c r="B724" s="8">
        <v>41577</v>
      </c>
      <c r="C724" s="9">
        <v>28.7</v>
      </c>
      <c r="D724" s="9">
        <v>29.29</v>
      </c>
      <c r="E724" s="9">
        <v>28.68</v>
      </c>
      <c r="F724" s="9">
        <v>29.26</v>
      </c>
      <c r="G724" s="10">
        <v>5439000</v>
      </c>
    </row>
    <row r="725" spans="2:7" x14ac:dyDescent="0.25">
      <c r="B725" s="8">
        <v>41576</v>
      </c>
      <c r="C725" s="9">
        <v>28.6</v>
      </c>
      <c r="D725" s="9">
        <v>28.87</v>
      </c>
      <c r="E725" s="9">
        <v>28.52</v>
      </c>
      <c r="F725" s="9">
        <v>28.65</v>
      </c>
      <c r="G725" s="10">
        <v>5147300</v>
      </c>
    </row>
    <row r="726" spans="2:7" x14ac:dyDescent="0.25">
      <c r="B726" s="8">
        <v>41575</v>
      </c>
      <c r="C726" s="9">
        <v>28.84</v>
      </c>
      <c r="D726" s="9">
        <v>28.95</v>
      </c>
      <c r="E726" s="9">
        <v>28.42</v>
      </c>
      <c r="F726" s="9">
        <v>28.56</v>
      </c>
      <c r="G726" s="10">
        <v>3348600</v>
      </c>
    </row>
    <row r="727" spans="2:7" x14ac:dyDescent="0.25">
      <c r="B727" s="8">
        <v>41572</v>
      </c>
      <c r="C727" s="9">
        <v>28.35</v>
      </c>
      <c r="D727" s="9">
        <v>29.07</v>
      </c>
      <c r="E727" s="9">
        <v>28.27</v>
      </c>
      <c r="F727" s="9">
        <v>28.67</v>
      </c>
      <c r="G727" s="10">
        <v>7346800</v>
      </c>
    </row>
    <row r="728" spans="2:7" x14ac:dyDescent="0.25">
      <c r="B728" s="8">
        <v>41571</v>
      </c>
      <c r="C728" s="9">
        <v>28.01</v>
      </c>
      <c r="D728" s="9">
        <v>28.52</v>
      </c>
      <c r="E728" s="9">
        <v>27.97</v>
      </c>
      <c r="F728" s="9">
        <v>28.34</v>
      </c>
      <c r="G728" s="10">
        <v>6580000</v>
      </c>
    </row>
    <row r="729" spans="2:7" x14ac:dyDescent="0.25">
      <c r="B729" s="8">
        <v>41570</v>
      </c>
      <c r="C729" s="9">
        <v>28.03</v>
      </c>
      <c r="D729" s="9">
        <v>28.29</v>
      </c>
      <c r="E729" s="9">
        <v>27.98</v>
      </c>
      <c r="F729" s="9">
        <v>28</v>
      </c>
      <c r="G729" s="10">
        <v>4973000</v>
      </c>
    </row>
    <row r="730" spans="2:7" x14ac:dyDescent="0.25">
      <c r="B730" s="8">
        <v>41569</v>
      </c>
      <c r="C730" s="9">
        <v>28.04</v>
      </c>
      <c r="D730" s="9">
        <v>28.15</v>
      </c>
      <c r="E730" s="9">
        <v>27.73</v>
      </c>
      <c r="F730" s="9">
        <v>28.15</v>
      </c>
      <c r="G730" s="10">
        <v>6515300</v>
      </c>
    </row>
    <row r="731" spans="2:7" x14ac:dyDescent="0.25">
      <c r="B731" s="8">
        <v>41568</v>
      </c>
      <c r="C731" s="9">
        <v>28.25</v>
      </c>
      <c r="D731" s="9">
        <v>28.4</v>
      </c>
      <c r="E731" s="9">
        <v>27.98</v>
      </c>
      <c r="F731" s="9">
        <v>28.1</v>
      </c>
      <c r="G731" s="10">
        <v>4801600</v>
      </c>
    </row>
    <row r="732" spans="2:7" x14ac:dyDescent="0.25">
      <c r="B732" s="8">
        <v>41565</v>
      </c>
      <c r="C732" s="9">
        <v>27.7</v>
      </c>
      <c r="D732" s="9">
        <v>28.39</v>
      </c>
      <c r="E732" s="9">
        <v>27.7</v>
      </c>
      <c r="F732" s="9">
        <v>28.35</v>
      </c>
      <c r="G732" s="10">
        <v>5158400</v>
      </c>
    </row>
    <row r="733" spans="2:7" x14ac:dyDescent="0.25">
      <c r="B733" s="8">
        <v>41564</v>
      </c>
      <c r="C733" s="9">
        <v>27.61</v>
      </c>
      <c r="D733" s="9">
        <v>27.89</v>
      </c>
      <c r="E733" s="9">
        <v>27.31</v>
      </c>
      <c r="F733" s="9">
        <v>27.78</v>
      </c>
      <c r="G733" s="10">
        <v>4680800</v>
      </c>
    </row>
    <row r="734" spans="2:7" x14ac:dyDescent="0.25">
      <c r="B734" s="8">
        <v>41563</v>
      </c>
      <c r="C734" s="9">
        <v>27.14</v>
      </c>
      <c r="D734" s="9">
        <v>27.79</v>
      </c>
      <c r="E734" s="9">
        <v>27.06</v>
      </c>
      <c r="F734" s="9">
        <v>27.65</v>
      </c>
      <c r="G734" s="10">
        <v>8096800</v>
      </c>
    </row>
    <row r="735" spans="2:7" x14ac:dyDescent="0.25">
      <c r="B735" s="8">
        <v>41562</v>
      </c>
      <c r="C735" s="9">
        <v>27</v>
      </c>
      <c r="D735" s="9">
        <v>27.25</v>
      </c>
      <c r="E735" s="9">
        <v>26.76</v>
      </c>
      <c r="F735" s="9">
        <v>27.05</v>
      </c>
      <c r="G735" s="10">
        <v>6084900</v>
      </c>
    </row>
    <row r="736" spans="2:7" x14ac:dyDescent="0.25">
      <c r="B736" s="8">
        <v>41561</v>
      </c>
      <c r="C736" s="9">
        <v>26.5</v>
      </c>
      <c r="D736" s="9">
        <v>27.1</v>
      </c>
      <c r="E736" s="9">
        <v>26.48</v>
      </c>
      <c r="F736" s="9">
        <v>27.06</v>
      </c>
      <c r="G736" s="10">
        <v>4051900</v>
      </c>
    </row>
    <row r="737" spans="2:7" x14ac:dyDescent="0.25">
      <c r="B737" s="8">
        <v>41558</v>
      </c>
      <c r="C737" s="9">
        <v>26.71</v>
      </c>
      <c r="D737" s="9">
        <v>26.88</v>
      </c>
      <c r="E737" s="9">
        <v>26.55</v>
      </c>
      <c r="F737" s="9">
        <v>26.68</v>
      </c>
      <c r="G737" s="10">
        <v>4069500</v>
      </c>
    </row>
    <row r="738" spans="2:7" x14ac:dyDescent="0.25">
      <c r="B738" s="8">
        <v>41557</v>
      </c>
      <c r="C738" s="9">
        <v>26.53</v>
      </c>
      <c r="D738" s="9">
        <v>26.85</v>
      </c>
      <c r="E738" s="9">
        <v>26.38</v>
      </c>
      <c r="F738" s="9">
        <v>26.8</v>
      </c>
      <c r="G738" s="10">
        <v>5100400</v>
      </c>
    </row>
    <row r="739" spans="2:7" x14ac:dyDescent="0.25">
      <c r="B739" s="8">
        <v>41556</v>
      </c>
      <c r="C739" s="9">
        <v>26.14</v>
      </c>
      <c r="D739" s="9">
        <v>26.68</v>
      </c>
      <c r="E739" s="9">
        <v>26.04</v>
      </c>
      <c r="F739" s="9">
        <v>26.48</v>
      </c>
      <c r="G739" s="10">
        <v>5982100</v>
      </c>
    </row>
    <row r="740" spans="2:7" x14ac:dyDescent="0.25">
      <c r="B740" s="8">
        <v>41555</v>
      </c>
      <c r="C740" s="9">
        <v>26.38</v>
      </c>
      <c r="D740" s="9">
        <v>26.43</v>
      </c>
      <c r="E740" s="9">
        <v>25.89</v>
      </c>
      <c r="F740" s="9">
        <v>26.03</v>
      </c>
      <c r="G740" s="10">
        <v>5717300</v>
      </c>
    </row>
    <row r="741" spans="2:7" x14ac:dyDescent="0.25">
      <c r="B741" s="8">
        <v>41554</v>
      </c>
      <c r="C741" s="9">
        <v>26.27</v>
      </c>
      <c r="D741" s="9">
        <v>26.32</v>
      </c>
      <c r="E741" s="9">
        <v>25.98</v>
      </c>
      <c r="F741" s="9">
        <v>26.32</v>
      </c>
      <c r="G741" s="10">
        <v>3944300</v>
      </c>
    </row>
    <row r="742" spans="2:7" x14ac:dyDescent="0.25">
      <c r="B742" s="8">
        <v>41551</v>
      </c>
      <c r="C742" s="9">
        <v>26.08</v>
      </c>
      <c r="D742" s="9">
        <v>26.65</v>
      </c>
      <c r="E742" s="9">
        <v>25.96</v>
      </c>
      <c r="F742" s="9">
        <v>26.22</v>
      </c>
      <c r="G742" s="10">
        <v>5579300</v>
      </c>
    </row>
    <row r="743" spans="2:7" x14ac:dyDescent="0.25">
      <c r="B743" s="8">
        <v>41550</v>
      </c>
      <c r="C743" s="9">
        <v>26.04</v>
      </c>
      <c r="D743" s="9">
        <v>26.15</v>
      </c>
      <c r="E743" s="9">
        <v>25.77</v>
      </c>
      <c r="F743" s="9">
        <v>26.15</v>
      </c>
      <c r="G743" s="10">
        <v>4365500</v>
      </c>
    </row>
    <row r="744" spans="2:7" x14ac:dyDescent="0.25">
      <c r="B744" s="8">
        <v>41549</v>
      </c>
      <c r="C744" s="9">
        <v>25.93</v>
      </c>
      <c r="D744" s="9">
        <v>26.21</v>
      </c>
      <c r="E744" s="9">
        <v>25.85</v>
      </c>
      <c r="F744" s="9">
        <v>26.14</v>
      </c>
      <c r="G744" s="10">
        <v>3355400</v>
      </c>
    </row>
    <row r="745" spans="2:7" x14ac:dyDescent="0.25">
      <c r="B745" s="8">
        <v>41548</v>
      </c>
      <c r="C745" s="9">
        <v>26.1</v>
      </c>
      <c r="D745" s="9">
        <v>26.12</v>
      </c>
      <c r="E745" s="9">
        <v>25.56</v>
      </c>
      <c r="F745" s="9">
        <v>26.09</v>
      </c>
      <c r="G745" s="10">
        <v>3807800</v>
      </c>
    </row>
    <row r="746" spans="2:7" x14ac:dyDescent="0.25">
      <c r="B746" s="8">
        <v>41547</v>
      </c>
      <c r="C746" s="9">
        <v>26.15</v>
      </c>
      <c r="D746" s="9">
        <v>26.26</v>
      </c>
      <c r="E746" s="9">
        <v>25.62</v>
      </c>
      <c r="F746" s="9">
        <v>25.85</v>
      </c>
      <c r="G746" s="10">
        <v>6602100</v>
      </c>
    </row>
    <row r="747" spans="2:7" x14ac:dyDescent="0.25">
      <c r="B747" s="8">
        <v>41544</v>
      </c>
      <c r="C747" s="9">
        <v>25.78</v>
      </c>
      <c r="D747" s="9">
        <v>26.7</v>
      </c>
      <c r="E747" s="9">
        <v>25.7</v>
      </c>
      <c r="F747" s="9">
        <v>26.43</v>
      </c>
      <c r="G747" s="10">
        <v>9081800</v>
      </c>
    </row>
    <row r="748" spans="2:7" x14ac:dyDescent="0.25">
      <c r="B748" s="8">
        <v>41543</v>
      </c>
      <c r="C748" s="9">
        <v>25.85</v>
      </c>
      <c r="D748" s="9">
        <v>25.97</v>
      </c>
      <c r="E748" s="9">
        <v>25.5</v>
      </c>
      <c r="F748" s="9">
        <v>25.7</v>
      </c>
      <c r="G748" s="10">
        <v>4123900</v>
      </c>
    </row>
    <row r="749" spans="2:7" x14ac:dyDescent="0.25">
      <c r="B749" s="8">
        <v>41542</v>
      </c>
      <c r="C749" s="9">
        <v>25.83</v>
      </c>
      <c r="D749" s="9">
        <v>25.97</v>
      </c>
      <c r="E749" s="9">
        <v>25.45</v>
      </c>
      <c r="F749" s="9">
        <v>25.75</v>
      </c>
      <c r="G749" s="10">
        <v>8005000</v>
      </c>
    </row>
    <row r="750" spans="2:7" x14ac:dyDescent="0.25">
      <c r="B750" s="8">
        <v>41541</v>
      </c>
      <c r="C750" s="9">
        <v>26.23</v>
      </c>
      <c r="D750" s="9">
        <v>26.35</v>
      </c>
      <c r="E750" s="9">
        <v>25.84</v>
      </c>
      <c r="F750" s="9">
        <v>25.94</v>
      </c>
      <c r="G750" s="10">
        <v>8876800</v>
      </c>
    </row>
    <row r="751" spans="2:7" x14ac:dyDescent="0.25">
      <c r="B751" s="8">
        <v>41540</v>
      </c>
      <c r="C751" s="9">
        <v>25.58</v>
      </c>
      <c r="D751" s="9">
        <v>26.45</v>
      </c>
      <c r="E751" s="9">
        <v>25.56</v>
      </c>
      <c r="F751" s="9">
        <v>26.23</v>
      </c>
      <c r="G751" s="10">
        <v>7639400</v>
      </c>
    </row>
    <row r="752" spans="2:7" x14ac:dyDescent="0.25">
      <c r="B752" s="8">
        <v>41537</v>
      </c>
      <c r="C752" s="9">
        <v>25.48</v>
      </c>
      <c r="D752" s="9">
        <v>25.6</v>
      </c>
      <c r="E752" s="9">
        <v>25.16</v>
      </c>
      <c r="F752" s="9">
        <v>25.5</v>
      </c>
      <c r="G752" s="10">
        <v>7375300</v>
      </c>
    </row>
    <row r="753" spans="2:7" x14ac:dyDescent="0.25">
      <c r="B753" s="8">
        <v>41536</v>
      </c>
      <c r="C753" s="9">
        <v>25.24</v>
      </c>
      <c r="D753" s="9">
        <v>25.66</v>
      </c>
      <c r="E753" s="9">
        <v>25.1</v>
      </c>
      <c r="F753" s="9">
        <v>25.6</v>
      </c>
      <c r="G753" s="10">
        <v>6074200</v>
      </c>
    </row>
    <row r="754" spans="2:7" x14ac:dyDescent="0.25">
      <c r="B754" s="8">
        <v>41535</v>
      </c>
      <c r="C754" s="9">
        <v>24.49</v>
      </c>
      <c r="D754" s="9">
        <v>25.58</v>
      </c>
      <c r="E754" s="9">
        <v>24.4</v>
      </c>
      <c r="F754" s="9">
        <v>25.35</v>
      </c>
      <c r="G754" s="10">
        <v>7446100</v>
      </c>
    </row>
    <row r="755" spans="2:7" x14ac:dyDescent="0.25">
      <c r="B755" s="8">
        <v>41534</v>
      </c>
      <c r="C755" s="9">
        <v>24.16</v>
      </c>
      <c r="D755" s="9">
        <v>24.53</v>
      </c>
      <c r="E755" s="9">
        <v>23.84</v>
      </c>
      <c r="F755" s="9">
        <v>24.53</v>
      </c>
      <c r="G755" s="10">
        <v>6298100</v>
      </c>
    </row>
    <row r="756" spans="2:7" x14ac:dyDescent="0.25">
      <c r="B756" s="8">
        <v>41533</v>
      </c>
      <c r="C756" s="9">
        <v>24.24</v>
      </c>
      <c r="D756" s="9">
        <v>24.38</v>
      </c>
      <c r="E756" s="9">
        <v>23.9</v>
      </c>
      <c r="F756" s="9">
        <v>24.14</v>
      </c>
      <c r="G756" s="10">
        <v>4349300</v>
      </c>
    </row>
    <row r="757" spans="2:7" x14ac:dyDescent="0.25">
      <c r="B757" s="8">
        <v>41530</v>
      </c>
      <c r="C757" s="9">
        <v>23.73</v>
      </c>
      <c r="D757" s="9">
        <v>24.12</v>
      </c>
      <c r="E757" s="9">
        <v>23.29</v>
      </c>
      <c r="F757" s="9">
        <v>24</v>
      </c>
      <c r="G757" s="10">
        <v>11022600</v>
      </c>
    </row>
    <row r="758" spans="2:7" x14ac:dyDescent="0.25">
      <c r="B758" s="8">
        <v>41529</v>
      </c>
      <c r="C758" s="9">
        <v>24.46</v>
      </c>
      <c r="D758" s="9">
        <v>24.47</v>
      </c>
      <c r="E758" s="9">
        <v>23.61</v>
      </c>
      <c r="F758" s="9">
        <v>23.78</v>
      </c>
      <c r="G758" s="10">
        <v>6039600</v>
      </c>
    </row>
    <row r="759" spans="2:7" x14ac:dyDescent="0.25">
      <c r="B759" s="8">
        <v>41528</v>
      </c>
      <c r="C759" s="9">
        <v>24.65</v>
      </c>
      <c r="D759" s="9">
        <v>24.75</v>
      </c>
      <c r="E759" s="9">
        <v>24.4</v>
      </c>
      <c r="F759" s="9">
        <v>24.51</v>
      </c>
      <c r="G759" s="10">
        <v>11783900</v>
      </c>
    </row>
    <row r="760" spans="2:7" x14ac:dyDescent="0.25">
      <c r="B760" s="8">
        <v>41527</v>
      </c>
      <c r="C760" s="9">
        <v>24.3</v>
      </c>
      <c r="D760" s="9">
        <v>24.89</v>
      </c>
      <c r="E760" s="9">
        <v>24.3</v>
      </c>
      <c r="F760" s="9">
        <v>24.65</v>
      </c>
      <c r="G760" s="10">
        <v>8047800</v>
      </c>
    </row>
    <row r="761" spans="2:7" x14ac:dyDescent="0.25">
      <c r="B761" s="8">
        <v>41526</v>
      </c>
      <c r="C761" s="9">
        <v>23.82</v>
      </c>
      <c r="D761" s="9">
        <v>24.34</v>
      </c>
      <c r="E761" s="9">
        <v>23.82</v>
      </c>
      <c r="F761" s="9">
        <v>24.24</v>
      </c>
      <c r="G761" s="10">
        <v>7541400</v>
      </c>
    </row>
    <row r="762" spans="2:7" x14ac:dyDescent="0.25">
      <c r="B762" s="8">
        <v>41523</v>
      </c>
      <c r="C762" s="9">
        <v>23.65</v>
      </c>
      <c r="D762" s="9">
        <v>24.06</v>
      </c>
      <c r="E762" s="9">
        <v>23.51</v>
      </c>
      <c r="F762" s="9">
        <v>23.75</v>
      </c>
      <c r="G762" s="10">
        <v>6950000</v>
      </c>
    </row>
    <row r="763" spans="2:7" x14ac:dyDescent="0.25">
      <c r="B763" s="8">
        <v>41522</v>
      </c>
      <c r="C763" s="9">
        <v>23.28</v>
      </c>
      <c r="D763" s="9">
        <v>23.58</v>
      </c>
      <c r="E763" s="9">
        <v>23.07</v>
      </c>
      <c r="F763" s="9">
        <v>23.57</v>
      </c>
      <c r="G763" s="10">
        <v>8861800</v>
      </c>
    </row>
    <row r="764" spans="2:7" x14ac:dyDescent="0.25">
      <c r="B764" s="8">
        <v>41521</v>
      </c>
      <c r="C764" s="9">
        <v>23</v>
      </c>
      <c r="D764" s="9">
        <v>23.27</v>
      </c>
      <c r="E764" s="9">
        <v>22.79</v>
      </c>
      <c r="F764" s="9">
        <v>23.21</v>
      </c>
      <c r="G764" s="10">
        <v>4663500</v>
      </c>
    </row>
    <row r="765" spans="2:7" x14ac:dyDescent="0.25">
      <c r="B765" s="8">
        <v>41520</v>
      </c>
      <c r="C765" s="9">
        <v>23.39</v>
      </c>
      <c r="D765" s="9">
        <v>23.55</v>
      </c>
      <c r="E765" s="9">
        <v>22.9</v>
      </c>
      <c r="F765" s="9">
        <v>23.03</v>
      </c>
      <c r="G765" s="10">
        <v>5163700</v>
      </c>
    </row>
    <row r="766" spans="2:7" x14ac:dyDescent="0.25">
      <c r="B766" s="8">
        <v>41519</v>
      </c>
      <c r="C766" s="9">
        <v>23.17</v>
      </c>
      <c r="D766" s="9">
        <v>23.62</v>
      </c>
      <c r="E766" s="9">
        <v>23.17</v>
      </c>
      <c r="F766" s="9">
        <v>23.25</v>
      </c>
      <c r="G766" s="10">
        <v>5355900</v>
      </c>
    </row>
    <row r="767" spans="2:7" x14ac:dyDescent="0.25">
      <c r="B767" s="8">
        <v>41516</v>
      </c>
      <c r="C767" s="9">
        <v>22.7</v>
      </c>
      <c r="D767" s="9">
        <v>23.05</v>
      </c>
      <c r="E767" s="9">
        <v>22.38</v>
      </c>
      <c r="F767" s="9">
        <v>23</v>
      </c>
      <c r="G767" s="10">
        <v>8388000</v>
      </c>
    </row>
    <row r="768" spans="2:7" x14ac:dyDescent="0.25">
      <c r="B768" s="8">
        <v>41515</v>
      </c>
      <c r="C768" s="9">
        <v>22.25</v>
      </c>
      <c r="D768" s="9">
        <v>22.9</v>
      </c>
      <c r="E768" s="9">
        <v>22.15</v>
      </c>
      <c r="F768" s="9">
        <v>22.59</v>
      </c>
      <c r="G768" s="10">
        <v>7492500</v>
      </c>
    </row>
    <row r="769" spans="2:7" x14ac:dyDescent="0.25">
      <c r="B769" s="8">
        <v>41514</v>
      </c>
      <c r="C769" s="9">
        <v>21.9</v>
      </c>
      <c r="D769" s="9">
        <v>22.25</v>
      </c>
      <c r="E769" s="9">
        <v>21.63</v>
      </c>
      <c r="F769" s="9">
        <v>22.1</v>
      </c>
      <c r="G769" s="10">
        <v>5385300</v>
      </c>
    </row>
    <row r="770" spans="2:7" x14ac:dyDescent="0.25">
      <c r="B770" s="8">
        <v>41513</v>
      </c>
      <c r="C770" s="9">
        <v>21.6</v>
      </c>
      <c r="D770" s="9">
        <v>21.8</v>
      </c>
      <c r="E770" s="9">
        <v>21.5</v>
      </c>
      <c r="F770" s="9">
        <v>21.8</v>
      </c>
      <c r="G770" s="10">
        <v>10332100</v>
      </c>
    </row>
    <row r="771" spans="2:7" x14ac:dyDescent="0.25">
      <c r="B771" s="8">
        <v>41512</v>
      </c>
      <c r="C771" s="9">
        <v>22.18</v>
      </c>
      <c r="D771" s="9">
        <v>22.25</v>
      </c>
      <c r="E771" s="9">
        <v>21.8</v>
      </c>
      <c r="F771" s="9">
        <v>21.8</v>
      </c>
      <c r="G771" s="10">
        <v>4313200</v>
      </c>
    </row>
    <row r="772" spans="2:7" x14ac:dyDescent="0.25">
      <c r="B772" s="8">
        <v>41509</v>
      </c>
      <c r="C772" s="9">
        <v>22.01</v>
      </c>
      <c r="D772" s="9">
        <v>22.28</v>
      </c>
      <c r="E772" s="9">
        <v>21.7</v>
      </c>
      <c r="F772" s="9">
        <v>22.24</v>
      </c>
      <c r="G772" s="10">
        <v>6587400</v>
      </c>
    </row>
    <row r="773" spans="2:7" x14ac:dyDescent="0.25">
      <c r="B773" s="8">
        <v>41508</v>
      </c>
      <c r="C773" s="9">
        <v>22.36</v>
      </c>
      <c r="D773" s="9">
        <v>22.78</v>
      </c>
      <c r="E773" s="9">
        <v>22.27</v>
      </c>
      <c r="F773" s="9">
        <v>22.73</v>
      </c>
      <c r="G773" s="10">
        <v>21073200</v>
      </c>
    </row>
    <row r="774" spans="2:7" x14ac:dyDescent="0.25">
      <c r="B774" s="8">
        <v>41507</v>
      </c>
      <c r="C774" s="9">
        <v>22.32</v>
      </c>
      <c r="D774" s="9">
        <v>22.57</v>
      </c>
      <c r="E774" s="9">
        <v>21.82</v>
      </c>
      <c r="F774" s="9">
        <v>21.98</v>
      </c>
      <c r="G774" s="10">
        <v>7723700</v>
      </c>
    </row>
    <row r="775" spans="2:7" x14ac:dyDescent="0.25">
      <c r="B775" s="8">
        <v>41506</v>
      </c>
      <c r="C775" s="9">
        <v>22.5</v>
      </c>
      <c r="D775" s="9">
        <v>22.87</v>
      </c>
      <c r="E775" s="9">
        <v>22.3</v>
      </c>
      <c r="F775" s="9">
        <v>22.3</v>
      </c>
      <c r="G775" s="10">
        <v>5180800</v>
      </c>
    </row>
    <row r="776" spans="2:7" x14ac:dyDescent="0.25">
      <c r="B776" s="8">
        <v>41505</v>
      </c>
      <c r="C776" s="9">
        <v>23.05</v>
      </c>
      <c r="D776" s="9">
        <v>23.2</v>
      </c>
      <c r="E776" s="9">
        <v>22.52</v>
      </c>
      <c r="F776" s="9">
        <v>22.52</v>
      </c>
      <c r="G776" s="10">
        <v>8331800</v>
      </c>
    </row>
    <row r="777" spans="2:7" x14ac:dyDescent="0.25">
      <c r="B777" s="8">
        <v>41502</v>
      </c>
      <c r="C777" s="9">
        <v>23.2</v>
      </c>
      <c r="D777" s="9">
        <v>23.41</v>
      </c>
      <c r="E777" s="9">
        <v>22.96</v>
      </c>
      <c r="F777" s="9">
        <v>23.15</v>
      </c>
      <c r="G777" s="10">
        <v>7015600</v>
      </c>
    </row>
    <row r="778" spans="2:7" x14ac:dyDescent="0.25">
      <c r="B778" s="8">
        <v>41501</v>
      </c>
      <c r="C778" s="9">
        <v>23.28</v>
      </c>
      <c r="D778" s="9">
        <v>23.56</v>
      </c>
      <c r="E778" s="9">
        <v>22.93</v>
      </c>
      <c r="F778" s="9">
        <v>23.2</v>
      </c>
      <c r="G778" s="10">
        <v>11222600</v>
      </c>
    </row>
    <row r="779" spans="2:7" x14ac:dyDescent="0.25">
      <c r="B779" s="8">
        <v>41500</v>
      </c>
      <c r="C779" s="9">
        <v>23.2</v>
      </c>
      <c r="D779" s="9">
        <v>23.6</v>
      </c>
      <c r="E779" s="9">
        <v>23.17</v>
      </c>
      <c r="F779" s="9">
        <v>23.47</v>
      </c>
      <c r="G779" s="10">
        <v>10396200</v>
      </c>
    </row>
    <row r="780" spans="2:7" x14ac:dyDescent="0.25">
      <c r="B780" s="8">
        <v>41499</v>
      </c>
      <c r="C780" s="9">
        <v>23.45</v>
      </c>
      <c r="D780" s="9">
        <v>23.49</v>
      </c>
      <c r="E780" s="9">
        <v>22.83</v>
      </c>
      <c r="F780" s="9">
        <v>23.34</v>
      </c>
      <c r="G780" s="10">
        <v>9011800</v>
      </c>
    </row>
    <row r="781" spans="2:7" x14ac:dyDescent="0.25">
      <c r="B781" s="8">
        <v>41498</v>
      </c>
      <c r="C781" s="9">
        <v>22.67</v>
      </c>
      <c r="D781" s="9">
        <v>23.45</v>
      </c>
      <c r="E781" s="9">
        <v>22.65</v>
      </c>
      <c r="F781" s="9">
        <v>22.95</v>
      </c>
      <c r="G781" s="10">
        <v>7310400</v>
      </c>
    </row>
    <row r="782" spans="2:7" x14ac:dyDescent="0.25">
      <c r="B782" s="8">
        <v>41495</v>
      </c>
      <c r="C782" s="9">
        <v>22.21</v>
      </c>
      <c r="D782" s="9">
        <v>22.6</v>
      </c>
      <c r="E782" s="9">
        <v>22.08</v>
      </c>
      <c r="F782" s="9">
        <v>22.6</v>
      </c>
      <c r="G782" s="10">
        <v>6070300</v>
      </c>
    </row>
    <row r="783" spans="2:7" x14ac:dyDescent="0.25">
      <c r="B783" s="8">
        <v>41494</v>
      </c>
      <c r="C783" s="9">
        <v>21.5</v>
      </c>
      <c r="D783" s="9">
        <v>22.29</v>
      </c>
      <c r="E783" s="9">
        <v>21.45</v>
      </c>
      <c r="F783" s="9">
        <v>22.11</v>
      </c>
      <c r="G783" s="10">
        <v>6501200</v>
      </c>
    </row>
    <row r="784" spans="2:7" x14ac:dyDescent="0.25">
      <c r="B784" s="8">
        <v>41493</v>
      </c>
      <c r="C784" s="9">
        <v>21.4</v>
      </c>
      <c r="D784" s="9">
        <v>21.62</v>
      </c>
      <c r="E784" s="9">
        <v>21.24</v>
      </c>
      <c r="F784" s="9">
        <v>21.32</v>
      </c>
      <c r="G784" s="10">
        <v>5111800</v>
      </c>
    </row>
    <row r="785" spans="2:7" x14ac:dyDescent="0.25">
      <c r="B785" s="8">
        <v>41492</v>
      </c>
      <c r="C785" s="9">
        <v>22.34</v>
      </c>
      <c r="D785" s="9">
        <v>22.34</v>
      </c>
      <c r="E785" s="9">
        <v>21.35</v>
      </c>
      <c r="F785" s="9">
        <v>21.42</v>
      </c>
      <c r="G785" s="10">
        <v>8804900</v>
      </c>
    </row>
    <row r="786" spans="2:7" x14ac:dyDescent="0.25">
      <c r="B786" s="8">
        <v>41491</v>
      </c>
      <c r="C786" s="9">
        <v>23</v>
      </c>
      <c r="D786" s="9">
        <v>23.09</v>
      </c>
      <c r="E786" s="9">
        <v>22.21</v>
      </c>
      <c r="F786" s="9">
        <v>22.21</v>
      </c>
      <c r="G786" s="10">
        <v>5284700</v>
      </c>
    </row>
    <row r="787" spans="2:7" x14ac:dyDescent="0.25">
      <c r="B787" s="8">
        <v>41488</v>
      </c>
      <c r="C787" s="9">
        <v>23.12</v>
      </c>
      <c r="D787" s="9">
        <v>23.35</v>
      </c>
      <c r="E787" s="9">
        <v>22.8</v>
      </c>
      <c r="F787" s="9">
        <v>22.81</v>
      </c>
      <c r="G787" s="10">
        <v>2869100</v>
      </c>
    </row>
    <row r="788" spans="2:7" x14ac:dyDescent="0.25">
      <c r="B788" s="8">
        <v>41487</v>
      </c>
      <c r="C788" s="9">
        <v>22.93</v>
      </c>
      <c r="D788" s="9">
        <v>23.15</v>
      </c>
      <c r="E788" s="9">
        <v>22.78</v>
      </c>
      <c r="F788" s="9">
        <v>23.15</v>
      </c>
      <c r="G788" s="10">
        <v>4342900</v>
      </c>
    </row>
    <row r="789" spans="2:7" x14ac:dyDescent="0.25">
      <c r="B789" s="8">
        <v>41486</v>
      </c>
      <c r="C789" s="9">
        <v>22.87</v>
      </c>
      <c r="D789" s="9">
        <v>23.04</v>
      </c>
      <c r="E789" s="9">
        <v>22.6</v>
      </c>
      <c r="F789" s="9">
        <v>22.67</v>
      </c>
      <c r="G789" s="10">
        <v>6722600</v>
      </c>
    </row>
    <row r="790" spans="2:7" x14ac:dyDescent="0.25">
      <c r="B790" s="8">
        <v>41485</v>
      </c>
      <c r="C790" s="9">
        <v>22.7</v>
      </c>
      <c r="D790" s="9">
        <v>23.15</v>
      </c>
      <c r="E790" s="9">
        <v>22.7</v>
      </c>
      <c r="F790" s="9">
        <v>22.94</v>
      </c>
      <c r="G790" s="10">
        <v>7208800</v>
      </c>
    </row>
    <row r="791" spans="2:7" x14ac:dyDescent="0.25">
      <c r="B791" s="8">
        <v>41484</v>
      </c>
      <c r="C791" s="9">
        <v>22.41</v>
      </c>
      <c r="D791" s="9">
        <v>22.82</v>
      </c>
      <c r="E791" s="9">
        <v>22.31</v>
      </c>
      <c r="F791" s="9">
        <v>22.69</v>
      </c>
      <c r="G791" s="10">
        <v>3917600</v>
      </c>
    </row>
    <row r="792" spans="2:7" x14ac:dyDescent="0.25">
      <c r="B792" s="8">
        <v>41481</v>
      </c>
      <c r="C792" s="9">
        <v>22.63</v>
      </c>
      <c r="D792" s="9">
        <v>22.75</v>
      </c>
      <c r="E792" s="9">
        <v>22.33</v>
      </c>
      <c r="F792" s="9">
        <v>22.49</v>
      </c>
      <c r="G792" s="10">
        <v>4528200</v>
      </c>
    </row>
    <row r="793" spans="2:7" x14ac:dyDescent="0.25">
      <c r="B793" s="8">
        <v>41480</v>
      </c>
      <c r="C793" s="9">
        <v>22.7</v>
      </c>
      <c r="D793" s="9">
        <v>22.96</v>
      </c>
      <c r="E793" s="9">
        <v>22.58</v>
      </c>
      <c r="F793" s="9">
        <v>22.59</v>
      </c>
      <c r="G793" s="10">
        <v>5627000</v>
      </c>
    </row>
    <row r="794" spans="2:7" x14ac:dyDescent="0.25">
      <c r="B794" s="8">
        <v>41479</v>
      </c>
      <c r="C794" s="9">
        <v>22.9</v>
      </c>
      <c r="D794" s="9">
        <v>23.1</v>
      </c>
      <c r="E794" s="9">
        <v>22.52</v>
      </c>
      <c r="F794" s="9">
        <v>22.86</v>
      </c>
      <c r="G794" s="10">
        <v>5404700</v>
      </c>
    </row>
    <row r="795" spans="2:7" x14ac:dyDescent="0.25">
      <c r="B795" s="8">
        <v>41478</v>
      </c>
      <c r="C795" s="9">
        <v>22.96</v>
      </c>
      <c r="D795" s="9">
        <v>23.19</v>
      </c>
      <c r="E795" s="9">
        <v>22.88</v>
      </c>
      <c r="F795" s="9">
        <v>23.04</v>
      </c>
      <c r="G795" s="10">
        <v>4090900</v>
      </c>
    </row>
    <row r="796" spans="2:7" x14ac:dyDescent="0.25">
      <c r="B796" s="8">
        <v>41477</v>
      </c>
      <c r="C796" s="9">
        <v>22.36</v>
      </c>
      <c r="D796" s="9">
        <v>23.05</v>
      </c>
      <c r="E796" s="9">
        <v>22.25</v>
      </c>
      <c r="F796" s="9">
        <v>22.76</v>
      </c>
      <c r="G796" s="10">
        <v>3864800</v>
      </c>
    </row>
    <row r="797" spans="2:7" x14ac:dyDescent="0.25">
      <c r="B797" s="8">
        <v>41474</v>
      </c>
      <c r="C797" s="9">
        <v>22.36</v>
      </c>
      <c r="D797" s="9">
        <v>22.55</v>
      </c>
      <c r="E797" s="9">
        <v>22.15</v>
      </c>
      <c r="F797" s="9">
        <v>22.3</v>
      </c>
      <c r="G797" s="10">
        <v>3739700</v>
      </c>
    </row>
    <row r="798" spans="2:7" x14ac:dyDescent="0.25">
      <c r="B798" s="8">
        <v>41473</v>
      </c>
      <c r="C798" s="9">
        <v>22.3</v>
      </c>
      <c r="D798" s="9">
        <v>22.87</v>
      </c>
      <c r="E798" s="9">
        <v>22.23</v>
      </c>
      <c r="F798" s="9">
        <v>22.59</v>
      </c>
      <c r="G798" s="10">
        <v>3461800</v>
      </c>
    </row>
    <row r="799" spans="2:7" x14ac:dyDescent="0.25">
      <c r="B799" s="8">
        <v>41472</v>
      </c>
      <c r="C799" s="9">
        <v>22.22</v>
      </c>
      <c r="D799" s="9">
        <v>22.6</v>
      </c>
      <c r="E799" s="9">
        <v>22.1</v>
      </c>
      <c r="F799" s="9">
        <v>22.4</v>
      </c>
      <c r="G799" s="10">
        <v>6375400</v>
      </c>
    </row>
    <row r="800" spans="2:7" x14ac:dyDescent="0.25">
      <c r="B800" s="8">
        <v>41471</v>
      </c>
      <c r="C800" s="9">
        <v>21.9</v>
      </c>
      <c r="D800" s="9">
        <v>22.25</v>
      </c>
      <c r="E800" s="9">
        <v>21.64</v>
      </c>
      <c r="F800" s="9">
        <v>22.2</v>
      </c>
      <c r="G800" s="10">
        <v>7629800</v>
      </c>
    </row>
    <row r="801" spans="2:7" x14ac:dyDescent="0.25">
      <c r="B801" s="8">
        <v>41470</v>
      </c>
      <c r="C801" s="9">
        <v>20.99</v>
      </c>
      <c r="D801" s="9">
        <v>21.63</v>
      </c>
      <c r="E801" s="9">
        <v>20.86</v>
      </c>
      <c r="F801" s="9">
        <v>21.59</v>
      </c>
      <c r="G801" s="10">
        <v>4525500</v>
      </c>
    </row>
    <row r="802" spans="2:7" x14ac:dyDescent="0.25">
      <c r="B802" s="8">
        <v>41467</v>
      </c>
      <c r="C802" s="9">
        <v>21.05</v>
      </c>
      <c r="D802" s="9">
        <v>21.22</v>
      </c>
      <c r="E802" s="9">
        <v>20.64</v>
      </c>
      <c r="F802" s="9">
        <v>21</v>
      </c>
      <c r="G802" s="10">
        <v>6004700</v>
      </c>
    </row>
    <row r="803" spans="2:7" x14ac:dyDescent="0.25">
      <c r="B803" s="8">
        <v>41466</v>
      </c>
      <c r="C803" s="9">
        <v>20.7</v>
      </c>
      <c r="D803" s="9">
        <v>21.27</v>
      </c>
      <c r="E803" s="9">
        <v>20.63</v>
      </c>
      <c r="F803" s="9">
        <v>21.15</v>
      </c>
      <c r="G803" s="10">
        <v>5443800</v>
      </c>
    </row>
    <row r="804" spans="2:7" x14ac:dyDescent="0.25">
      <c r="B804" s="8">
        <v>41465</v>
      </c>
      <c r="C804" s="9">
        <v>20.5</v>
      </c>
      <c r="D804" s="9">
        <v>20.8</v>
      </c>
      <c r="E804" s="9">
        <v>20.41</v>
      </c>
      <c r="F804" s="9">
        <v>20.54</v>
      </c>
      <c r="G804" s="10">
        <v>6490000</v>
      </c>
    </row>
    <row r="805" spans="2:7" x14ac:dyDescent="0.25">
      <c r="B805" s="8">
        <v>41463</v>
      </c>
      <c r="C805" s="9">
        <v>20.37</v>
      </c>
      <c r="D805" s="9">
        <v>20.75</v>
      </c>
      <c r="E805" s="9">
        <v>20.079999999999998</v>
      </c>
      <c r="F805" s="9">
        <v>20.41</v>
      </c>
      <c r="G805" s="10">
        <v>5098200</v>
      </c>
    </row>
    <row r="806" spans="2:7" x14ac:dyDescent="0.25">
      <c r="B806" s="8">
        <v>41460</v>
      </c>
      <c r="C806" s="9">
        <v>20.54</v>
      </c>
      <c r="D806" s="9">
        <v>20.76</v>
      </c>
      <c r="E806" s="9">
        <v>20.03</v>
      </c>
      <c r="F806" s="9">
        <v>20.440000000000001</v>
      </c>
      <c r="G806" s="10">
        <v>6540500</v>
      </c>
    </row>
    <row r="807" spans="2:7" x14ac:dyDescent="0.25">
      <c r="B807" s="8">
        <v>41459</v>
      </c>
      <c r="C807" s="9">
        <v>20.59</v>
      </c>
      <c r="D807" s="9">
        <v>20.8</v>
      </c>
      <c r="E807" s="9">
        <v>20.41</v>
      </c>
      <c r="F807" s="9">
        <v>20.61</v>
      </c>
      <c r="G807" s="10">
        <v>4676300</v>
      </c>
    </row>
    <row r="808" spans="2:7" x14ac:dyDescent="0.25">
      <c r="B808" s="8">
        <v>41458</v>
      </c>
      <c r="C808" s="9">
        <v>20.71</v>
      </c>
      <c r="D808" s="9">
        <v>20.87</v>
      </c>
      <c r="E808" s="9">
        <v>20.2</v>
      </c>
      <c r="F808" s="9">
        <v>20.3</v>
      </c>
      <c r="G808" s="10">
        <v>10142800</v>
      </c>
    </row>
    <row r="809" spans="2:7" x14ac:dyDescent="0.25">
      <c r="B809" s="8">
        <v>41457</v>
      </c>
      <c r="C809" s="9">
        <v>21.98</v>
      </c>
      <c r="D809" s="9">
        <v>21.98</v>
      </c>
      <c r="E809" s="9">
        <v>20.5</v>
      </c>
      <c r="F809" s="9">
        <v>20.9</v>
      </c>
      <c r="G809" s="10">
        <v>13951700</v>
      </c>
    </row>
    <row r="810" spans="2:7" x14ac:dyDescent="0.25">
      <c r="B810" s="8">
        <v>41456</v>
      </c>
      <c r="C810" s="9">
        <v>21.98</v>
      </c>
      <c r="D810" s="9">
        <v>22.32</v>
      </c>
      <c r="E810" s="9">
        <v>21.61</v>
      </c>
      <c r="F810" s="9">
        <v>22.15</v>
      </c>
      <c r="G810" s="10">
        <v>9147800</v>
      </c>
    </row>
    <row r="811" spans="2:7" x14ac:dyDescent="0.25">
      <c r="B811" s="8">
        <v>41453</v>
      </c>
      <c r="C811" s="9">
        <v>21.5</v>
      </c>
      <c r="D811" s="9">
        <v>22.48</v>
      </c>
      <c r="E811" s="9">
        <v>21.18</v>
      </c>
      <c r="F811" s="9">
        <v>22.13</v>
      </c>
      <c r="G811" s="10">
        <v>10382300</v>
      </c>
    </row>
    <row r="812" spans="2:7" x14ac:dyDescent="0.25">
      <c r="B812" s="8">
        <v>41452</v>
      </c>
      <c r="C812" s="9">
        <v>21.4</v>
      </c>
      <c r="D812" s="9">
        <v>21.86</v>
      </c>
      <c r="E812" s="9">
        <v>21.32</v>
      </c>
      <c r="F812" s="9">
        <v>21.52</v>
      </c>
      <c r="G812" s="10">
        <v>5236000</v>
      </c>
    </row>
    <row r="813" spans="2:7" x14ac:dyDescent="0.25">
      <c r="B813" s="8">
        <v>41451</v>
      </c>
      <c r="C813" s="9">
        <v>21.31</v>
      </c>
      <c r="D813" s="9">
        <v>21.53</v>
      </c>
      <c r="E813" s="9">
        <v>21.18</v>
      </c>
      <c r="F813" s="9">
        <v>21.3</v>
      </c>
      <c r="G813" s="10">
        <v>8752500</v>
      </c>
    </row>
    <row r="814" spans="2:7" x14ac:dyDescent="0.25">
      <c r="B814" s="8">
        <v>41450</v>
      </c>
      <c r="C814" s="9">
        <v>21.3</v>
      </c>
      <c r="D814" s="9">
        <v>21.54</v>
      </c>
      <c r="E814" s="9">
        <v>21.11</v>
      </c>
      <c r="F814" s="9">
        <v>21.25</v>
      </c>
      <c r="G814" s="10">
        <v>9141600</v>
      </c>
    </row>
    <row r="815" spans="2:7" x14ac:dyDescent="0.25">
      <c r="B815" s="8">
        <v>41449</v>
      </c>
      <c r="C815" s="9">
        <v>20.5</v>
      </c>
      <c r="D815" s="9">
        <v>21.64</v>
      </c>
      <c r="E815" s="9">
        <v>20.41</v>
      </c>
      <c r="F815" s="9">
        <v>21.07</v>
      </c>
      <c r="G815" s="10">
        <v>8063200</v>
      </c>
    </row>
    <row r="816" spans="2:7" x14ac:dyDescent="0.25">
      <c r="B816" s="8">
        <v>41446</v>
      </c>
      <c r="C816" s="9">
        <v>21.19</v>
      </c>
      <c r="D816" s="9">
        <v>21.38</v>
      </c>
      <c r="E816" s="9">
        <v>20.13</v>
      </c>
      <c r="F816" s="9">
        <v>21.12</v>
      </c>
      <c r="G816" s="10">
        <v>13951700</v>
      </c>
    </row>
    <row r="817" spans="2:7" x14ac:dyDescent="0.25">
      <c r="B817" s="8">
        <v>41445</v>
      </c>
      <c r="C817" s="9">
        <v>21.58</v>
      </c>
      <c r="D817" s="9">
        <v>21.62</v>
      </c>
      <c r="E817" s="9">
        <v>20.55</v>
      </c>
      <c r="F817" s="9">
        <v>21.15</v>
      </c>
      <c r="G817" s="10">
        <v>15211100</v>
      </c>
    </row>
    <row r="818" spans="2:7" x14ac:dyDescent="0.25">
      <c r="B818" s="8">
        <v>41444</v>
      </c>
      <c r="C818" s="9">
        <v>22.75</v>
      </c>
      <c r="D818" s="9">
        <v>22.89</v>
      </c>
      <c r="E818" s="9">
        <v>21.86</v>
      </c>
      <c r="F818" s="9">
        <v>21.89</v>
      </c>
      <c r="G818" s="10">
        <v>6486400</v>
      </c>
    </row>
    <row r="819" spans="2:7" x14ac:dyDescent="0.25">
      <c r="B819" s="8">
        <v>41443</v>
      </c>
      <c r="C819" s="9">
        <v>23</v>
      </c>
      <c r="D819" s="9">
        <v>23.05</v>
      </c>
      <c r="E819" s="9">
        <v>22.34</v>
      </c>
      <c r="F819" s="9">
        <v>22.6</v>
      </c>
      <c r="G819" s="10">
        <v>8841100</v>
      </c>
    </row>
    <row r="820" spans="2:7" x14ac:dyDescent="0.25">
      <c r="B820" s="8">
        <v>41442</v>
      </c>
      <c r="C820" s="9">
        <v>23</v>
      </c>
      <c r="D820" s="9">
        <v>23.54</v>
      </c>
      <c r="E820" s="9">
        <v>22.98</v>
      </c>
      <c r="F820" s="9">
        <v>22.98</v>
      </c>
      <c r="G820" s="10">
        <v>7238800</v>
      </c>
    </row>
    <row r="821" spans="2:7" x14ac:dyDescent="0.25">
      <c r="B821" s="8">
        <v>41439</v>
      </c>
      <c r="C821" s="9">
        <v>23.23</v>
      </c>
      <c r="D821" s="9">
        <v>23.53</v>
      </c>
      <c r="E821" s="9">
        <v>22.88</v>
      </c>
      <c r="F821" s="9">
        <v>22.92</v>
      </c>
      <c r="G821" s="10">
        <v>6780900</v>
      </c>
    </row>
    <row r="822" spans="2:7" x14ac:dyDescent="0.25">
      <c r="B822" s="8">
        <v>41438</v>
      </c>
      <c r="C822" s="9">
        <v>22.45</v>
      </c>
      <c r="D822" s="9">
        <v>23.08</v>
      </c>
      <c r="E822" s="9">
        <v>22.39</v>
      </c>
      <c r="F822" s="9">
        <v>22.81</v>
      </c>
      <c r="G822" s="10">
        <v>9130800</v>
      </c>
    </row>
    <row r="823" spans="2:7" x14ac:dyDescent="0.25">
      <c r="B823" s="8">
        <v>41437</v>
      </c>
      <c r="C823" s="9">
        <v>23.45</v>
      </c>
      <c r="D823" s="9">
        <v>23.45</v>
      </c>
      <c r="E823" s="9">
        <v>22.1</v>
      </c>
      <c r="F823" s="9">
        <v>22.34</v>
      </c>
      <c r="G823" s="10">
        <v>18910200</v>
      </c>
    </row>
    <row r="824" spans="2:7" x14ac:dyDescent="0.25">
      <c r="B824" s="8">
        <v>41436</v>
      </c>
      <c r="C824" s="9">
        <v>23.65</v>
      </c>
      <c r="D824" s="9">
        <v>23.85</v>
      </c>
      <c r="E824" s="9">
        <v>23.26</v>
      </c>
      <c r="F824" s="9">
        <v>23.35</v>
      </c>
      <c r="G824" s="10">
        <v>5526800</v>
      </c>
    </row>
    <row r="825" spans="2:7" x14ac:dyDescent="0.25">
      <c r="B825" s="8">
        <v>41435</v>
      </c>
      <c r="C825" s="9">
        <v>23.58</v>
      </c>
      <c r="D825" s="9">
        <v>24.25</v>
      </c>
      <c r="E825" s="9">
        <v>23.55</v>
      </c>
      <c r="F825" s="9">
        <v>23.94</v>
      </c>
      <c r="G825" s="10">
        <v>8628300</v>
      </c>
    </row>
    <row r="826" spans="2:7" x14ac:dyDescent="0.25">
      <c r="B826" s="8">
        <v>41432</v>
      </c>
      <c r="C826" s="9">
        <v>24</v>
      </c>
      <c r="D826" s="9">
        <v>24.36</v>
      </c>
      <c r="E826" s="9">
        <v>23.5</v>
      </c>
      <c r="F826" s="9">
        <v>23.7</v>
      </c>
      <c r="G826" s="10">
        <v>10818200</v>
      </c>
    </row>
    <row r="827" spans="2:7" x14ac:dyDescent="0.25">
      <c r="B827" s="8">
        <v>41431</v>
      </c>
      <c r="C827" s="9">
        <v>24.5</v>
      </c>
      <c r="D827" s="9">
        <v>24.62</v>
      </c>
      <c r="E827" s="9">
        <v>24.01</v>
      </c>
      <c r="F827" s="9">
        <v>24.36</v>
      </c>
      <c r="G827" s="10">
        <v>6139900</v>
      </c>
    </row>
    <row r="828" spans="2:7" x14ac:dyDescent="0.25">
      <c r="B828" s="8">
        <v>41430</v>
      </c>
      <c r="C828" s="9">
        <v>25</v>
      </c>
      <c r="D828" s="9">
        <v>25.09</v>
      </c>
      <c r="E828" s="9">
        <v>24.3</v>
      </c>
      <c r="F828" s="9">
        <v>24.45</v>
      </c>
      <c r="G828" s="10">
        <v>10107700</v>
      </c>
    </row>
    <row r="829" spans="2:7" x14ac:dyDescent="0.25">
      <c r="B829" s="8">
        <v>41429</v>
      </c>
      <c r="C829" s="9">
        <v>25.71</v>
      </c>
      <c r="D829" s="9">
        <v>25.76</v>
      </c>
      <c r="E829" s="9">
        <v>24.85</v>
      </c>
      <c r="F829" s="9">
        <v>25.04</v>
      </c>
      <c r="G829" s="10">
        <v>6645800</v>
      </c>
    </row>
    <row r="830" spans="2:7" x14ac:dyDescent="0.25">
      <c r="B830" s="8">
        <v>41428</v>
      </c>
      <c r="C830" s="9">
        <v>25.4</v>
      </c>
      <c r="D830" s="9">
        <v>25.77</v>
      </c>
      <c r="E830" s="9">
        <v>24.8</v>
      </c>
      <c r="F830" s="9">
        <v>25.53</v>
      </c>
      <c r="G830" s="10">
        <v>9576400</v>
      </c>
    </row>
    <row r="831" spans="2:7" x14ac:dyDescent="0.25">
      <c r="B831" s="8">
        <v>41425</v>
      </c>
      <c r="C831" s="9">
        <v>25.87</v>
      </c>
      <c r="D831" s="9">
        <v>26.23</v>
      </c>
      <c r="E831" s="9">
        <v>24.9</v>
      </c>
      <c r="F831" s="9">
        <v>25.4</v>
      </c>
      <c r="G831" s="10">
        <v>11838000</v>
      </c>
    </row>
    <row r="832" spans="2:7" x14ac:dyDescent="0.25">
      <c r="B832" s="8">
        <v>41423</v>
      </c>
      <c r="C832" s="9">
        <v>26.52</v>
      </c>
      <c r="D832" s="9">
        <v>26.73</v>
      </c>
      <c r="E832" s="9">
        <v>25.87</v>
      </c>
      <c r="F832" s="9">
        <v>25.87</v>
      </c>
      <c r="G832" s="10">
        <v>5767700</v>
      </c>
    </row>
    <row r="833" spans="2:7" x14ac:dyDescent="0.25">
      <c r="B833" s="8">
        <v>41422</v>
      </c>
      <c r="C833" s="9">
        <v>27</v>
      </c>
      <c r="D833" s="9">
        <v>27.22</v>
      </c>
      <c r="E833" s="9">
        <v>26.72</v>
      </c>
      <c r="F833" s="9">
        <v>26.79</v>
      </c>
      <c r="G833" s="10">
        <v>5606400</v>
      </c>
    </row>
    <row r="834" spans="2:7" x14ac:dyDescent="0.25">
      <c r="B834" s="8">
        <v>41421</v>
      </c>
      <c r="C834" s="9">
        <v>26.65</v>
      </c>
      <c r="D834" s="9">
        <v>26.87</v>
      </c>
      <c r="E834" s="9">
        <v>26.65</v>
      </c>
      <c r="F834" s="9">
        <v>26.82</v>
      </c>
      <c r="G834" s="10">
        <v>1415700</v>
      </c>
    </row>
    <row r="835" spans="2:7" x14ac:dyDescent="0.25">
      <c r="B835" s="8">
        <v>41418</v>
      </c>
      <c r="C835" s="9">
        <v>26.54</v>
      </c>
      <c r="D835" s="9">
        <v>26.94</v>
      </c>
      <c r="E835" s="9">
        <v>26.47</v>
      </c>
      <c r="F835" s="9">
        <v>26.69</v>
      </c>
      <c r="G835" s="10">
        <v>5898200</v>
      </c>
    </row>
    <row r="836" spans="2:7" x14ac:dyDescent="0.25">
      <c r="B836" s="8">
        <v>41417</v>
      </c>
      <c r="C836" s="9">
        <v>26.24</v>
      </c>
      <c r="D836" s="9">
        <v>26.86</v>
      </c>
      <c r="E836" s="9">
        <v>26.11</v>
      </c>
      <c r="F836" s="9">
        <v>26.65</v>
      </c>
      <c r="G836" s="10">
        <v>4582800</v>
      </c>
    </row>
    <row r="837" spans="2:7" x14ac:dyDescent="0.25">
      <c r="B837" s="8">
        <v>41416</v>
      </c>
      <c r="C837" s="9">
        <v>26.29</v>
      </c>
      <c r="D837" s="9">
        <v>26.97</v>
      </c>
      <c r="E837" s="9">
        <v>26.04</v>
      </c>
      <c r="F837" s="9">
        <v>26.68</v>
      </c>
      <c r="G837" s="10">
        <v>7269500</v>
      </c>
    </row>
    <row r="838" spans="2:7" x14ac:dyDescent="0.25">
      <c r="B838" s="8">
        <v>41415</v>
      </c>
      <c r="C838" s="9">
        <v>26.5</v>
      </c>
      <c r="D838" s="9">
        <v>26.74</v>
      </c>
      <c r="E838" s="9">
        <v>26.19</v>
      </c>
      <c r="F838" s="9">
        <v>26.35</v>
      </c>
      <c r="G838" s="10">
        <v>4808100</v>
      </c>
    </row>
    <row r="839" spans="2:7" x14ac:dyDescent="0.25">
      <c r="B839" s="8">
        <v>41414</v>
      </c>
      <c r="C839" s="9">
        <v>26.05</v>
      </c>
      <c r="D839" s="9">
        <v>26.58</v>
      </c>
      <c r="E839" s="9">
        <v>26.03</v>
      </c>
      <c r="F839" s="9">
        <v>26.57</v>
      </c>
      <c r="G839" s="10">
        <v>5949100</v>
      </c>
    </row>
    <row r="840" spans="2:7" x14ac:dyDescent="0.25">
      <c r="B840" s="8">
        <v>41411</v>
      </c>
      <c r="C840" s="9">
        <v>25.36</v>
      </c>
      <c r="D840" s="9">
        <v>26.14</v>
      </c>
      <c r="E840" s="9">
        <v>25.33</v>
      </c>
      <c r="F840" s="9">
        <v>25.92</v>
      </c>
      <c r="G840" s="10">
        <v>9634900</v>
      </c>
    </row>
    <row r="841" spans="2:7" x14ac:dyDescent="0.25">
      <c r="B841" s="8">
        <v>41410</v>
      </c>
      <c r="C841" s="9">
        <v>24.85</v>
      </c>
      <c r="D841" s="9">
        <v>25.32</v>
      </c>
      <c r="E841" s="9">
        <v>24.7</v>
      </c>
      <c r="F841" s="9">
        <v>25.17</v>
      </c>
      <c r="G841" s="10">
        <v>5919100</v>
      </c>
    </row>
    <row r="842" spans="2:7" x14ac:dyDescent="0.25">
      <c r="B842" s="8">
        <v>41409</v>
      </c>
      <c r="C842" s="9">
        <v>24.9</v>
      </c>
      <c r="D842" s="9">
        <v>25.25</v>
      </c>
      <c r="E842" s="9">
        <v>24.43</v>
      </c>
      <c r="F842" s="9">
        <v>24.68</v>
      </c>
      <c r="G842" s="10">
        <v>11476900</v>
      </c>
    </row>
    <row r="843" spans="2:7" x14ac:dyDescent="0.25">
      <c r="B843" s="8">
        <v>41408</v>
      </c>
      <c r="C843" s="9">
        <v>25.14</v>
      </c>
      <c r="D843" s="9">
        <v>25.34</v>
      </c>
      <c r="E843" s="9">
        <v>24.76</v>
      </c>
      <c r="F843" s="9">
        <v>25.26</v>
      </c>
      <c r="G843" s="10">
        <v>5512600</v>
      </c>
    </row>
    <row r="844" spans="2:7" x14ac:dyDescent="0.25">
      <c r="B844" s="8">
        <v>41407</v>
      </c>
      <c r="C844" s="9">
        <v>25.3</v>
      </c>
      <c r="D844" s="9">
        <v>25.37</v>
      </c>
      <c r="E844" s="9">
        <v>25.02</v>
      </c>
      <c r="F844" s="9">
        <v>25.13</v>
      </c>
      <c r="G844" s="10">
        <v>4990000</v>
      </c>
    </row>
    <row r="845" spans="2:7" x14ac:dyDescent="0.25">
      <c r="B845" s="8">
        <v>41404</v>
      </c>
      <c r="C845" s="9">
        <v>25.2</v>
      </c>
      <c r="D845" s="9">
        <v>25.52</v>
      </c>
      <c r="E845" s="9">
        <v>25.07</v>
      </c>
      <c r="F845" s="9">
        <v>25.42</v>
      </c>
      <c r="G845" s="10">
        <v>4197500</v>
      </c>
    </row>
    <row r="846" spans="2:7" x14ac:dyDescent="0.25">
      <c r="B846" s="8">
        <v>41403</v>
      </c>
      <c r="C846" s="9">
        <v>25.39</v>
      </c>
      <c r="D846" s="9">
        <v>25.59</v>
      </c>
      <c r="E846" s="9">
        <v>25</v>
      </c>
      <c r="F846" s="9">
        <v>25.28</v>
      </c>
      <c r="G846" s="10">
        <v>4509000</v>
      </c>
    </row>
    <row r="847" spans="2:7" x14ac:dyDescent="0.25">
      <c r="B847" s="8">
        <v>41402</v>
      </c>
      <c r="C847" s="9">
        <v>25.35</v>
      </c>
      <c r="D847" s="9">
        <v>25.73</v>
      </c>
      <c r="E847" s="9">
        <v>25.19</v>
      </c>
      <c r="F847" s="9">
        <v>25.46</v>
      </c>
      <c r="G847" s="10">
        <v>6259500</v>
      </c>
    </row>
    <row r="848" spans="2:7" x14ac:dyDescent="0.25">
      <c r="B848" s="8">
        <v>41401</v>
      </c>
      <c r="C848" s="9">
        <v>24.68</v>
      </c>
      <c r="D848" s="9">
        <v>25.41</v>
      </c>
      <c r="E848" s="9">
        <v>24.49</v>
      </c>
      <c r="F848" s="9">
        <v>25.41</v>
      </c>
      <c r="G848" s="10">
        <v>8905200</v>
      </c>
    </row>
    <row r="849" spans="2:7" x14ac:dyDescent="0.25">
      <c r="B849" s="8">
        <v>41400</v>
      </c>
      <c r="C849" s="9">
        <v>24.8</v>
      </c>
      <c r="D849" s="9">
        <v>24.8</v>
      </c>
      <c r="E849" s="9">
        <v>24.3</v>
      </c>
      <c r="F849" s="9">
        <v>24.37</v>
      </c>
      <c r="G849" s="10">
        <v>7066400</v>
      </c>
    </row>
    <row r="850" spans="2:7" x14ac:dyDescent="0.25">
      <c r="B850" s="8">
        <v>41397</v>
      </c>
      <c r="C850" s="9">
        <v>25.16</v>
      </c>
      <c r="D850" s="9">
        <v>25.37</v>
      </c>
      <c r="E850" s="9">
        <v>24.6</v>
      </c>
      <c r="F850" s="9">
        <v>24.79</v>
      </c>
      <c r="G850" s="10">
        <v>7746200</v>
      </c>
    </row>
    <row r="851" spans="2:7" x14ac:dyDescent="0.25">
      <c r="B851" s="8">
        <v>41396</v>
      </c>
      <c r="C851" s="9">
        <v>25.18</v>
      </c>
      <c r="D851" s="9">
        <v>25.69</v>
      </c>
      <c r="E851" s="9">
        <v>24.76</v>
      </c>
      <c r="F851" s="9">
        <v>24.96</v>
      </c>
      <c r="G851" s="10">
        <v>6571200</v>
      </c>
    </row>
    <row r="852" spans="2:7" x14ac:dyDescent="0.25">
      <c r="B852" s="8">
        <v>41394</v>
      </c>
      <c r="C852" s="9">
        <v>24.99</v>
      </c>
      <c r="D852" s="9">
        <v>25.44</v>
      </c>
      <c r="E852" s="9">
        <v>24.92</v>
      </c>
      <c r="F852" s="9">
        <v>25.13</v>
      </c>
      <c r="G852" s="10">
        <v>9108000</v>
      </c>
    </row>
    <row r="853" spans="2:7" x14ac:dyDescent="0.25">
      <c r="B853" s="8">
        <v>41393</v>
      </c>
      <c r="C853" s="9">
        <v>25.32</v>
      </c>
      <c r="D853" s="9">
        <v>25.4</v>
      </c>
      <c r="E853" s="9">
        <v>24.65</v>
      </c>
      <c r="F853" s="9">
        <v>24.97</v>
      </c>
      <c r="G853" s="10">
        <v>9067800</v>
      </c>
    </row>
    <row r="854" spans="2:7" x14ac:dyDescent="0.25">
      <c r="B854" s="8">
        <v>41390</v>
      </c>
      <c r="C854" s="9">
        <v>25.79</v>
      </c>
      <c r="D854" s="9">
        <v>25.95</v>
      </c>
      <c r="E854" s="9">
        <v>25.07</v>
      </c>
      <c r="F854" s="9">
        <v>25.19</v>
      </c>
      <c r="G854" s="10">
        <v>8445700</v>
      </c>
    </row>
    <row r="855" spans="2:7" x14ac:dyDescent="0.25">
      <c r="B855" s="8">
        <v>41389</v>
      </c>
      <c r="C855" s="9">
        <v>26.4</v>
      </c>
      <c r="D855" s="9">
        <v>26.48</v>
      </c>
      <c r="E855" s="9">
        <v>25.65</v>
      </c>
      <c r="F855" s="9">
        <v>25.74</v>
      </c>
      <c r="G855" s="10">
        <v>6961800</v>
      </c>
    </row>
    <row r="856" spans="2:7" x14ac:dyDescent="0.25">
      <c r="B856" s="8">
        <v>41388</v>
      </c>
      <c r="C856" s="9">
        <v>26.54</v>
      </c>
      <c r="D856" s="9">
        <v>26.55</v>
      </c>
      <c r="E856" s="9">
        <v>26.01</v>
      </c>
      <c r="F856" s="9">
        <v>26.2</v>
      </c>
      <c r="G856" s="10">
        <v>14401400</v>
      </c>
    </row>
    <row r="857" spans="2:7" x14ac:dyDescent="0.25">
      <c r="B857" s="8">
        <v>41387</v>
      </c>
      <c r="C857" s="9">
        <v>26.6</v>
      </c>
      <c r="D857" s="9">
        <v>26.9</v>
      </c>
      <c r="E857" s="9">
        <v>26.6</v>
      </c>
      <c r="F857" s="9">
        <v>26.78</v>
      </c>
      <c r="G857" s="10">
        <v>5255100</v>
      </c>
    </row>
    <row r="858" spans="2:7" x14ac:dyDescent="0.25">
      <c r="B858" s="8">
        <v>41386</v>
      </c>
      <c r="C858" s="9">
        <v>26.62</v>
      </c>
      <c r="D858" s="9">
        <v>26.96</v>
      </c>
      <c r="E858" s="9">
        <v>26.35</v>
      </c>
      <c r="F858" s="9">
        <v>26.56</v>
      </c>
      <c r="G858" s="10">
        <v>7558600</v>
      </c>
    </row>
    <row r="859" spans="2:7" x14ac:dyDescent="0.25">
      <c r="B859" s="8">
        <v>41383</v>
      </c>
      <c r="C859" s="9">
        <v>26.65</v>
      </c>
      <c r="D859" s="9">
        <v>26.97</v>
      </c>
      <c r="E859" s="9">
        <v>26.28</v>
      </c>
      <c r="F859" s="9">
        <v>26.6</v>
      </c>
      <c r="G859" s="10">
        <v>6335600</v>
      </c>
    </row>
    <row r="860" spans="2:7" x14ac:dyDescent="0.25">
      <c r="B860" s="8">
        <v>41382</v>
      </c>
      <c r="C860" s="9">
        <v>27.71</v>
      </c>
      <c r="D860" s="9">
        <v>27.79</v>
      </c>
      <c r="E860" s="9">
        <v>26.83</v>
      </c>
      <c r="F860" s="9">
        <v>26.83</v>
      </c>
      <c r="G860" s="10">
        <v>6658400</v>
      </c>
    </row>
    <row r="861" spans="2:7" x14ac:dyDescent="0.25">
      <c r="B861" s="8">
        <v>41381</v>
      </c>
      <c r="C861" s="9">
        <v>28</v>
      </c>
      <c r="D861" s="9">
        <v>28.27</v>
      </c>
      <c r="E861" s="9">
        <v>27.56</v>
      </c>
      <c r="F861" s="9">
        <v>27.6</v>
      </c>
      <c r="G861" s="10">
        <v>9149900</v>
      </c>
    </row>
    <row r="862" spans="2:7" x14ac:dyDescent="0.25">
      <c r="B862" s="8">
        <v>41380</v>
      </c>
      <c r="C862" s="9">
        <v>27.96</v>
      </c>
      <c r="D862" s="9">
        <v>28.49</v>
      </c>
      <c r="E862" s="9">
        <v>27.73</v>
      </c>
      <c r="F862" s="9">
        <v>28.15</v>
      </c>
      <c r="G862" s="10">
        <v>6027300</v>
      </c>
    </row>
    <row r="863" spans="2:7" x14ac:dyDescent="0.25">
      <c r="B863" s="8">
        <v>41379</v>
      </c>
      <c r="C863" s="9">
        <v>27.71</v>
      </c>
      <c r="D863" s="9">
        <v>28.1</v>
      </c>
      <c r="E863" s="9">
        <v>27.61</v>
      </c>
      <c r="F863" s="9">
        <v>27.85</v>
      </c>
      <c r="G863" s="10">
        <v>11399900</v>
      </c>
    </row>
    <row r="864" spans="2:7" x14ac:dyDescent="0.25">
      <c r="B864" s="8">
        <v>41376</v>
      </c>
      <c r="C864" s="9">
        <v>28.14</v>
      </c>
      <c r="D864" s="9">
        <v>28.58</v>
      </c>
      <c r="E864" s="9">
        <v>28.01</v>
      </c>
      <c r="F864" s="9">
        <v>28.35</v>
      </c>
      <c r="G864" s="10">
        <v>11857200</v>
      </c>
    </row>
    <row r="865" spans="2:7" x14ac:dyDescent="0.25">
      <c r="B865" s="8">
        <v>41375</v>
      </c>
      <c r="C865" s="9">
        <v>28.14</v>
      </c>
      <c r="D865" s="9">
        <v>28.39</v>
      </c>
      <c r="E865" s="9">
        <v>27.79</v>
      </c>
      <c r="F865" s="9">
        <v>28.32</v>
      </c>
      <c r="G865" s="10">
        <v>6861400</v>
      </c>
    </row>
    <row r="866" spans="2:7" x14ac:dyDescent="0.25">
      <c r="B866" s="8">
        <v>41374</v>
      </c>
      <c r="C866" s="9">
        <v>27.56</v>
      </c>
      <c r="D866" s="9">
        <v>28.45</v>
      </c>
      <c r="E866" s="9">
        <v>27.56</v>
      </c>
      <c r="F866" s="9">
        <v>28.18</v>
      </c>
      <c r="G866" s="10">
        <v>9414500</v>
      </c>
    </row>
    <row r="867" spans="2:7" x14ac:dyDescent="0.25">
      <c r="B867" s="8">
        <v>41373</v>
      </c>
      <c r="C867" s="9">
        <v>26.96</v>
      </c>
      <c r="D867" s="9">
        <v>27.75</v>
      </c>
      <c r="E867" s="9">
        <v>26.96</v>
      </c>
      <c r="F867" s="9">
        <v>27.59</v>
      </c>
      <c r="G867" s="10">
        <v>6939400</v>
      </c>
    </row>
    <row r="868" spans="2:7" x14ac:dyDescent="0.25">
      <c r="B868" s="8">
        <v>41372</v>
      </c>
      <c r="C868" s="9">
        <v>26.75</v>
      </c>
      <c r="D868" s="9">
        <v>27.25</v>
      </c>
      <c r="E868" s="9">
        <v>26.63</v>
      </c>
      <c r="F868" s="9">
        <v>27.02</v>
      </c>
      <c r="G868" s="10">
        <v>6423300</v>
      </c>
    </row>
    <row r="869" spans="2:7" x14ac:dyDescent="0.25">
      <c r="B869" s="8">
        <v>41369</v>
      </c>
      <c r="C869" s="9">
        <v>26.19</v>
      </c>
      <c r="D869" s="9">
        <v>26.82</v>
      </c>
      <c r="E869" s="9">
        <v>26.04</v>
      </c>
      <c r="F869" s="9">
        <v>26.58</v>
      </c>
      <c r="G869" s="10">
        <v>7126300</v>
      </c>
    </row>
    <row r="870" spans="2:7" x14ac:dyDescent="0.25">
      <c r="B870" s="8">
        <v>41368</v>
      </c>
      <c r="C870" s="9">
        <v>27.09</v>
      </c>
      <c r="D870" s="9">
        <v>27.1</v>
      </c>
      <c r="E870" s="9">
        <v>26.23</v>
      </c>
      <c r="F870" s="9">
        <v>26.44</v>
      </c>
      <c r="G870" s="10">
        <v>7556300</v>
      </c>
    </row>
    <row r="871" spans="2:7" x14ac:dyDescent="0.25">
      <c r="B871" s="8">
        <v>41367</v>
      </c>
      <c r="C871" s="9">
        <v>27.49</v>
      </c>
      <c r="D871" s="9">
        <v>27.56</v>
      </c>
      <c r="E871" s="9">
        <v>26.88</v>
      </c>
      <c r="F871" s="9">
        <v>27.05</v>
      </c>
      <c r="G871" s="10">
        <v>11090100</v>
      </c>
    </row>
    <row r="872" spans="2:7" x14ac:dyDescent="0.25">
      <c r="B872" s="8">
        <v>41366</v>
      </c>
      <c r="C872" s="9">
        <v>27.85</v>
      </c>
      <c r="D872" s="9">
        <v>27.9</v>
      </c>
      <c r="E872" s="9">
        <v>27.45</v>
      </c>
      <c r="F872" s="9">
        <v>27.65</v>
      </c>
      <c r="G872" s="10">
        <v>7499900</v>
      </c>
    </row>
    <row r="873" spans="2:7" x14ac:dyDescent="0.25">
      <c r="B873" s="8">
        <v>41365</v>
      </c>
      <c r="C873" s="9">
        <v>27.25</v>
      </c>
      <c r="D873" s="9">
        <v>27.89</v>
      </c>
      <c r="E873" s="9">
        <v>27.25</v>
      </c>
      <c r="F873" s="9">
        <v>27.63</v>
      </c>
      <c r="G873" s="10">
        <v>5334400</v>
      </c>
    </row>
    <row r="874" spans="2:7" x14ac:dyDescent="0.25">
      <c r="B874" s="8">
        <v>41361</v>
      </c>
      <c r="C874" s="9">
        <v>26.99</v>
      </c>
      <c r="D874" s="9">
        <v>27.48</v>
      </c>
      <c r="E874" s="9">
        <v>26.85</v>
      </c>
      <c r="F874" s="9">
        <v>27.45</v>
      </c>
      <c r="G874" s="10">
        <v>6908600</v>
      </c>
    </row>
    <row r="875" spans="2:7" x14ac:dyDescent="0.25">
      <c r="B875" s="8">
        <v>41360</v>
      </c>
      <c r="C875" s="9">
        <v>26.5</v>
      </c>
      <c r="D875" s="9">
        <v>27.1</v>
      </c>
      <c r="E875" s="9">
        <v>26.49</v>
      </c>
      <c r="F875" s="9">
        <v>26.9</v>
      </c>
      <c r="G875" s="10">
        <v>4529400</v>
      </c>
    </row>
    <row r="876" spans="2:7" x14ac:dyDescent="0.25">
      <c r="B876" s="8">
        <v>41359</v>
      </c>
      <c r="C876" s="9">
        <v>26.4</v>
      </c>
      <c r="D876" s="9">
        <v>26.98</v>
      </c>
      <c r="E876" s="9">
        <v>26.37</v>
      </c>
      <c r="F876" s="9">
        <v>26.65</v>
      </c>
      <c r="G876" s="10">
        <v>6752500</v>
      </c>
    </row>
    <row r="877" spans="2:7" x14ac:dyDescent="0.25">
      <c r="B877" s="8">
        <v>41358</v>
      </c>
      <c r="C877" s="9">
        <v>26.62</v>
      </c>
      <c r="D877" s="9">
        <v>26.72</v>
      </c>
      <c r="E877" s="9">
        <v>26.35</v>
      </c>
      <c r="F877" s="9">
        <v>26.44</v>
      </c>
      <c r="G877" s="10">
        <v>6605700</v>
      </c>
    </row>
    <row r="878" spans="2:7" x14ac:dyDescent="0.25">
      <c r="B878" s="8">
        <v>41355</v>
      </c>
      <c r="C878" s="9">
        <v>26.79</v>
      </c>
      <c r="D878" s="9">
        <v>26.95</v>
      </c>
      <c r="E878" s="9">
        <v>26.4</v>
      </c>
      <c r="F878" s="9">
        <v>26.6</v>
      </c>
      <c r="G878" s="10">
        <v>4696100</v>
      </c>
    </row>
    <row r="879" spans="2:7" x14ac:dyDescent="0.25">
      <c r="B879" s="8">
        <v>41354</v>
      </c>
      <c r="C879" s="9">
        <v>26.72</v>
      </c>
      <c r="D879" s="9">
        <v>26.92</v>
      </c>
      <c r="E879" s="9">
        <v>26.35</v>
      </c>
      <c r="F879" s="9">
        <v>26.8</v>
      </c>
      <c r="G879" s="10">
        <v>7239500</v>
      </c>
    </row>
    <row r="880" spans="2:7" x14ac:dyDescent="0.25">
      <c r="B880" s="8">
        <v>41353</v>
      </c>
      <c r="C880" s="9">
        <v>26.23</v>
      </c>
      <c r="D880" s="9">
        <v>27.04</v>
      </c>
      <c r="E880" s="9">
        <v>26.21</v>
      </c>
      <c r="F880" s="9">
        <v>26.82</v>
      </c>
      <c r="G880" s="10">
        <v>9896600</v>
      </c>
    </row>
    <row r="881" spans="2:7" x14ac:dyDescent="0.25">
      <c r="B881" s="8">
        <v>41352</v>
      </c>
      <c r="C881" s="9">
        <v>26.01</v>
      </c>
      <c r="D881" s="9">
        <v>26.53</v>
      </c>
      <c r="E881" s="9">
        <v>25.85</v>
      </c>
      <c r="F881" s="9">
        <v>26.37</v>
      </c>
      <c r="G881" s="10">
        <v>7052700</v>
      </c>
    </row>
    <row r="882" spans="2:7" x14ac:dyDescent="0.25">
      <c r="B882" s="8">
        <v>41351</v>
      </c>
      <c r="C882" s="9">
        <v>26.2</v>
      </c>
      <c r="D882" s="9">
        <v>26.29</v>
      </c>
      <c r="E882" s="9">
        <v>25.9</v>
      </c>
      <c r="F882" s="9">
        <v>25.99</v>
      </c>
      <c r="G882" s="10">
        <v>5281500</v>
      </c>
    </row>
    <row r="883" spans="2:7" x14ac:dyDescent="0.25">
      <c r="B883" s="8">
        <v>41348</v>
      </c>
      <c r="C883" s="9">
        <v>26.3</v>
      </c>
      <c r="D883" s="9">
        <v>26.6</v>
      </c>
      <c r="E883" s="9">
        <v>26.06</v>
      </c>
      <c r="F883" s="9">
        <v>26.35</v>
      </c>
      <c r="G883" s="10">
        <v>6165800</v>
      </c>
    </row>
    <row r="884" spans="2:7" x14ac:dyDescent="0.25">
      <c r="B884" s="8">
        <v>41347</v>
      </c>
      <c r="C884" s="9">
        <v>26.2</v>
      </c>
      <c r="D884" s="9">
        <v>26.45</v>
      </c>
      <c r="E884" s="9">
        <v>25.92</v>
      </c>
      <c r="F884" s="9">
        <v>26.42</v>
      </c>
      <c r="G884" s="10">
        <v>7473100</v>
      </c>
    </row>
    <row r="885" spans="2:7" x14ac:dyDescent="0.25">
      <c r="B885" s="8">
        <v>41346</v>
      </c>
      <c r="C885" s="9">
        <v>26.58</v>
      </c>
      <c r="D885" s="9">
        <v>26.58</v>
      </c>
      <c r="E885" s="9">
        <v>26.06</v>
      </c>
      <c r="F885" s="9">
        <v>26.32</v>
      </c>
      <c r="G885" s="10">
        <v>5597900</v>
      </c>
    </row>
    <row r="886" spans="2:7" x14ac:dyDescent="0.25">
      <c r="B886" s="8">
        <v>41345</v>
      </c>
      <c r="C886" s="9">
        <v>27</v>
      </c>
      <c r="D886" s="9">
        <v>27.13</v>
      </c>
      <c r="E886" s="9">
        <v>26.44</v>
      </c>
      <c r="F886" s="9">
        <v>26.59</v>
      </c>
      <c r="G886" s="10">
        <v>6471000</v>
      </c>
    </row>
    <row r="887" spans="2:7" x14ac:dyDescent="0.25">
      <c r="B887" s="8">
        <v>41344</v>
      </c>
      <c r="C887" s="9">
        <v>27.1</v>
      </c>
      <c r="D887" s="9">
        <v>27.35</v>
      </c>
      <c r="E887" s="9">
        <v>26.97</v>
      </c>
      <c r="F887" s="9">
        <v>27.17</v>
      </c>
      <c r="G887" s="10">
        <v>4161400</v>
      </c>
    </row>
    <row r="888" spans="2:7" x14ac:dyDescent="0.25">
      <c r="B888" s="8">
        <v>41341</v>
      </c>
      <c r="C888" s="9">
        <v>26.63</v>
      </c>
      <c r="D888" s="9">
        <v>27.29</v>
      </c>
      <c r="E888" s="9">
        <v>26.55</v>
      </c>
      <c r="F888" s="9">
        <v>27.27</v>
      </c>
      <c r="G888" s="10">
        <v>6502600</v>
      </c>
    </row>
    <row r="889" spans="2:7" x14ac:dyDescent="0.25">
      <c r="B889" s="8">
        <v>41340</v>
      </c>
      <c r="C889" s="9">
        <v>26.76</v>
      </c>
      <c r="D889" s="9">
        <v>27.14</v>
      </c>
      <c r="E889" s="9">
        <v>26.47</v>
      </c>
      <c r="F889" s="9">
        <v>26.78</v>
      </c>
      <c r="G889" s="10">
        <v>5245700</v>
      </c>
    </row>
    <row r="890" spans="2:7" x14ac:dyDescent="0.25">
      <c r="B890" s="8">
        <v>41339</v>
      </c>
      <c r="C890" s="9">
        <v>26.61</v>
      </c>
      <c r="D890" s="9">
        <v>26.86</v>
      </c>
      <c r="E890" s="9">
        <v>26.38</v>
      </c>
      <c r="F890" s="9">
        <v>26.66</v>
      </c>
      <c r="G890" s="10">
        <v>6439800</v>
      </c>
    </row>
    <row r="891" spans="2:7" x14ac:dyDescent="0.25">
      <c r="B891" s="8">
        <v>41338</v>
      </c>
      <c r="C891" s="9">
        <v>26.42</v>
      </c>
      <c r="D891" s="9">
        <v>26.74</v>
      </c>
      <c r="E891" s="9">
        <v>26.35</v>
      </c>
      <c r="F891" s="9">
        <v>26.38</v>
      </c>
      <c r="G891" s="10">
        <v>6648300</v>
      </c>
    </row>
    <row r="892" spans="2:7" x14ac:dyDescent="0.25">
      <c r="B892" s="8">
        <v>41337</v>
      </c>
      <c r="C892" s="9">
        <v>26.3</v>
      </c>
      <c r="D892" s="9">
        <v>26.55</v>
      </c>
      <c r="E892" s="9">
        <v>26.05</v>
      </c>
      <c r="F892" s="9">
        <v>26.52</v>
      </c>
      <c r="G892" s="10">
        <v>5898800</v>
      </c>
    </row>
    <row r="893" spans="2:7" x14ac:dyDescent="0.25">
      <c r="B893" s="8">
        <v>41334</v>
      </c>
      <c r="C893" s="9">
        <v>26.35</v>
      </c>
      <c r="D893" s="9">
        <v>26.98</v>
      </c>
      <c r="E893" s="9">
        <v>26.22</v>
      </c>
      <c r="F893" s="9">
        <v>26.82</v>
      </c>
      <c r="G893" s="10">
        <v>11238800</v>
      </c>
    </row>
    <row r="894" spans="2:7" x14ac:dyDescent="0.25">
      <c r="B894" s="8">
        <v>41333</v>
      </c>
      <c r="C894" s="9">
        <v>26</v>
      </c>
      <c r="D894" s="9">
        <v>26.5</v>
      </c>
      <c r="E894" s="9">
        <v>25.97</v>
      </c>
      <c r="F894" s="9">
        <v>26.34</v>
      </c>
      <c r="G894" s="10">
        <v>6600600</v>
      </c>
    </row>
    <row r="895" spans="2:7" x14ac:dyDescent="0.25">
      <c r="B895" s="8">
        <v>41332</v>
      </c>
      <c r="C895" s="9">
        <v>25.3</v>
      </c>
      <c r="D895" s="9">
        <v>26.15</v>
      </c>
      <c r="E895" s="9">
        <v>25.27</v>
      </c>
      <c r="F895" s="9">
        <v>26.15</v>
      </c>
      <c r="G895" s="10">
        <v>7955300</v>
      </c>
    </row>
    <row r="896" spans="2:7" x14ac:dyDescent="0.25">
      <c r="B896" s="8">
        <v>41331</v>
      </c>
      <c r="C896" s="9">
        <v>25.2</v>
      </c>
      <c r="D896" s="9">
        <v>25.7</v>
      </c>
      <c r="E896" s="9">
        <v>25</v>
      </c>
      <c r="F896" s="9">
        <v>25.39</v>
      </c>
      <c r="G896" s="10">
        <v>5991200</v>
      </c>
    </row>
    <row r="897" spans="2:7" x14ac:dyDescent="0.25">
      <c r="B897" s="8">
        <v>41330</v>
      </c>
      <c r="C897" s="9">
        <v>25.6</v>
      </c>
      <c r="D897" s="9">
        <v>25.86</v>
      </c>
      <c r="E897" s="9">
        <v>25.26</v>
      </c>
      <c r="F897" s="9">
        <v>25.41</v>
      </c>
      <c r="G897" s="10">
        <v>5814500</v>
      </c>
    </row>
    <row r="898" spans="2:7" x14ac:dyDescent="0.25">
      <c r="B898" s="8">
        <v>41327</v>
      </c>
      <c r="C898" s="9">
        <v>25.4</v>
      </c>
      <c r="D898" s="9">
        <v>25.8</v>
      </c>
      <c r="E898" s="9">
        <v>25.12</v>
      </c>
      <c r="F898" s="9">
        <v>25.72</v>
      </c>
      <c r="G898" s="10">
        <v>8599100</v>
      </c>
    </row>
    <row r="899" spans="2:7" x14ac:dyDescent="0.25">
      <c r="B899" s="8">
        <v>41326</v>
      </c>
      <c r="C899" s="9">
        <v>25.2</v>
      </c>
      <c r="D899" s="9">
        <v>25.38</v>
      </c>
      <c r="E899" s="9">
        <v>24.7</v>
      </c>
      <c r="F899" s="9">
        <v>25.29</v>
      </c>
      <c r="G899" s="10">
        <v>16184300</v>
      </c>
    </row>
    <row r="900" spans="2:7" x14ac:dyDescent="0.25">
      <c r="B900" s="8">
        <v>41325</v>
      </c>
      <c r="C900" s="9">
        <v>24.58</v>
      </c>
      <c r="D900" s="9">
        <v>24.68</v>
      </c>
      <c r="E900" s="9">
        <v>24.05</v>
      </c>
      <c r="F900" s="9">
        <v>24.3</v>
      </c>
      <c r="G900" s="10">
        <v>5872900</v>
      </c>
    </row>
    <row r="901" spans="2:7" x14ac:dyDescent="0.25">
      <c r="B901" s="8">
        <v>41324</v>
      </c>
      <c r="C901" s="9">
        <v>24.16</v>
      </c>
      <c r="D901" s="9">
        <v>24.62</v>
      </c>
      <c r="E901" s="9">
        <v>24.14</v>
      </c>
      <c r="F901" s="9">
        <v>24.53</v>
      </c>
      <c r="G901" s="10">
        <v>6218200</v>
      </c>
    </row>
    <row r="902" spans="2:7" x14ac:dyDescent="0.25">
      <c r="B902" s="8">
        <v>41323</v>
      </c>
      <c r="C902" s="9">
        <v>24.3</v>
      </c>
      <c r="D902" s="9">
        <v>24.69</v>
      </c>
      <c r="E902" s="9">
        <v>23.99</v>
      </c>
      <c r="F902" s="9">
        <v>24.08</v>
      </c>
      <c r="G902" s="10">
        <v>3727600</v>
      </c>
    </row>
    <row r="903" spans="2:7" x14ac:dyDescent="0.25">
      <c r="B903" s="8">
        <v>41320</v>
      </c>
      <c r="C903" s="9">
        <v>23.8</v>
      </c>
      <c r="D903" s="9">
        <v>24.54</v>
      </c>
      <c r="E903" s="9">
        <v>23.65</v>
      </c>
      <c r="F903" s="9">
        <v>24.4</v>
      </c>
      <c r="G903" s="10">
        <v>9549000</v>
      </c>
    </row>
    <row r="904" spans="2:7" x14ac:dyDescent="0.25">
      <c r="B904" s="8">
        <v>41319</v>
      </c>
      <c r="C904" s="9">
        <v>23.7</v>
      </c>
      <c r="D904" s="9">
        <v>23.8</v>
      </c>
      <c r="E904" s="9">
        <v>23.51</v>
      </c>
      <c r="F904" s="9">
        <v>23.8</v>
      </c>
      <c r="G904" s="10">
        <v>4056200</v>
      </c>
    </row>
    <row r="905" spans="2:7" x14ac:dyDescent="0.25">
      <c r="B905" s="8">
        <v>41318</v>
      </c>
      <c r="C905" s="9">
        <v>24</v>
      </c>
      <c r="D905" s="9">
        <v>24.49</v>
      </c>
      <c r="E905" s="9">
        <v>23.67</v>
      </c>
      <c r="F905" s="9">
        <v>23.86</v>
      </c>
      <c r="G905" s="10">
        <v>4697700</v>
      </c>
    </row>
    <row r="906" spans="2:7" x14ac:dyDescent="0.25">
      <c r="B906" s="8">
        <v>41313</v>
      </c>
      <c r="C906" s="9">
        <v>23.71</v>
      </c>
      <c r="D906" s="9">
        <v>24.06</v>
      </c>
      <c r="E906" s="9">
        <v>23.63</v>
      </c>
      <c r="F906" s="9">
        <v>23.82</v>
      </c>
      <c r="G906" s="10">
        <v>5966400</v>
      </c>
    </row>
    <row r="907" spans="2:7" x14ac:dyDescent="0.25">
      <c r="B907" s="8">
        <v>41312</v>
      </c>
      <c r="C907" s="9">
        <v>23.91</v>
      </c>
      <c r="D907" s="9">
        <v>24.59</v>
      </c>
      <c r="E907" s="9">
        <v>23.59</v>
      </c>
      <c r="F907" s="9">
        <v>23.65</v>
      </c>
      <c r="G907" s="10">
        <v>6176500</v>
      </c>
    </row>
    <row r="908" spans="2:7" x14ac:dyDescent="0.25">
      <c r="B908" s="8">
        <v>41311</v>
      </c>
      <c r="C908" s="9">
        <v>24.19</v>
      </c>
      <c r="D908" s="9">
        <v>24.19</v>
      </c>
      <c r="E908" s="9">
        <v>23.45</v>
      </c>
      <c r="F908" s="9">
        <v>23.93</v>
      </c>
      <c r="G908" s="10">
        <v>7375400</v>
      </c>
    </row>
    <row r="909" spans="2:7" x14ac:dyDescent="0.25">
      <c r="B909" s="8">
        <v>41310</v>
      </c>
      <c r="C909" s="9">
        <v>23.85</v>
      </c>
      <c r="D909" s="9">
        <v>24.45</v>
      </c>
      <c r="E909" s="9">
        <v>23.77</v>
      </c>
      <c r="F909" s="9">
        <v>24.06</v>
      </c>
      <c r="G909" s="10">
        <v>4905400</v>
      </c>
    </row>
    <row r="910" spans="2:7" x14ac:dyDescent="0.25">
      <c r="B910" s="8">
        <v>41309</v>
      </c>
      <c r="C910" s="9">
        <v>24.2</v>
      </c>
      <c r="D910" s="9">
        <v>24.2</v>
      </c>
      <c r="E910" s="9">
        <v>23.66</v>
      </c>
      <c r="F910" s="9">
        <v>23.85</v>
      </c>
      <c r="G910" s="10">
        <v>4433400</v>
      </c>
    </row>
    <row r="911" spans="2:7" x14ac:dyDescent="0.25">
      <c r="B911" s="8">
        <v>41306</v>
      </c>
      <c r="C911" s="9">
        <v>24.4</v>
      </c>
      <c r="D911" s="9">
        <v>24.51</v>
      </c>
      <c r="E911" s="9">
        <v>24.05</v>
      </c>
      <c r="F911" s="9">
        <v>24.3</v>
      </c>
      <c r="G911" s="10">
        <v>4580900</v>
      </c>
    </row>
    <row r="912" spans="2:7" x14ac:dyDescent="0.25">
      <c r="B912" s="8">
        <v>41305</v>
      </c>
      <c r="C912" s="9">
        <v>24.94</v>
      </c>
      <c r="D912" s="9">
        <v>24.94</v>
      </c>
      <c r="E912" s="9">
        <v>24.04</v>
      </c>
      <c r="F912" s="9">
        <v>24.4</v>
      </c>
      <c r="G912" s="10">
        <v>7699400</v>
      </c>
    </row>
    <row r="913" spans="2:7" x14ac:dyDescent="0.25">
      <c r="B913" s="8">
        <v>41304</v>
      </c>
      <c r="C913" s="9">
        <v>25.02</v>
      </c>
      <c r="D913" s="9">
        <v>25.2</v>
      </c>
      <c r="E913" s="9">
        <v>24.47</v>
      </c>
      <c r="F913" s="9">
        <v>24.8</v>
      </c>
      <c r="G913" s="10">
        <v>7809600</v>
      </c>
    </row>
    <row r="914" spans="2:7" x14ac:dyDescent="0.25">
      <c r="B914" s="8">
        <v>41303</v>
      </c>
      <c r="C914" s="9">
        <v>24.68</v>
      </c>
      <c r="D914" s="9">
        <v>25.07</v>
      </c>
      <c r="E914" s="9">
        <v>24.41</v>
      </c>
      <c r="F914" s="9">
        <v>25.02</v>
      </c>
      <c r="G914" s="10">
        <v>5577100</v>
      </c>
    </row>
    <row r="915" spans="2:7" x14ac:dyDescent="0.25">
      <c r="B915" s="8">
        <v>41302</v>
      </c>
      <c r="C915" s="9">
        <v>25.48</v>
      </c>
      <c r="D915" s="9">
        <v>25.48</v>
      </c>
      <c r="E915" s="9">
        <v>24.2</v>
      </c>
      <c r="F915" s="9">
        <v>24.71</v>
      </c>
      <c r="G915" s="10">
        <v>12011700</v>
      </c>
    </row>
    <row r="916" spans="2:7" x14ac:dyDescent="0.25">
      <c r="B916" s="8">
        <v>41298</v>
      </c>
      <c r="C916" s="9">
        <v>25.52</v>
      </c>
      <c r="D916" s="9">
        <v>25.72</v>
      </c>
      <c r="E916" s="9">
        <v>25.15</v>
      </c>
      <c r="F916" s="9">
        <v>25.4</v>
      </c>
      <c r="G916" s="10">
        <v>4971400</v>
      </c>
    </row>
    <row r="917" spans="2:7" x14ac:dyDescent="0.25">
      <c r="B917" s="8">
        <v>41297</v>
      </c>
      <c r="C917" s="9">
        <v>25.5</v>
      </c>
      <c r="D917" s="9">
        <v>25.84</v>
      </c>
      <c r="E917" s="9">
        <v>25.27</v>
      </c>
      <c r="F917" s="9">
        <v>25.5</v>
      </c>
      <c r="G917" s="10">
        <v>4985900</v>
      </c>
    </row>
    <row r="918" spans="2:7" x14ac:dyDescent="0.25">
      <c r="B918" s="8">
        <v>41296</v>
      </c>
      <c r="C918" s="9">
        <v>25.88</v>
      </c>
      <c r="D918" s="9">
        <v>26.07</v>
      </c>
      <c r="E918" s="9">
        <v>25.5</v>
      </c>
      <c r="F918" s="9">
        <v>25.64</v>
      </c>
      <c r="G918" s="10">
        <v>6130200</v>
      </c>
    </row>
    <row r="919" spans="2:7" x14ac:dyDescent="0.25">
      <c r="B919" s="8">
        <v>41295</v>
      </c>
      <c r="C919" s="9">
        <v>26.23</v>
      </c>
      <c r="D919" s="9">
        <v>26.3</v>
      </c>
      <c r="E919" s="9">
        <v>25.65</v>
      </c>
      <c r="F919" s="9">
        <v>25.93</v>
      </c>
      <c r="G919" s="10">
        <v>4480600</v>
      </c>
    </row>
    <row r="920" spans="2:7" x14ac:dyDescent="0.25">
      <c r="B920" s="8">
        <v>41292</v>
      </c>
      <c r="C920" s="9">
        <v>26.25</v>
      </c>
      <c r="D920" s="9">
        <v>26.48</v>
      </c>
      <c r="E920" s="9">
        <v>25.6</v>
      </c>
      <c r="F920" s="9">
        <v>26.2</v>
      </c>
      <c r="G920" s="10">
        <v>8035500</v>
      </c>
    </row>
    <row r="921" spans="2:7" x14ac:dyDescent="0.25">
      <c r="B921" s="8">
        <v>41291</v>
      </c>
      <c r="C921" s="9">
        <v>26.75</v>
      </c>
      <c r="D921" s="9">
        <v>27.15</v>
      </c>
      <c r="E921" s="9">
        <v>26.63</v>
      </c>
      <c r="F921" s="9">
        <v>26.81</v>
      </c>
      <c r="G921" s="10">
        <v>7793800</v>
      </c>
    </row>
    <row r="922" spans="2:7" x14ac:dyDescent="0.25">
      <c r="B922" s="8">
        <v>41290</v>
      </c>
      <c r="C922" s="9">
        <v>26.45</v>
      </c>
      <c r="D922" s="9">
        <v>26.86</v>
      </c>
      <c r="E922" s="9">
        <v>26.4</v>
      </c>
      <c r="F922" s="9">
        <v>26.86</v>
      </c>
      <c r="G922" s="10">
        <v>3460800</v>
      </c>
    </row>
    <row r="923" spans="2:7" x14ac:dyDescent="0.25">
      <c r="B923" s="8">
        <v>41289</v>
      </c>
      <c r="C923" s="9">
        <v>27</v>
      </c>
      <c r="D923" s="9">
        <v>27.1</v>
      </c>
      <c r="E923" s="9">
        <v>26.54</v>
      </c>
      <c r="F923" s="9">
        <v>26.7</v>
      </c>
      <c r="G923" s="10">
        <v>6034400</v>
      </c>
    </row>
    <row r="924" spans="2:7" x14ac:dyDescent="0.25">
      <c r="B924" s="8">
        <v>41288</v>
      </c>
      <c r="C924" s="9">
        <v>26.15</v>
      </c>
      <c r="D924" s="9">
        <v>27.04</v>
      </c>
      <c r="E924" s="9">
        <v>26.11</v>
      </c>
      <c r="F924" s="9">
        <v>26.93</v>
      </c>
      <c r="G924" s="10">
        <v>9819600</v>
      </c>
    </row>
    <row r="925" spans="2:7" x14ac:dyDescent="0.25">
      <c r="B925" s="8">
        <v>41285</v>
      </c>
      <c r="C925" s="9">
        <v>26.19</v>
      </c>
      <c r="D925" s="9">
        <v>26.31</v>
      </c>
      <c r="E925" s="9">
        <v>25.72</v>
      </c>
      <c r="F925" s="9">
        <v>25.98</v>
      </c>
      <c r="G925" s="10">
        <v>5652400</v>
      </c>
    </row>
    <row r="926" spans="2:7" x14ac:dyDescent="0.25">
      <c r="B926" s="8">
        <v>41284</v>
      </c>
      <c r="C926" s="9">
        <v>26.68</v>
      </c>
      <c r="D926" s="9">
        <v>26.8</v>
      </c>
      <c r="E926" s="9">
        <v>25.98</v>
      </c>
      <c r="F926" s="9">
        <v>26.3</v>
      </c>
      <c r="G926" s="10">
        <v>5758000</v>
      </c>
    </row>
    <row r="927" spans="2:7" x14ac:dyDescent="0.25">
      <c r="B927" s="8">
        <v>41283</v>
      </c>
      <c r="C927" s="9">
        <v>26.5</v>
      </c>
      <c r="D927" s="9">
        <v>26.78</v>
      </c>
      <c r="E927" s="9">
        <v>26.46</v>
      </c>
      <c r="F927" s="9">
        <v>26.7</v>
      </c>
      <c r="G927" s="10">
        <v>8206400</v>
      </c>
    </row>
    <row r="928" spans="2:7" x14ac:dyDescent="0.25">
      <c r="B928" s="8">
        <v>41282</v>
      </c>
      <c r="C928" s="9">
        <v>26</v>
      </c>
      <c r="D928" s="9">
        <v>26.84</v>
      </c>
      <c r="E928" s="9">
        <v>25.99</v>
      </c>
      <c r="F928" s="9">
        <v>26.45</v>
      </c>
      <c r="G928" s="10">
        <v>13983300</v>
      </c>
    </row>
    <row r="929" spans="2:7" x14ac:dyDescent="0.25">
      <c r="B929" s="8">
        <v>41281</v>
      </c>
      <c r="C929" s="9">
        <v>26.03</v>
      </c>
      <c r="D929" s="9">
        <v>26.27</v>
      </c>
      <c r="E929" s="9">
        <v>25.82</v>
      </c>
      <c r="F929" s="9">
        <v>26.15</v>
      </c>
      <c r="G929" s="10">
        <v>9662100</v>
      </c>
    </row>
    <row r="930" spans="2:7" x14ac:dyDescent="0.25">
      <c r="B930" s="8">
        <v>41278</v>
      </c>
      <c r="C930" s="9">
        <v>26.2</v>
      </c>
      <c r="D930" s="9">
        <v>26.31</v>
      </c>
      <c r="E930" s="9">
        <v>25.87</v>
      </c>
      <c r="F930" s="9">
        <v>26</v>
      </c>
      <c r="G930" s="10">
        <v>6422400</v>
      </c>
    </row>
    <row r="931" spans="2:7" x14ac:dyDescent="0.25">
      <c r="B931" s="8">
        <v>41277</v>
      </c>
      <c r="C931" s="9">
        <v>25.55</v>
      </c>
      <c r="D931" s="9">
        <v>26.57</v>
      </c>
      <c r="E931" s="9">
        <v>25.49</v>
      </c>
      <c r="F931" s="9">
        <v>26.31</v>
      </c>
      <c r="G931" s="10">
        <v>6635700</v>
      </c>
    </row>
    <row r="932" spans="2:7" x14ac:dyDescent="0.25">
      <c r="B932" s="8">
        <v>41276</v>
      </c>
      <c r="C932" s="9">
        <v>26</v>
      </c>
      <c r="D932" s="9">
        <v>26.19</v>
      </c>
      <c r="E932" s="9">
        <v>25.46</v>
      </c>
      <c r="F932" s="9">
        <v>25.8</v>
      </c>
      <c r="G932" s="10">
        <v>8500800</v>
      </c>
    </row>
    <row r="933" spans="2:7" x14ac:dyDescent="0.25">
      <c r="B933" s="8">
        <v>41271</v>
      </c>
      <c r="C933" s="9">
        <v>25.05</v>
      </c>
      <c r="D933" s="9">
        <v>25.79</v>
      </c>
      <c r="E933" s="9">
        <v>24.91</v>
      </c>
      <c r="F933" s="9">
        <v>25.6</v>
      </c>
      <c r="G933" s="10">
        <v>4578300</v>
      </c>
    </row>
    <row r="934" spans="2:7" x14ac:dyDescent="0.25">
      <c r="B934" s="8">
        <v>41270</v>
      </c>
      <c r="C934" s="9">
        <v>24.85</v>
      </c>
      <c r="D934" s="9">
        <v>25.16</v>
      </c>
      <c r="E934" s="9">
        <v>24.6</v>
      </c>
      <c r="F934" s="9">
        <v>25.06</v>
      </c>
      <c r="G934" s="10">
        <v>3929100</v>
      </c>
    </row>
    <row r="935" spans="2:7" x14ac:dyDescent="0.25">
      <c r="B935" s="8">
        <v>41269</v>
      </c>
      <c r="C935" s="9">
        <v>25.01</v>
      </c>
      <c r="D935" s="9">
        <v>25.17</v>
      </c>
      <c r="E935" s="9">
        <v>24.42</v>
      </c>
      <c r="F935" s="9">
        <v>25</v>
      </c>
      <c r="G935" s="10">
        <v>4410300</v>
      </c>
    </row>
    <row r="936" spans="2:7" x14ac:dyDescent="0.25">
      <c r="B936" s="8">
        <v>41264</v>
      </c>
      <c r="C936" s="9">
        <v>24.4</v>
      </c>
      <c r="D936" s="9">
        <v>25.2</v>
      </c>
      <c r="E936" s="9">
        <v>24.21</v>
      </c>
      <c r="F936" s="9">
        <v>25.2</v>
      </c>
      <c r="G936" s="10">
        <v>7363300</v>
      </c>
    </row>
    <row r="937" spans="2:7" x14ac:dyDescent="0.25">
      <c r="B937" s="8">
        <v>41263</v>
      </c>
      <c r="C937" s="9">
        <v>24</v>
      </c>
      <c r="D937" s="9">
        <v>25</v>
      </c>
      <c r="E937" s="9">
        <v>23.92</v>
      </c>
      <c r="F937" s="9">
        <v>25</v>
      </c>
      <c r="G937" s="10">
        <v>7617800</v>
      </c>
    </row>
    <row r="938" spans="2:7" x14ac:dyDescent="0.25">
      <c r="B938" s="8">
        <v>41262</v>
      </c>
      <c r="C938" s="9">
        <v>23.11</v>
      </c>
      <c r="D938" s="9">
        <v>24.25</v>
      </c>
      <c r="E938" s="9">
        <v>23.02</v>
      </c>
      <c r="F938" s="9">
        <v>24.2</v>
      </c>
      <c r="G938" s="10">
        <v>9057100</v>
      </c>
    </row>
    <row r="939" spans="2:7" x14ac:dyDescent="0.25">
      <c r="B939" s="8">
        <v>41261</v>
      </c>
      <c r="C939" s="9">
        <v>22.43</v>
      </c>
      <c r="D939" s="9">
        <v>23.08</v>
      </c>
      <c r="E939" s="9">
        <v>22.36</v>
      </c>
      <c r="F939" s="9">
        <v>22.98</v>
      </c>
      <c r="G939" s="10">
        <v>5234300</v>
      </c>
    </row>
    <row r="940" spans="2:7" x14ac:dyDescent="0.25">
      <c r="B940" s="8">
        <v>41260</v>
      </c>
      <c r="C940" s="9">
        <v>22.38</v>
      </c>
      <c r="D940" s="9">
        <v>22.5</v>
      </c>
      <c r="E940" s="9">
        <v>22.26</v>
      </c>
      <c r="F940" s="9">
        <v>22.28</v>
      </c>
      <c r="G940" s="10">
        <v>3389700</v>
      </c>
    </row>
    <row r="941" spans="2:7" x14ac:dyDescent="0.25">
      <c r="B941" s="8">
        <v>41257</v>
      </c>
      <c r="C941" s="9">
        <v>22.68</v>
      </c>
      <c r="D941" s="9">
        <v>22.79</v>
      </c>
      <c r="E941" s="9">
        <v>22.13</v>
      </c>
      <c r="F941" s="9">
        <v>22.38</v>
      </c>
      <c r="G941" s="10">
        <v>4400100</v>
      </c>
    </row>
    <row r="942" spans="2:7" x14ac:dyDescent="0.25">
      <c r="B942" s="8">
        <v>41256</v>
      </c>
      <c r="C942" s="9">
        <v>22.9</v>
      </c>
      <c r="D942" s="9">
        <v>23.21</v>
      </c>
      <c r="E942" s="9">
        <v>22.56</v>
      </c>
      <c r="F942" s="9">
        <v>22.56</v>
      </c>
      <c r="G942" s="10">
        <v>6293800</v>
      </c>
    </row>
    <row r="943" spans="2:7" x14ac:dyDescent="0.25">
      <c r="B943" s="8">
        <v>41255</v>
      </c>
      <c r="C943" s="9">
        <v>23</v>
      </c>
      <c r="D943" s="9">
        <v>23.29</v>
      </c>
      <c r="E943" s="9">
        <v>23</v>
      </c>
      <c r="F943" s="9">
        <v>23.2</v>
      </c>
      <c r="G943" s="10">
        <v>7239600</v>
      </c>
    </row>
    <row r="944" spans="2:7" x14ac:dyDescent="0.25">
      <c r="B944" s="8">
        <v>41254</v>
      </c>
      <c r="C944" s="9">
        <v>23.02</v>
      </c>
      <c r="D944" s="9">
        <v>23.32</v>
      </c>
      <c r="E944" s="9">
        <v>22.85</v>
      </c>
      <c r="F944" s="9">
        <v>23</v>
      </c>
      <c r="G944" s="10">
        <v>5633900</v>
      </c>
    </row>
    <row r="945" spans="2:7" x14ac:dyDescent="0.25">
      <c r="B945" s="8">
        <v>41253</v>
      </c>
      <c r="C945" s="9">
        <v>22.7</v>
      </c>
      <c r="D945" s="9">
        <v>23.09</v>
      </c>
      <c r="E945" s="9">
        <v>22.64</v>
      </c>
      <c r="F945" s="9">
        <v>23</v>
      </c>
      <c r="G945" s="10">
        <v>3947400</v>
      </c>
    </row>
    <row r="946" spans="2:7" x14ac:dyDescent="0.25">
      <c r="B946" s="8">
        <v>41250</v>
      </c>
      <c r="C946" s="9">
        <v>22.41</v>
      </c>
      <c r="D946" s="9">
        <v>22.84</v>
      </c>
      <c r="E946" s="9">
        <v>22.32</v>
      </c>
      <c r="F946" s="9">
        <v>22.84</v>
      </c>
      <c r="G946" s="10">
        <v>6711100</v>
      </c>
    </row>
    <row r="947" spans="2:7" x14ac:dyDescent="0.25">
      <c r="B947" s="8">
        <v>41249</v>
      </c>
      <c r="C947" s="9">
        <v>22.5</v>
      </c>
      <c r="D947" s="9">
        <v>22.5</v>
      </c>
      <c r="E947" s="9">
        <v>22.06</v>
      </c>
      <c r="F947" s="9">
        <v>22.36</v>
      </c>
      <c r="G947" s="10">
        <v>4021800</v>
      </c>
    </row>
    <row r="948" spans="2:7" x14ac:dyDescent="0.25">
      <c r="B948" s="8">
        <v>41248</v>
      </c>
      <c r="C948" s="9">
        <v>22.3</v>
      </c>
      <c r="D948" s="9">
        <v>22.48</v>
      </c>
      <c r="E948" s="9">
        <v>22.05</v>
      </c>
      <c r="F948" s="9">
        <v>22.45</v>
      </c>
      <c r="G948" s="10">
        <v>5389800</v>
      </c>
    </row>
    <row r="949" spans="2:7" x14ac:dyDescent="0.25">
      <c r="B949" s="8">
        <v>41247</v>
      </c>
      <c r="C949" s="9">
        <v>21.98</v>
      </c>
      <c r="D949" s="9">
        <v>22.4</v>
      </c>
      <c r="E949" s="9">
        <v>21.98</v>
      </c>
      <c r="F949" s="9">
        <v>22.05</v>
      </c>
      <c r="G949" s="10">
        <v>5936800</v>
      </c>
    </row>
    <row r="950" spans="2:7" x14ac:dyDescent="0.25">
      <c r="B950" s="8">
        <v>41246</v>
      </c>
      <c r="C950" s="9">
        <v>22</v>
      </c>
      <c r="D950" s="9">
        <v>22.3</v>
      </c>
      <c r="E950" s="9">
        <v>21.73</v>
      </c>
      <c r="F950" s="9">
        <v>22.06</v>
      </c>
      <c r="G950" s="10">
        <v>4387000</v>
      </c>
    </row>
    <row r="951" spans="2:7" x14ac:dyDescent="0.25">
      <c r="B951" s="8">
        <v>41243</v>
      </c>
      <c r="C951" s="9">
        <v>22.18</v>
      </c>
      <c r="D951" s="9">
        <v>22.3</v>
      </c>
      <c r="E951" s="9">
        <v>21.4</v>
      </c>
      <c r="F951" s="9">
        <v>21.91</v>
      </c>
      <c r="G951" s="10">
        <v>8614400</v>
      </c>
    </row>
    <row r="952" spans="2:7" x14ac:dyDescent="0.25">
      <c r="B952" s="8">
        <v>41242</v>
      </c>
      <c r="C952" s="9">
        <v>22.14</v>
      </c>
      <c r="D952" s="9">
        <v>22.5</v>
      </c>
      <c r="E952" s="9">
        <v>21.97</v>
      </c>
      <c r="F952" s="9">
        <v>22.29</v>
      </c>
      <c r="G952" s="10">
        <v>4673100</v>
      </c>
    </row>
    <row r="953" spans="2:7" x14ac:dyDescent="0.25">
      <c r="B953" s="8">
        <v>41241</v>
      </c>
      <c r="C953" s="9">
        <v>21.68</v>
      </c>
      <c r="D953" s="9">
        <v>21.94</v>
      </c>
      <c r="E953" s="9">
        <v>21.43</v>
      </c>
      <c r="F953" s="9">
        <v>21.9</v>
      </c>
      <c r="G953" s="10">
        <v>7369400</v>
      </c>
    </row>
    <row r="954" spans="2:7" x14ac:dyDescent="0.25">
      <c r="B954" s="8">
        <v>41240</v>
      </c>
      <c r="C954" s="9">
        <v>22.16</v>
      </c>
      <c r="D954" s="9">
        <v>22.4</v>
      </c>
      <c r="E954" s="9">
        <v>21.85</v>
      </c>
      <c r="F954" s="9">
        <v>21.9</v>
      </c>
      <c r="G954" s="10">
        <v>5570900</v>
      </c>
    </row>
    <row r="955" spans="2:7" x14ac:dyDescent="0.25">
      <c r="B955" s="8">
        <v>41239</v>
      </c>
      <c r="C955" s="9">
        <v>21.5</v>
      </c>
      <c r="D955" s="9">
        <v>22.36</v>
      </c>
      <c r="E955" s="9">
        <v>21.31</v>
      </c>
      <c r="F955" s="9">
        <v>21.88</v>
      </c>
      <c r="G955" s="10">
        <v>8389300</v>
      </c>
    </row>
    <row r="956" spans="2:7" x14ac:dyDescent="0.25">
      <c r="B956" s="8">
        <v>41236</v>
      </c>
      <c r="C956" s="9">
        <v>20.91</v>
      </c>
      <c r="D956" s="9">
        <v>21.5</v>
      </c>
      <c r="E956" s="9">
        <v>20.76</v>
      </c>
      <c r="F956" s="9">
        <v>21.5</v>
      </c>
      <c r="G956" s="10">
        <v>3782300</v>
      </c>
    </row>
    <row r="957" spans="2:7" x14ac:dyDescent="0.25">
      <c r="B957" s="8">
        <v>41235</v>
      </c>
      <c r="C957" s="9">
        <v>21</v>
      </c>
      <c r="D957" s="9">
        <v>21.25</v>
      </c>
      <c r="E957" s="9">
        <v>20.9</v>
      </c>
      <c r="F957" s="9">
        <v>20.91</v>
      </c>
      <c r="G957" s="10">
        <v>1484700</v>
      </c>
    </row>
    <row r="958" spans="2:7" x14ac:dyDescent="0.25">
      <c r="B958" s="8">
        <v>41234</v>
      </c>
      <c r="C958" s="9">
        <v>20.95</v>
      </c>
      <c r="D958" s="9">
        <v>21.18</v>
      </c>
      <c r="E958" s="9">
        <v>20.69</v>
      </c>
      <c r="F958" s="9">
        <v>21</v>
      </c>
      <c r="G958" s="10">
        <v>7226800</v>
      </c>
    </row>
    <row r="959" spans="2:7" x14ac:dyDescent="0.25">
      <c r="B959" s="8">
        <v>41232</v>
      </c>
      <c r="C959" s="9">
        <v>21.18</v>
      </c>
      <c r="D959" s="9">
        <v>21.37</v>
      </c>
      <c r="E959" s="9">
        <v>20.93</v>
      </c>
      <c r="F959" s="9">
        <v>20.94</v>
      </c>
      <c r="G959" s="10">
        <v>5415800</v>
      </c>
    </row>
    <row r="960" spans="2:7" x14ac:dyDescent="0.25">
      <c r="B960" s="8">
        <v>41229</v>
      </c>
      <c r="C960" s="9">
        <v>21.15</v>
      </c>
      <c r="D960" s="9">
        <v>21.45</v>
      </c>
      <c r="E960" s="9">
        <v>20.9</v>
      </c>
      <c r="F960" s="9">
        <v>21.02</v>
      </c>
      <c r="G960" s="10">
        <v>4299900</v>
      </c>
    </row>
    <row r="961" spans="2:7" x14ac:dyDescent="0.25">
      <c r="B961" s="8">
        <v>41227</v>
      </c>
      <c r="C961" s="9">
        <v>21.07</v>
      </c>
      <c r="D961" s="9">
        <v>21.35</v>
      </c>
      <c r="E961" s="9">
        <v>20.93</v>
      </c>
      <c r="F961" s="9">
        <v>21.16</v>
      </c>
      <c r="G961" s="10">
        <v>5794600</v>
      </c>
    </row>
    <row r="962" spans="2:7" x14ac:dyDescent="0.25">
      <c r="B962" s="8">
        <v>41226</v>
      </c>
      <c r="C962" s="9">
        <v>20.85</v>
      </c>
      <c r="D962" s="9">
        <v>21.33</v>
      </c>
      <c r="E962" s="9">
        <v>20.5</v>
      </c>
      <c r="F962" s="9">
        <v>21.19</v>
      </c>
      <c r="G962" s="10">
        <v>8752100</v>
      </c>
    </row>
    <row r="963" spans="2:7" x14ac:dyDescent="0.25">
      <c r="B963" s="8">
        <v>41225</v>
      </c>
      <c r="C963" s="9">
        <v>21.08</v>
      </c>
      <c r="D963" s="9">
        <v>21.35</v>
      </c>
      <c r="E963" s="9">
        <v>20.77</v>
      </c>
      <c r="F963" s="9">
        <v>20.77</v>
      </c>
      <c r="G963" s="10">
        <v>3557400</v>
      </c>
    </row>
    <row r="964" spans="2:7" x14ac:dyDescent="0.25">
      <c r="B964" s="8">
        <v>41222</v>
      </c>
      <c r="C964" s="9">
        <v>21.5</v>
      </c>
      <c r="D964" s="9">
        <v>21.8</v>
      </c>
      <c r="E964" s="9">
        <v>20.9</v>
      </c>
      <c r="F964" s="9">
        <v>20.95</v>
      </c>
      <c r="G964" s="10">
        <v>8174700</v>
      </c>
    </row>
    <row r="965" spans="2:7" x14ac:dyDescent="0.25">
      <c r="B965" s="8">
        <v>41221</v>
      </c>
      <c r="C965" s="9">
        <v>22.2</v>
      </c>
      <c r="D965" s="9">
        <v>22.29</v>
      </c>
      <c r="E965" s="9">
        <v>21.42</v>
      </c>
      <c r="F965" s="9">
        <v>21.45</v>
      </c>
      <c r="G965" s="10">
        <v>10784900</v>
      </c>
    </row>
    <row r="966" spans="2:7" x14ac:dyDescent="0.25">
      <c r="B966" s="8">
        <v>41220</v>
      </c>
      <c r="C966" s="9">
        <v>22.87</v>
      </c>
      <c r="D966" s="9">
        <v>22.89</v>
      </c>
      <c r="E966" s="9">
        <v>22.36</v>
      </c>
      <c r="F966" s="9">
        <v>22.45</v>
      </c>
      <c r="G966" s="10">
        <v>4952000</v>
      </c>
    </row>
    <row r="967" spans="2:7" x14ac:dyDescent="0.25">
      <c r="B967" s="8">
        <v>41219</v>
      </c>
      <c r="C967" s="9">
        <v>22.59</v>
      </c>
      <c r="D967" s="9">
        <v>23.03</v>
      </c>
      <c r="E967" s="9">
        <v>22.4</v>
      </c>
      <c r="F967" s="9">
        <v>23</v>
      </c>
      <c r="G967" s="10">
        <v>3403800</v>
      </c>
    </row>
    <row r="968" spans="2:7" x14ac:dyDescent="0.25">
      <c r="B968" s="8">
        <v>41218</v>
      </c>
      <c r="C968" s="9">
        <v>22.7</v>
      </c>
      <c r="D968" s="9">
        <v>22.96</v>
      </c>
      <c r="E968" s="9">
        <v>22.36</v>
      </c>
      <c r="F968" s="9">
        <v>22.44</v>
      </c>
      <c r="G968" s="10">
        <v>4799700</v>
      </c>
    </row>
    <row r="969" spans="2:7" x14ac:dyDescent="0.25">
      <c r="B969" s="8">
        <v>41214</v>
      </c>
      <c r="C969" s="9">
        <v>21.71</v>
      </c>
      <c r="D969" s="9">
        <v>23.09</v>
      </c>
      <c r="E969" s="9">
        <v>21.71</v>
      </c>
      <c r="F969" s="9">
        <v>23.09</v>
      </c>
      <c r="G969" s="10">
        <v>5139700</v>
      </c>
    </row>
    <row r="970" spans="2:7" x14ac:dyDescent="0.25">
      <c r="B970" s="8">
        <v>41213</v>
      </c>
      <c r="C970" s="9">
        <v>22.03</v>
      </c>
      <c r="D970" s="9">
        <v>22.04</v>
      </c>
      <c r="E970" s="9">
        <v>21.67</v>
      </c>
      <c r="F970" s="9">
        <v>21.67</v>
      </c>
      <c r="G970" s="10">
        <v>2985600</v>
      </c>
    </row>
    <row r="971" spans="2:7" x14ac:dyDescent="0.25">
      <c r="B971" s="8">
        <v>41212</v>
      </c>
      <c r="C971" s="9">
        <v>22</v>
      </c>
      <c r="D971" s="9">
        <v>22.09</v>
      </c>
      <c r="E971" s="9">
        <v>21.91</v>
      </c>
      <c r="F971" s="9">
        <v>21.91</v>
      </c>
      <c r="G971" s="10">
        <v>2023800</v>
      </c>
    </row>
    <row r="972" spans="2:7" x14ac:dyDescent="0.25">
      <c r="B972" s="8">
        <v>41211</v>
      </c>
      <c r="C972" s="9">
        <v>21.75</v>
      </c>
      <c r="D972" s="9">
        <v>22</v>
      </c>
      <c r="E972" s="9">
        <v>21.61</v>
      </c>
      <c r="F972" s="9">
        <v>21.89</v>
      </c>
      <c r="G972" s="10">
        <v>2405800</v>
      </c>
    </row>
    <row r="973" spans="2:7" x14ac:dyDescent="0.25">
      <c r="B973" s="8">
        <v>41208</v>
      </c>
      <c r="C973" s="9">
        <v>22</v>
      </c>
      <c r="D973" s="9">
        <v>22.07</v>
      </c>
      <c r="E973" s="9">
        <v>21.78</v>
      </c>
      <c r="F973" s="9">
        <v>21.78</v>
      </c>
      <c r="G973" s="10">
        <v>4375800</v>
      </c>
    </row>
    <row r="974" spans="2:7" x14ac:dyDescent="0.25">
      <c r="B974" s="8">
        <v>41207</v>
      </c>
      <c r="C974" s="9">
        <v>21.96</v>
      </c>
      <c r="D974" s="9">
        <v>22.56</v>
      </c>
      <c r="E974" s="9">
        <v>21.92</v>
      </c>
      <c r="F974" s="9">
        <v>22.2</v>
      </c>
      <c r="G974" s="10">
        <v>5390100</v>
      </c>
    </row>
    <row r="975" spans="2:7" x14ac:dyDescent="0.25">
      <c r="B975" s="8">
        <v>41206</v>
      </c>
      <c r="C975" s="9">
        <v>22.06</v>
      </c>
      <c r="D975" s="9">
        <v>22.29</v>
      </c>
      <c r="E975" s="9">
        <v>21.78</v>
      </c>
      <c r="F975" s="9">
        <v>21.78</v>
      </c>
      <c r="G975" s="10">
        <v>4451500</v>
      </c>
    </row>
    <row r="976" spans="2:7" x14ac:dyDescent="0.25">
      <c r="B976" s="8">
        <v>41205</v>
      </c>
      <c r="C976" s="9">
        <v>22.45</v>
      </c>
      <c r="D976" s="9">
        <v>22.46</v>
      </c>
      <c r="E976" s="9">
        <v>22</v>
      </c>
      <c r="F976" s="9">
        <v>22</v>
      </c>
      <c r="G976" s="10">
        <v>5549500</v>
      </c>
    </row>
    <row r="977" spans="2:7" x14ac:dyDescent="0.25">
      <c r="B977" s="8">
        <v>41204</v>
      </c>
      <c r="C977" s="9">
        <v>22.8</v>
      </c>
      <c r="D977" s="9">
        <v>22.9</v>
      </c>
      <c r="E977" s="9">
        <v>22.53</v>
      </c>
      <c r="F977" s="9">
        <v>22.7</v>
      </c>
      <c r="G977" s="10">
        <v>4536800</v>
      </c>
    </row>
    <row r="978" spans="2:7" x14ac:dyDescent="0.25">
      <c r="B978" s="8">
        <v>41201</v>
      </c>
      <c r="C978" s="9">
        <v>22.8</v>
      </c>
      <c r="D978" s="9">
        <v>23.05</v>
      </c>
      <c r="E978" s="9">
        <v>22.64</v>
      </c>
      <c r="F978" s="9">
        <v>22.7</v>
      </c>
      <c r="G978" s="10">
        <v>9388300</v>
      </c>
    </row>
    <row r="979" spans="2:7" x14ac:dyDescent="0.25">
      <c r="B979" s="8">
        <v>41200</v>
      </c>
      <c r="C979" s="9">
        <v>22.94</v>
      </c>
      <c r="D979" s="9">
        <v>23.29</v>
      </c>
      <c r="E979" s="9">
        <v>22.8</v>
      </c>
      <c r="F979" s="9">
        <v>22.9</v>
      </c>
      <c r="G979" s="10">
        <v>5878800</v>
      </c>
    </row>
    <row r="980" spans="2:7" x14ac:dyDescent="0.25">
      <c r="B980" s="8">
        <v>41199</v>
      </c>
      <c r="C980" s="9">
        <v>23</v>
      </c>
      <c r="D980" s="9">
        <v>23.17</v>
      </c>
      <c r="E980" s="9">
        <v>22.75</v>
      </c>
      <c r="F980" s="9">
        <v>23.04</v>
      </c>
      <c r="G980" s="10">
        <v>8216700</v>
      </c>
    </row>
    <row r="981" spans="2:7" x14ac:dyDescent="0.25">
      <c r="B981" s="8">
        <v>41198</v>
      </c>
      <c r="C981" s="9">
        <v>23.3</v>
      </c>
      <c r="D981" s="9">
        <v>23.39</v>
      </c>
      <c r="E981" s="9">
        <v>22.73</v>
      </c>
      <c r="F981" s="9">
        <v>22.8</v>
      </c>
      <c r="G981" s="10">
        <v>8750200</v>
      </c>
    </row>
    <row r="982" spans="2:7" x14ac:dyDescent="0.25">
      <c r="B982" s="8">
        <v>41197</v>
      </c>
      <c r="C982" s="9">
        <v>23.2</v>
      </c>
      <c r="D982" s="9">
        <v>23.39</v>
      </c>
      <c r="E982" s="9">
        <v>23.02</v>
      </c>
      <c r="F982" s="9">
        <v>23.1</v>
      </c>
      <c r="G982" s="10">
        <v>4941600</v>
      </c>
    </row>
    <row r="983" spans="2:7" x14ac:dyDescent="0.25">
      <c r="B983" s="8">
        <v>41193</v>
      </c>
      <c r="C983" s="9">
        <v>22.71</v>
      </c>
      <c r="D983" s="9">
        <v>23.15</v>
      </c>
      <c r="E983" s="9">
        <v>22.56</v>
      </c>
      <c r="F983" s="9">
        <v>23.11</v>
      </c>
      <c r="G983" s="10">
        <v>6339700</v>
      </c>
    </row>
    <row r="984" spans="2:7" x14ac:dyDescent="0.25">
      <c r="B984" s="8">
        <v>41192</v>
      </c>
      <c r="C984" s="9">
        <v>22.88</v>
      </c>
      <c r="D984" s="9">
        <v>23.1</v>
      </c>
      <c r="E984" s="9">
        <v>22.35</v>
      </c>
      <c r="F984" s="9">
        <v>22.44</v>
      </c>
      <c r="G984" s="10">
        <v>6319400</v>
      </c>
    </row>
    <row r="985" spans="2:7" x14ac:dyDescent="0.25">
      <c r="B985" s="8">
        <v>41191</v>
      </c>
      <c r="C985" s="9">
        <v>22.82</v>
      </c>
      <c r="D985" s="9">
        <v>23.1</v>
      </c>
      <c r="E985" s="9">
        <v>22.53</v>
      </c>
      <c r="F985" s="9">
        <v>22.77</v>
      </c>
      <c r="G985" s="10">
        <v>12713000</v>
      </c>
    </row>
    <row r="986" spans="2:7" x14ac:dyDescent="0.25">
      <c r="B986" s="8">
        <v>41190</v>
      </c>
      <c r="C986" s="9">
        <v>23.48</v>
      </c>
      <c r="D986" s="9">
        <v>23.64</v>
      </c>
      <c r="E986" s="9">
        <v>22.47</v>
      </c>
      <c r="F986" s="9">
        <v>22.8</v>
      </c>
      <c r="G986" s="10">
        <v>14585700</v>
      </c>
    </row>
    <row r="987" spans="2:7" x14ac:dyDescent="0.25">
      <c r="B987" s="8">
        <v>41187</v>
      </c>
      <c r="C987" s="9">
        <v>24.49</v>
      </c>
      <c r="D987" s="9">
        <v>24.93</v>
      </c>
      <c r="E987" s="9">
        <v>23.33</v>
      </c>
      <c r="F987" s="9">
        <v>23.5</v>
      </c>
      <c r="G987" s="10">
        <v>16814800</v>
      </c>
    </row>
    <row r="988" spans="2:7" x14ac:dyDescent="0.25">
      <c r="B988" s="8">
        <v>41186</v>
      </c>
      <c r="C988" s="9">
        <v>24.69</v>
      </c>
      <c r="D988" s="9">
        <v>24.95</v>
      </c>
      <c r="E988" s="9">
        <v>24.34</v>
      </c>
      <c r="F988" s="9">
        <v>24.52</v>
      </c>
      <c r="G988" s="10">
        <v>8005300</v>
      </c>
    </row>
    <row r="989" spans="2:7" x14ac:dyDescent="0.25">
      <c r="B989" s="8">
        <v>41185</v>
      </c>
      <c r="C989" s="9">
        <v>25.14</v>
      </c>
      <c r="D989" s="9">
        <v>25.14</v>
      </c>
      <c r="E989" s="9">
        <v>24.34</v>
      </c>
      <c r="F989" s="9">
        <v>24.83</v>
      </c>
      <c r="G989" s="10">
        <v>6343300</v>
      </c>
    </row>
    <row r="990" spans="2:7" x14ac:dyDescent="0.25">
      <c r="B990" s="8">
        <v>41184</v>
      </c>
      <c r="C990" s="9">
        <v>25.01</v>
      </c>
      <c r="D990" s="9">
        <v>25.39</v>
      </c>
      <c r="E990" s="9">
        <v>24.55</v>
      </c>
      <c r="F990" s="9">
        <v>25.1</v>
      </c>
      <c r="G990" s="10">
        <v>5261700</v>
      </c>
    </row>
    <row r="991" spans="2:7" x14ac:dyDescent="0.25">
      <c r="B991" s="8">
        <v>41183</v>
      </c>
      <c r="C991" s="9">
        <v>24.71</v>
      </c>
      <c r="D991" s="9">
        <v>25.16</v>
      </c>
      <c r="E991" s="9">
        <v>24.52</v>
      </c>
      <c r="F991" s="9">
        <v>25</v>
      </c>
      <c r="G991" s="10">
        <v>7331800</v>
      </c>
    </row>
    <row r="992" spans="2:7" x14ac:dyDescent="0.25">
      <c r="B992" s="8">
        <v>41180</v>
      </c>
      <c r="C992" s="9">
        <v>24.18</v>
      </c>
      <c r="D992" s="9">
        <v>25.2</v>
      </c>
      <c r="E992" s="9">
        <v>24.02</v>
      </c>
      <c r="F992" s="9">
        <v>24.8</v>
      </c>
      <c r="G992" s="10">
        <v>21430300</v>
      </c>
    </row>
    <row r="993" spans="2:7" x14ac:dyDescent="0.25">
      <c r="B993" s="8">
        <v>41179</v>
      </c>
      <c r="C993" s="9">
        <v>26.06</v>
      </c>
      <c r="D993" s="9">
        <v>26.17</v>
      </c>
      <c r="E993" s="9">
        <v>25.55</v>
      </c>
      <c r="F993" s="9">
        <v>25.8</v>
      </c>
      <c r="G993" s="10">
        <v>7502800</v>
      </c>
    </row>
    <row r="994" spans="2:7" x14ac:dyDescent="0.25">
      <c r="B994" s="8">
        <v>41178</v>
      </c>
      <c r="C994" s="9">
        <v>25.26</v>
      </c>
      <c r="D994" s="9">
        <v>25.8</v>
      </c>
      <c r="E994" s="9">
        <v>25.01</v>
      </c>
      <c r="F994" s="9">
        <v>25.76</v>
      </c>
      <c r="G994" s="10">
        <v>5427300</v>
      </c>
    </row>
    <row r="995" spans="2:7" x14ac:dyDescent="0.25">
      <c r="B995" s="8">
        <v>41177</v>
      </c>
      <c r="C995" s="9">
        <v>26.13</v>
      </c>
      <c r="D995" s="9">
        <v>26.39</v>
      </c>
      <c r="E995" s="9">
        <v>25.21</v>
      </c>
      <c r="F995" s="9">
        <v>25.6</v>
      </c>
      <c r="G995" s="10">
        <v>11051900</v>
      </c>
    </row>
    <row r="996" spans="2:7" x14ac:dyDescent="0.25">
      <c r="B996" s="8">
        <v>41176</v>
      </c>
      <c r="C996" s="9">
        <v>26.45</v>
      </c>
      <c r="D996" s="9">
        <v>26.64</v>
      </c>
      <c r="E996" s="9">
        <v>26.15</v>
      </c>
      <c r="F996" s="9">
        <v>26.42</v>
      </c>
      <c r="G996" s="10">
        <v>8233500</v>
      </c>
    </row>
    <row r="997" spans="2:7" x14ac:dyDescent="0.25">
      <c r="B997" s="8">
        <v>41173</v>
      </c>
      <c r="C997" s="9">
        <v>26.75</v>
      </c>
      <c r="D997" s="9">
        <v>26.97</v>
      </c>
      <c r="E997" s="9">
        <v>26.52</v>
      </c>
      <c r="F997" s="9">
        <v>26.52</v>
      </c>
      <c r="G997" s="10">
        <v>4753700</v>
      </c>
    </row>
    <row r="998" spans="2:7" x14ac:dyDescent="0.25">
      <c r="B998" s="8">
        <v>41172</v>
      </c>
      <c r="C998" s="9">
        <v>26.03</v>
      </c>
      <c r="D998" s="9">
        <v>26.7</v>
      </c>
      <c r="E998" s="9">
        <v>26.03</v>
      </c>
      <c r="F998" s="9">
        <v>26.7</v>
      </c>
      <c r="G998" s="10">
        <v>4797900</v>
      </c>
    </row>
    <row r="999" spans="2:7" x14ac:dyDescent="0.25">
      <c r="B999" s="8">
        <v>41171</v>
      </c>
      <c r="C999" s="9">
        <v>26.05</v>
      </c>
      <c r="D999" s="9">
        <v>26.66</v>
      </c>
      <c r="E999" s="9">
        <v>25.95</v>
      </c>
      <c r="F999" s="9">
        <v>26.45</v>
      </c>
      <c r="G999" s="10">
        <v>6397000</v>
      </c>
    </row>
    <row r="1000" spans="2:7" x14ac:dyDescent="0.25">
      <c r="B1000" s="8">
        <v>41170</v>
      </c>
      <c r="C1000" s="9">
        <v>26.49</v>
      </c>
      <c r="D1000" s="9">
        <v>26.49</v>
      </c>
      <c r="E1000" s="9">
        <v>25.69</v>
      </c>
      <c r="F1000" s="9">
        <v>25.94</v>
      </c>
      <c r="G1000" s="10">
        <v>5605300</v>
      </c>
    </row>
    <row r="1001" spans="2:7" x14ac:dyDescent="0.25">
      <c r="B1001" s="8">
        <v>41169</v>
      </c>
      <c r="C1001" s="9">
        <v>26.52</v>
      </c>
      <c r="D1001" s="9">
        <v>26.75</v>
      </c>
      <c r="E1001" s="9">
        <v>26.15</v>
      </c>
      <c r="F1001" s="9">
        <v>26.34</v>
      </c>
      <c r="G1001" s="10">
        <v>5562600</v>
      </c>
    </row>
    <row r="1002" spans="2:7" x14ac:dyDescent="0.25">
      <c r="B1002" s="8">
        <v>41166</v>
      </c>
      <c r="C1002" s="9">
        <v>26.28</v>
      </c>
      <c r="D1002" s="9">
        <v>26.78</v>
      </c>
      <c r="E1002" s="9">
        <v>25.75</v>
      </c>
      <c r="F1002" s="9">
        <v>26.5</v>
      </c>
      <c r="G1002" s="10">
        <v>7182600</v>
      </c>
    </row>
    <row r="1003" spans="2:7" x14ac:dyDescent="0.25">
      <c r="B1003" s="8">
        <v>41165</v>
      </c>
      <c r="C1003" s="9">
        <v>25.71</v>
      </c>
      <c r="D1003" s="9">
        <v>26.24</v>
      </c>
      <c r="E1003" s="9">
        <v>25.56</v>
      </c>
      <c r="F1003" s="9">
        <v>26.04</v>
      </c>
      <c r="G1003" s="10">
        <v>7009000</v>
      </c>
    </row>
    <row r="1004" spans="2:7" x14ac:dyDescent="0.25">
      <c r="B1004" s="8">
        <v>41164</v>
      </c>
      <c r="C1004" s="9">
        <v>25.13</v>
      </c>
      <c r="D1004" s="9">
        <v>25.68</v>
      </c>
      <c r="E1004" s="9">
        <v>25.13</v>
      </c>
      <c r="F1004" s="9">
        <v>25.51</v>
      </c>
      <c r="G1004" s="10">
        <v>6829700</v>
      </c>
    </row>
    <row r="1005" spans="2:7" x14ac:dyDescent="0.25">
      <c r="B1005" s="8">
        <v>41163</v>
      </c>
      <c r="C1005" s="9">
        <v>25.1</v>
      </c>
      <c r="D1005" s="9">
        <v>25.35</v>
      </c>
      <c r="E1005" s="9">
        <v>24.75</v>
      </c>
      <c r="F1005" s="9">
        <v>25.25</v>
      </c>
      <c r="G1005" s="10">
        <v>5495400</v>
      </c>
    </row>
    <row r="1006" spans="2:7" x14ac:dyDescent="0.25">
      <c r="B1006" s="8">
        <v>41162</v>
      </c>
      <c r="C1006" s="9">
        <v>25</v>
      </c>
      <c r="D1006" s="9">
        <v>25.34</v>
      </c>
      <c r="E1006" s="9">
        <v>24.95</v>
      </c>
      <c r="F1006" s="9">
        <v>25.06</v>
      </c>
      <c r="G1006" s="10">
        <v>5998000</v>
      </c>
    </row>
    <row r="1007" spans="2:7" x14ac:dyDescent="0.25">
      <c r="B1007" s="8">
        <v>41158</v>
      </c>
      <c r="C1007" s="9">
        <v>24.39</v>
      </c>
      <c r="D1007" s="9">
        <v>24.98</v>
      </c>
      <c r="E1007" s="9">
        <v>24.3</v>
      </c>
      <c r="F1007" s="9">
        <v>24.82</v>
      </c>
      <c r="G1007" s="10">
        <v>5854600</v>
      </c>
    </row>
    <row r="1008" spans="2:7" x14ac:dyDescent="0.25">
      <c r="B1008" s="8">
        <v>41157</v>
      </c>
      <c r="C1008" s="9">
        <v>23.55</v>
      </c>
      <c r="D1008" s="9">
        <v>24.38</v>
      </c>
      <c r="E1008" s="9">
        <v>23.26</v>
      </c>
      <c r="F1008" s="9">
        <v>24.21</v>
      </c>
      <c r="G1008" s="10">
        <v>6624800</v>
      </c>
    </row>
    <row r="1009" spans="2:7" x14ac:dyDescent="0.25">
      <c r="B1009" s="8">
        <v>41156</v>
      </c>
      <c r="C1009" s="9">
        <v>23.33</v>
      </c>
      <c r="D1009" s="9">
        <v>23.71</v>
      </c>
      <c r="E1009" s="9">
        <v>23.14</v>
      </c>
      <c r="F1009" s="9">
        <v>23.39</v>
      </c>
      <c r="G1009" s="10">
        <v>3550300</v>
      </c>
    </row>
    <row r="1010" spans="2:7" x14ac:dyDescent="0.25">
      <c r="B1010" s="8">
        <v>41155</v>
      </c>
      <c r="C1010" s="9">
        <v>23.22</v>
      </c>
      <c r="D1010" s="9">
        <v>23.53</v>
      </c>
      <c r="E1010" s="9">
        <v>23.21</v>
      </c>
      <c r="F1010" s="9">
        <v>23.5</v>
      </c>
      <c r="G1010" s="10">
        <v>2529000</v>
      </c>
    </row>
    <row r="1011" spans="2:7" x14ac:dyDescent="0.25">
      <c r="B1011" s="8">
        <v>41152</v>
      </c>
      <c r="C1011" s="9">
        <v>23.7</v>
      </c>
      <c r="D1011" s="9">
        <v>23.74</v>
      </c>
      <c r="E1011" s="9">
        <v>23.03</v>
      </c>
      <c r="F1011" s="9">
        <v>23.18</v>
      </c>
      <c r="G1011" s="10">
        <v>6909700</v>
      </c>
    </row>
    <row r="1012" spans="2:7" x14ac:dyDescent="0.25">
      <c r="B1012" s="8">
        <v>41151</v>
      </c>
      <c r="C1012" s="9">
        <v>23.5</v>
      </c>
      <c r="D1012" s="9">
        <v>23.64</v>
      </c>
      <c r="E1012" s="9">
        <v>23.21</v>
      </c>
      <c r="F1012" s="9">
        <v>23.39</v>
      </c>
      <c r="G1012" s="10">
        <v>4303500</v>
      </c>
    </row>
    <row r="1013" spans="2:7" x14ac:dyDescent="0.25">
      <c r="B1013" s="8">
        <v>41150</v>
      </c>
      <c r="C1013" s="9">
        <v>24.01</v>
      </c>
      <c r="D1013" s="9">
        <v>24.4</v>
      </c>
      <c r="E1013" s="9">
        <v>23.59</v>
      </c>
      <c r="F1013" s="9">
        <v>23.66</v>
      </c>
      <c r="G1013" s="10">
        <v>7216400</v>
      </c>
    </row>
    <row r="1014" spans="2:7" x14ac:dyDescent="0.25">
      <c r="B1014" s="8">
        <v>41149</v>
      </c>
      <c r="C1014" s="9">
        <v>23.45</v>
      </c>
      <c r="D1014" s="9">
        <v>24.25</v>
      </c>
      <c r="E1014" s="9">
        <v>23.45</v>
      </c>
      <c r="F1014" s="9">
        <v>24.06</v>
      </c>
      <c r="G1014" s="10">
        <v>8585200</v>
      </c>
    </row>
    <row r="1015" spans="2:7" x14ac:dyDescent="0.25">
      <c r="B1015" s="8">
        <v>41148</v>
      </c>
      <c r="C1015" s="9">
        <v>23.13</v>
      </c>
      <c r="D1015" s="9">
        <v>23.71</v>
      </c>
      <c r="E1015" s="9">
        <v>22.72</v>
      </c>
      <c r="F1015" s="9">
        <v>23.54</v>
      </c>
      <c r="G1015" s="10">
        <v>5846600</v>
      </c>
    </row>
    <row r="1016" spans="2:7" x14ac:dyDescent="0.25">
      <c r="B1016" s="8">
        <v>41145</v>
      </c>
      <c r="C1016" s="9">
        <v>22.9</v>
      </c>
      <c r="D1016" s="9">
        <v>23.2</v>
      </c>
      <c r="E1016" s="9">
        <v>22.48</v>
      </c>
      <c r="F1016" s="9">
        <v>23.02</v>
      </c>
      <c r="G1016" s="10">
        <v>4987500</v>
      </c>
    </row>
    <row r="1017" spans="2:7" x14ac:dyDescent="0.25">
      <c r="B1017" s="8">
        <v>41144</v>
      </c>
      <c r="C1017" s="9">
        <v>23.27</v>
      </c>
      <c r="D1017" s="9">
        <v>23.41</v>
      </c>
      <c r="E1017" s="9">
        <v>22.81</v>
      </c>
      <c r="F1017" s="9">
        <v>23.11</v>
      </c>
      <c r="G1017" s="10">
        <v>4542700</v>
      </c>
    </row>
    <row r="1018" spans="2:7" x14ac:dyDescent="0.25">
      <c r="B1018" s="8">
        <v>41143</v>
      </c>
      <c r="C1018" s="9">
        <v>23.2</v>
      </c>
      <c r="D1018" s="9">
        <v>23.66</v>
      </c>
      <c r="E1018" s="9">
        <v>23.05</v>
      </c>
      <c r="F1018" s="9">
        <v>23.45</v>
      </c>
      <c r="G1018" s="10">
        <v>5475100</v>
      </c>
    </row>
    <row r="1019" spans="2:7" x14ac:dyDescent="0.25">
      <c r="B1019" s="8">
        <v>41142</v>
      </c>
      <c r="C1019" s="9">
        <v>23.78</v>
      </c>
      <c r="D1019" s="9">
        <v>23.78</v>
      </c>
      <c r="E1019" s="9">
        <v>23.08</v>
      </c>
      <c r="F1019" s="9">
        <v>23.3</v>
      </c>
      <c r="G1019" s="10">
        <v>7577200</v>
      </c>
    </row>
    <row r="1020" spans="2:7" x14ac:dyDescent="0.25">
      <c r="B1020" s="8">
        <v>41141</v>
      </c>
      <c r="C1020" s="9">
        <v>23.6</v>
      </c>
      <c r="D1020" s="9">
        <v>23.7</v>
      </c>
      <c r="E1020" s="9">
        <v>23.23</v>
      </c>
      <c r="F1020" s="9">
        <v>23.37</v>
      </c>
      <c r="G1020" s="10">
        <v>3669600</v>
      </c>
    </row>
    <row r="1021" spans="2:7" x14ac:dyDescent="0.25">
      <c r="B1021" s="8">
        <v>41138</v>
      </c>
      <c r="C1021" s="9">
        <v>23.57</v>
      </c>
      <c r="D1021" s="9">
        <v>23.85</v>
      </c>
      <c r="E1021" s="9">
        <v>23.28</v>
      </c>
      <c r="F1021" s="9">
        <v>23.61</v>
      </c>
      <c r="G1021" s="10">
        <v>4545700</v>
      </c>
    </row>
    <row r="1022" spans="2:7" x14ac:dyDescent="0.25">
      <c r="B1022" s="8">
        <v>41137</v>
      </c>
      <c r="C1022" s="9">
        <v>23.4</v>
      </c>
      <c r="D1022" s="9">
        <v>23.66</v>
      </c>
      <c r="E1022" s="9">
        <v>22.94</v>
      </c>
      <c r="F1022" s="9">
        <v>23.55</v>
      </c>
      <c r="G1022" s="10">
        <v>6563100</v>
      </c>
    </row>
    <row r="1023" spans="2:7" x14ac:dyDescent="0.25">
      <c r="B1023" s="8">
        <v>41136</v>
      </c>
      <c r="C1023" s="9">
        <v>22.31</v>
      </c>
      <c r="D1023" s="9">
        <v>23.27</v>
      </c>
      <c r="E1023" s="9">
        <v>22</v>
      </c>
      <c r="F1023" s="9">
        <v>23.15</v>
      </c>
      <c r="G1023" s="10">
        <v>11035600</v>
      </c>
    </row>
    <row r="1024" spans="2:7" x14ac:dyDescent="0.25">
      <c r="B1024" s="8">
        <v>41135</v>
      </c>
      <c r="C1024" s="9">
        <v>23.68</v>
      </c>
      <c r="D1024" s="9">
        <v>23.81</v>
      </c>
      <c r="E1024" s="9">
        <v>22.43</v>
      </c>
      <c r="F1024" s="9">
        <v>22.47</v>
      </c>
      <c r="G1024" s="10">
        <v>11409500</v>
      </c>
    </row>
    <row r="1025" spans="2:7" x14ac:dyDescent="0.25">
      <c r="B1025" s="8">
        <v>41134</v>
      </c>
      <c r="C1025" s="9">
        <v>24.09</v>
      </c>
      <c r="D1025" s="9">
        <v>24.15</v>
      </c>
      <c r="E1025" s="9">
        <v>23.39</v>
      </c>
      <c r="F1025" s="9">
        <v>23.43</v>
      </c>
      <c r="G1025" s="10">
        <v>8057700</v>
      </c>
    </row>
    <row r="1026" spans="2:7" x14ac:dyDescent="0.25">
      <c r="B1026" s="8">
        <v>41131</v>
      </c>
      <c r="C1026" s="9">
        <v>23.24</v>
      </c>
      <c r="D1026" s="9">
        <v>24.29</v>
      </c>
      <c r="E1026" s="9">
        <v>23.11</v>
      </c>
      <c r="F1026" s="9">
        <v>24.18</v>
      </c>
      <c r="G1026" s="10">
        <v>6830200</v>
      </c>
    </row>
    <row r="1027" spans="2:7" x14ac:dyDescent="0.25">
      <c r="B1027" s="8">
        <v>41130</v>
      </c>
      <c r="C1027" s="9">
        <v>23.65</v>
      </c>
      <c r="D1027" s="9">
        <v>23.88</v>
      </c>
      <c r="E1027" s="9">
        <v>23.24</v>
      </c>
      <c r="F1027" s="9">
        <v>23.39</v>
      </c>
      <c r="G1027" s="10">
        <v>4850800</v>
      </c>
    </row>
    <row r="1028" spans="2:7" x14ac:dyDescent="0.25">
      <c r="B1028" s="8">
        <v>41129</v>
      </c>
      <c r="C1028" s="9">
        <v>23.33</v>
      </c>
      <c r="D1028" s="9">
        <v>23.95</v>
      </c>
      <c r="E1028" s="9">
        <v>23.03</v>
      </c>
      <c r="F1028" s="9">
        <v>23.88</v>
      </c>
      <c r="G1028" s="10">
        <v>8402000</v>
      </c>
    </row>
    <row r="1029" spans="2:7" x14ac:dyDescent="0.25">
      <c r="B1029" s="8">
        <v>41128</v>
      </c>
      <c r="C1029" s="9">
        <v>23.81</v>
      </c>
      <c r="D1029" s="9">
        <v>24.12</v>
      </c>
      <c r="E1029" s="9">
        <v>23</v>
      </c>
      <c r="F1029" s="9">
        <v>23.55</v>
      </c>
      <c r="G1029" s="10">
        <v>7696200</v>
      </c>
    </row>
    <row r="1030" spans="2:7" x14ac:dyDescent="0.25">
      <c r="B1030" s="8">
        <v>41127</v>
      </c>
      <c r="C1030" s="9">
        <v>23</v>
      </c>
      <c r="D1030" s="9">
        <v>24</v>
      </c>
      <c r="E1030" s="9">
        <v>22.8</v>
      </c>
      <c r="F1030" s="9">
        <v>23.83</v>
      </c>
      <c r="G1030" s="10">
        <v>6903000</v>
      </c>
    </row>
    <row r="1031" spans="2:7" x14ac:dyDescent="0.25">
      <c r="B1031" s="8">
        <v>41124</v>
      </c>
      <c r="C1031" s="9">
        <v>22.7</v>
      </c>
      <c r="D1031" s="9">
        <v>23.44</v>
      </c>
      <c r="E1031" s="9">
        <v>22.52</v>
      </c>
      <c r="F1031" s="9">
        <v>23.12</v>
      </c>
      <c r="G1031" s="10">
        <v>8511600</v>
      </c>
    </row>
    <row r="1032" spans="2:7" x14ac:dyDescent="0.25">
      <c r="B1032" s="8">
        <v>41123</v>
      </c>
      <c r="C1032" s="9">
        <v>21.95</v>
      </c>
      <c r="D1032" s="9">
        <v>22.55</v>
      </c>
      <c r="E1032" s="9">
        <v>21.92</v>
      </c>
      <c r="F1032" s="9">
        <v>22.09</v>
      </c>
      <c r="G1032" s="10">
        <v>7201800</v>
      </c>
    </row>
    <row r="1033" spans="2:7" x14ac:dyDescent="0.25">
      <c r="B1033" s="8">
        <v>41122</v>
      </c>
      <c r="C1033" s="9">
        <v>21.66</v>
      </c>
      <c r="D1033" s="9">
        <v>22.39</v>
      </c>
      <c r="E1033" s="9">
        <v>21.16</v>
      </c>
      <c r="F1033" s="9">
        <v>22.2</v>
      </c>
      <c r="G1033" s="10">
        <v>6817100</v>
      </c>
    </row>
    <row r="1034" spans="2:7" x14ac:dyDescent="0.25">
      <c r="B1034" s="8">
        <v>41121</v>
      </c>
      <c r="C1034" s="9">
        <v>22.06</v>
      </c>
      <c r="D1034" s="9">
        <v>22.15</v>
      </c>
      <c r="E1034" s="9">
        <v>21.58</v>
      </c>
      <c r="F1034" s="9">
        <v>21.8</v>
      </c>
      <c r="G1034" s="10">
        <v>6850300</v>
      </c>
    </row>
    <row r="1035" spans="2:7" x14ac:dyDescent="0.25">
      <c r="B1035" s="8">
        <v>41120</v>
      </c>
      <c r="C1035" s="9">
        <v>21.55</v>
      </c>
      <c r="D1035" s="9">
        <v>22</v>
      </c>
      <c r="E1035" s="9">
        <v>21.32</v>
      </c>
      <c r="F1035" s="9">
        <v>22</v>
      </c>
      <c r="G1035" s="10">
        <v>5424200</v>
      </c>
    </row>
    <row r="1036" spans="2:7" x14ac:dyDescent="0.25">
      <c r="B1036" s="8">
        <v>41117</v>
      </c>
      <c r="C1036" s="9">
        <v>20.94</v>
      </c>
      <c r="D1036" s="9">
        <v>22.06</v>
      </c>
      <c r="E1036" s="9">
        <v>20.78</v>
      </c>
      <c r="F1036" s="9">
        <v>21.63</v>
      </c>
      <c r="G1036" s="10">
        <v>11623000</v>
      </c>
    </row>
    <row r="1037" spans="2:7" x14ac:dyDescent="0.25">
      <c r="B1037" s="8">
        <v>41116</v>
      </c>
      <c r="C1037" s="9">
        <v>19.440000000000001</v>
      </c>
      <c r="D1037" s="9">
        <v>20.9</v>
      </c>
      <c r="E1037" s="9">
        <v>19.440000000000001</v>
      </c>
      <c r="F1037" s="9">
        <v>20.59</v>
      </c>
      <c r="G1037" s="10">
        <v>14119600</v>
      </c>
    </row>
    <row r="1038" spans="2:7" x14ac:dyDescent="0.25">
      <c r="B1038" s="8">
        <v>41115</v>
      </c>
      <c r="C1038" s="9">
        <v>19.95</v>
      </c>
      <c r="D1038" s="9">
        <v>19.97</v>
      </c>
      <c r="E1038" s="9">
        <v>19.190000000000001</v>
      </c>
      <c r="F1038" s="9">
        <v>19.25</v>
      </c>
      <c r="G1038" s="10">
        <v>6332900</v>
      </c>
    </row>
    <row r="1039" spans="2:7" x14ac:dyDescent="0.25">
      <c r="B1039" s="8">
        <v>41114</v>
      </c>
      <c r="C1039" s="9">
        <v>19.649999999999999</v>
      </c>
      <c r="D1039" s="9">
        <v>19.829999999999998</v>
      </c>
      <c r="E1039" s="9">
        <v>19.489999999999998</v>
      </c>
      <c r="F1039" s="9">
        <v>19.7</v>
      </c>
      <c r="G1039" s="10">
        <v>4927500</v>
      </c>
    </row>
    <row r="1040" spans="2:7" x14ac:dyDescent="0.25">
      <c r="B1040" s="8">
        <v>41113</v>
      </c>
      <c r="C1040" s="9">
        <v>19.45</v>
      </c>
      <c r="D1040" s="9">
        <v>19.64</v>
      </c>
      <c r="E1040" s="9">
        <v>19.04</v>
      </c>
      <c r="F1040" s="9">
        <v>19.55</v>
      </c>
      <c r="G1040" s="10">
        <v>5095800</v>
      </c>
    </row>
    <row r="1041" spans="2:7" x14ac:dyDescent="0.25">
      <c r="B1041" s="8">
        <v>41110</v>
      </c>
      <c r="C1041" s="9">
        <v>19.600000000000001</v>
      </c>
      <c r="D1041" s="9">
        <v>20.27</v>
      </c>
      <c r="E1041" s="9">
        <v>19.55</v>
      </c>
      <c r="F1041" s="9">
        <v>19.920000000000002</v>
      </c>
      <c r="G1041" s="10">
        <v>8098800</v>
      </c>
    </row>
    <row r="1042" spans="2:7" x14ac:dyDescent="0.25">
      <c r="B1042" s="8">
        <v>41109</v>
      </c>
      <c r="C1042" s="9">
        <v>19.510000000000002</v>
      </c>
      <c r="D1042" s="9">
        <v>20.07</v>
      </c>
      <c r="E1042" s="9">
        <v>19.510000000000002</v>
      </c>
      <c r="F1042" s="9">
        <v>19.899999999999999</v>
      </c>
      <c r="G1042" s="10">
        <v>9354200</v>
      </c>
    </row>
    <row r="1043" spans="2:7" x14ac:dyDescent="0.25">
      <c r="B1043" s="8">
        <v>41108</v>
      </c>
      <c r="C1043" s="9">
        <v>18.03</v>
      </c>
      <c r="D1043" s="9">
        <v>19.47</v>
      </c>
      <c r="E1043" s="9">
        <v>18.03</v>
      </c>
      <c r="F1043" s="9">
        <v>19.47</v>
      </c>
      <c r="G1043" s="10">
        <v>7842900</v>
      </c>
    </row>
    <row r="1044" spans="2:7" x14ac:dyDescent="0.25">
      <c r="B1044" s="8">
        <v>41107</v>
      </c>
      <c r="C1044" s="9">
        <v>18.5</v>
      </c>
      <c r="D1044" s="9">
        <v>18.63</v>
      </c>
      <c r="E1044" s="9">
        <v>18.09</v>
      </c>
      <c r="F1044" s="9">
        <v>18.2</v>
      </c>
      <c r="G1044" s="10">
        <v>7818400</v>
      </c>
    </row>
    <row r="1045" spans="2:7" x14ac:dyDescent="0.25">
      <c r="B1045" s="8">
        <v>41106</v>
      </c>
      <c r="C1045" s="9">
        <v>19.149999999999999</v>
      </c>
      <c r="D1045" s="9">
        <v>19.25</v>
      </c>
      <c r="E1045" s="9">
        <v>18.28</v>
      </c>
      <c r="F1045" s="9">
        <v>18.34</v>
      </c>
      <c r="G1045" s="10">
        <v>9797100</v>
      </c>
    </row>
    <row r="1046" spans="2:7" x14ac:dyDescent="0.25">
      <c r="B1046" s="8">
        <v>41103</v>
      </c>
      <c r="C1046" s="9">
        <v>18.899999999999999</v>
      </c>
      <c r="D1046" s="9">
        <v>18.899999999999999</v>
      </c>
      <c r="E1046" s="9">
        <v>18.2</v>
      </c>
      <c r="F1046" s="9">
        <v>18.8</v>
      </c>
      <c r="G1046" s="10">
        <v>5364800</v>
      </c>
    </row>
    <row r="1047" spans="2:7" x14ac:dyDescent="0.25">
      <c r="B1047" s="8">
        <v>41102</v>
      </c>
      <c r="C1047" s="9">
        <v>18.399999999999999</v>
      </c>
      <c r="D1047" s="9">
        <v>18.739999999999998</v>
      </c>
      <c r="E1047" s="9">
        <v>18</v>
      </c>
      <c r="F1047" s="9">
        <v>18.62</v>
      </c>
      <c r="G1047" s="10">
        <v>5269900</v>
      </c>
    </row>
    <row r="1048" spans="2:7" x14ac:dyDescent="0.25">
      <c r="B1048" s="8">
        <v>41101</v>
      </c>
      <c r="C1048" s="9">
        <v>19</v>
      </c>
      <c r="D1048" s="9">
        <v>19</v>
      </c>
      <c r="E1048" s="9">
        <v>18.53</v>
      </c>
      <c r="F1048" s="9">
        <v>18.559999999999999</v>
      </c>
      <c r="G1048" s="10">
        <v>4530300</v>
      </c>
    </row>
    <row r="1049" spans="2:7" x14ac:dyDescent="0.25">
      <c r="B1049" s="8">
        <v>41100</v>
      </c>
      <c r="C1049" s="9">
        <v>19.54</v>
      </c>
      <c r="D1049" s="9">
        <v>19.54</v>
      </c>
      <c r="E1049" s="9">
        <v>18.739999999999998</v>
      </c>
      <c r="F1049" s="9">
        <v>18.88</v>
      </c>
      <c r="G1049" s="10">
        <v>5107200</v>
      </c>
    </row>
    <row r="1050" spans="2:7" x14ac:dyDescent="0.25">
      <c r="B1050" s="8">
        <v>41096</v>
      </c>
      <c r="C1050" s="9">
        <v>19.649999999999999</v>
      </c>
      <c r="D1050" s="9">
        <v>19.739999999999998</v>
      </c>
      <c r="E1050" s="9">
        <v>19.32</v>
      </c>
      <c r="F1050" s="9">
        <v>19.440000000000001</v>
      </c>
      <c r="G1050" s="10">
        <v>3813700</v>
      </c>
    </row>
    <row r="1051" spans="2:7" x14ac:dyDescent="0.25">
      <c r="B1051" s="8">
        <v>41095</v>
      </c>
      <c r="C1051" s="9">
        <v>20.05</v>
      </c>
      <c r="D1051" s="9">
        <v>20.07</v>
      </c>
      <c r="E1051" s="9">
        <v>19.75</v>
      </c>
      <c r="F1051" s="9">
        <v>19.899999999999999</v>
      </c>
      <c r="G1051" s="10">
        <v>6057800</v>
      </c>
    </row>
    <row r="1052" spans="2:7" x14ac:dyDescent="0.25">
      <c r="B1052" s="8">
        <v>41094</v>
      </c>
      <c r="C1052" s="9">
        <v>19.87</v>
      </c>
      <c r="D1052" s="9">
        <v>20.059999999999999</v>
      </c>
      <c r="E1052" s="9">
        <v>19.649999999999999</v>
      </c>
      <c r="F1052" s="9">
        <v>19.95</v>
      </c>
      <c r="G1052" s="10">
        <v>2741000</v>
      </c>
    </row>
    <row r="1053" spans="2:7" x14ac:dyDescent="0.25">
      <c r="B1053" s="8">
        <v>41093</v>
      </c>
      <c r="C1053" s="9">
        <v>19.7</v>
      </c>
      <c r="D1053" s="9">
        <v>20.13</v>
      </c>
      <c r="E1053" s="9">
        <v>19.649999999999999</v>
      </c>
      <c r="F1053" s="9">
        <v>19.95</v>
      </c>
      <c r="G1053" s="10">
        <v>4081600</v>
      </c>
    </row>
    <row r="1054" spans="2:7" x14ac:dyDescent="0.25">
      <c r="B1054" s="8">
        <v>41092</v>
      </c>
      <c r="C1054" s="9">
        <v>19.57</v>
      </c>
      <c r="D1054" s="9">
        <v>19.649999999999999</v>
      </c>
      <c r="E1054" s="9">
        <v>19.13</v>
      </c>
      <c r="F1054" s="9">
        <v>19.649999999999999</v>
      </c>
      <c r="G1054" s="10">
        <v>3311400</v>
      </c>
    </row>
    <row r="1055" spans="2:7" x14ac:dyDescent="0.25">
      <c r="B1055" s="8">
        <v>41089</v>
      </c>
      <c r="C1055" s="9">
        <v>19.350000000000001</v>
      </c>
      <c r="D1055" s="9">
        <v>19.55</v>
      </c>
      <c r="E1055" s="9">
        <v>19.079999999999998</v>
      </c>
      <c r="F1055" s="9">
        <v>19.53</v>
      </c>
      <c r="G1055" s="10">
        <v>6271200</v>
      </c>
    </row>
    <row r="1056" spans="2:7" x14ac:dyDescent="0.25">
      <c r="B1056" s="8">
        <v>41088</v>
      </c>
      <c r="C1056" s="9">
        <v>18.55</v>
      </c>
      <c r="D1056" s="9">
        <v>18.940000000000001</v>
      </c>
      <c r="E1056" s="9">
        <v>18.53</v>
      </c>
      <c r="F1056" s="9">
        <v>18.760000000000002</v>
      </c>
      <c r="G1056" s="10">
        <v>3788000</v>
      </c>
    </row>
    <row r="1057" spans="2:7" x14ac:dyDescent="0.25">
      <c r="B1057" s="8">
        <v>41087</v>
      </c>
      <c r="C1057" s="9">
        <v>18.7</v>
      </c>
      <c r="D1057" s="9">
        <v>19.100000000000001</v>
      </c>
      <c r="E1057" s="9">
        <v>18.399999999999999</v>
      </c>
      <c r="F1057" s="9">
        <v>18.8</v>
      </c>
      <c r="G1057" s="10">
        <v>5802500</v>
      </c>
    </row>
    <row r="1058" spans="2:7" x14ac:dyDescent="0.25">
      <c r="B1058" s="8">
        <v>41086</v>
      </c>
      <c r="C1058" s="9">
        <v>19.149999999999999</v>
      </c>
      <c r="D1058" s="9">
        <v>19.23</v>
      </c>
      <c r="E1058" s="9">
        <v>18.61</v>
      </c>
      <c r="F1058" s="9">
        <v>18.649999999999999</v>
      </c>
      <c r="G1058" s="10">
        <v>6390000</v>
      </c>
    </row>
    <row r="1059" spans="2:7" x14ac:dyDescent="0.25">
      <c r="B1059" s="8">
        <v>41085</v>
      </c>
      <c r="C1059" s="9">
        <v>19.649999999999999</v>
      </c>
      <c r="D1059" s="9">
        <v>19.66</v>
      </c>
      <c r="E1059" s="9">
        <v>18.809999999999999</v>
      </c>
      <c r="F1059" s="9">
        <v>19.100000000000001</v>
      </c>
      <c r="G1059" s="10">
        <v>3267900</v>
      </c>
    </row>
    <row r="1060" spans="2:7" x14ac:dyDescent="0.25">
      <c r="B1060" s="8">
        <v>41082</v>
      </c>
      <c r="C1060" s="9">
        <v>20.3</v>
      </c>
      <c r="D1060" s="9">
        <v>20.39</v>
      </c>
      <c r="E1060" s="9">
        <v>19.86</v>
      </c>
      <c r="F1060" s="9">
        <v>19.88</v>
      </c>
      <c r="G1060" s="10">
        <v>4819100</v>
      </c>
    </row>
    <row r="1061" spans="2:7" x14ac:dyDescent="0.25">
      <c r="B1061" s="8">
        <v>41081</v>
      </c>
      <c r="C1061" s="9">
        <v>20.7</v>
      </c>
      <c r="D1061" s="9">
        <v>20.77</v>
      </c>
      <c r="E1061" s="9">
        <v>20.38</v>
      </c>
      <c r="F1061" s="9">
        <v>20.49</v>
      </c>
      <c r="G1061" s="10">
        <v>4041200</v>
      </c>
    </row>
    <row r="1062" spans="2:7" x14ac:dyDescent="0.25">
      <c r="B1062" s="8">
        <v>41080</v>
      </c>
      <c r="C1062" s="9">
        <v>20.8</v>
      </c>
      <c r="D1062" s="9">
        <v>20.84</v>
      </c>
      <c r="E1062" s="9">
        <v>20.329999999999998</v>
      </c>
      <c r="F1062" s="9">
        <v>20.68</v>
      </c>
      <c r="G1062" s="10">
        <v>5609600</v>
      </c>
    </row>
    <row r="1063" spans="2:7" x14ac:dyDescent="0.25">
      <c r="B1063" s="8">
        <v>41079</v>
      </c>
      <c r="C1063" s="9">
        <v>20.09</v>
      </c>
      <c r="D1063" s="9">
        <v>20.91</v>
      </c>
      <c r="E1063" s="9">
        <v>20.059999999999999</v>
      </c>
      <c r="F1063" s="9">
        <v>20.76</v>
      </c>
      <c r="G1063" s="10">
        <v>8677500</v>
      </c>
    </row>
    <row r="1064" spans="2:7" x14ac:dyDescent="0.25">
      <c r="B1064" s="8">
        <v>41078</v>
      </c>
      <c r="C1064" s="9">
        <v>19.170000000000002</v>
      </c>
      <c r="D1064" s="9">
        <v>19.940000000000001</v>
      </c>
      <c r="E1064" s="9">
        <v>19.05</v>
      </c>
      <c r="F1064" s="9">
        <v>19.940000000000001</v>
      </c>
      <c r="G1064" s="10">
        <v>5256700</v>
      </c>
    </row>
    <row r="1065" spans="2:7" x14ac:dyDescent="0.25">
      <c r="B1065" s="8">
        <v>41075</v>
      </c>
      <c r="C1065" s="9">
        <v>19.12</v>
      </c>
      <c r="D1065" s="9">
        <v>19.23</v>
      </c>
      <c r="E1065" s="9">
        <v>18.809999999999999</v>
      </c>
      <c r="F1065" s="9">
        <v>19.190000000000001</v>
      </c>
      <c r="G1065" s="10">
        <v>9195600</v>
      </c>
    </row>
    <row r="1066" spans="2:7" x14ac:dyDescent="0.25">
      <c r="B1066" s="8">
        <v>41074</v>
      </c>
      <c r="C1066" s="9">
        <v>19.37</v>
      </c>
      <c r="D1066" s="9">
        <v>19.38</v>
      </c>
      <c r="E1066" s="9">
        <v>19</v>
      </c>
      <c r="F1066" s="9">
        <v>19</v>
      </c>
      <c r="G1066" s="10">
        <v>8933200</v>
      </c>
    </row>
    <row r="1067" spans="2:7" x14ac:dyDescent="0.25">
      <c r="B1067" s="8">
        <v>41073</v>
      </c>
      <c r="C1067" s="9">
        <v>19.28</v>
      </c>
      <c r="D1067" s="9">
        <v>19.7</v>
      </c>
      <c r="E1067" s="9">
        <v>19.16</v>
      </c>
      <c r="F1067" s="9">
        <v>19.350000000000001</v>
      </c>
      <c r="G1067" s="10">
        <v>10928200</v>
      </c>
    </row>
    <row r="1068" spans="2:7" x14ac:dyDescent="0.25">
      <c r="B1068" s="8">
        <v>41072</v>
      </c>
      <c r="C1068" s="9">
        <v>19.48</v>
      </c>
      <c r="D1068" s="9">
        <v>19.59</v>
      </c>
      <c r="E1068" s="9">
        <v>19.010000000000002</v>
      </c>
      <c r="F1068" s="9">
        <v>19.399999999999999</v>
      </c>
      <c r="G1068" s="10">
        <v>4744900</v>
      </c>
    </row>
    <row r="1069" spans="2:7" x14ac:dyDescent="0.25">
      <c r="B1069" s="8">
        <v>41071</v>
      </c>
      <c r="C1069" s="9">
        <v>19.61</v>
      </c>
      <c r="D1069" s="9">
        <v>19.89</v>
      </c>
      <c r="E1069" s="9">
        <v>19.079999999999998</v>
      </c>
      <c r="F1069" s="9">
        <v>19.399999999999999</v>
      </c>
      <c r="G1069" s="10">
        <v>5855700</v>
      </c>
    </row>
    <row r="1070" spans="2:7" x14ac:dyDescent="0.25">
      <c r="B1070" s="8">
        <v>41068</v>
      </c>
      <c r="C1070" s="9">
        <v>19.260000000000002</v>
      </c>
      <c r="D1070" s="9">
        <v>19.260000000000002</v>
      </c>
      <c r="E1070" s="9">
        <v>18.850000000000001</v>
      </c>
      <c r="F1070" s="9">
        <v>19.22</v>
      </c>
      <c r="G1070" s="10">
        <v>4365300</v>
      </c>
    </row>
    <row r="1071" spans="2:7" x14ac:dyDescent="0.25">
      <c r="B1071" s="8">
        <v>41066</v>
      </c>
      <c r="C1071" s="9">
        <v>19.05</v>
      </c>
      <c r="D1071" s="9">
        <v>19.27</v>
      </c>
      <c r="E1071" s="9">
        <v>18.87</v>
      </c>
      <c r="F1071" s="9">
        <v>19.2</v>
      </c>
      <c r="G1071" s="10">
        <v>8889700</v>
      </c>
    </row>
    <row r="1072" spans="2:7" x14ac:dyDescent="0.25">
      <c r="B1072" s="8">
        <v>41065</v>
      </c>
      <c r="C1072" s="9">
        <v>19.47</v>
      </c>
      <c r="D1072" s="9">
        <v>19.649999999999999</v>
      </c>
      <c r="E1072" s="9">
        <v>18.8</v>
      </c>
      <c r="F1072" s="9">
        <v>18.8</v>
      </c>
      <c r="G1072" s="10">
        <v>5817900</v>
      </c>
    </row>
    <row r="1073" spans="2:7" x14ac:dyDescent="0.25">
      <c r="B1073" s="8">
        <v>41064</v>
      </c>
      <c r="C1073" s="9">
        <v>19.809999999999999</v>
      </c>
      <c r="D1073" s="9">
        <v>19.93</v>
      </c>
      <c r="E1073" s="9">
        <v>19.28</v>
      </c>
      <c r="F1073" s="9">
        <v>19.28</v>
      </c>
      <c r="G1073" s="10">
        <v>6084000</v>
      </c>
    </row>
    <row r="1074" spans="2:7" x14ac:dyDescent="0.25">
      <c r="B1074" s="8">
        <v>41061</v>
      </c>
      <c r="C1074" s="9">
        <v>19.45</v>
      </c>
      <c r="D1074" s="9">
        <v>20.18</v>
      </c>
      <c r="E1074" s="9">
        <v>19.41</v>
      </c>
      <c r="F1074" s="9">
        <v>19.95</v>
      </c>
      <c r="G1074" s="10">
        <v>5383500</v>
      </c>
    </row>
    <row r="1075" spans="2:7" x14ac:dyDescent="0.25">
      <c r="B1075" s="8">
        <v>41060</v>
      </c>
      <c r="C1075" s="9">
        <v>20.100000000000001</v>
      </c>
      <c r="D1075" s="9">
        <v>20.100000000000001</v>
      </c>
      <c r="E1075" s="9">
        <v>19.47</v>
      </c>
      <c r="F1075" s="9">
        <v>20</v>
      </c>
      <c r="G1075" s="10">
        <v>7174000</v>
      </c>
    </row>
    <row r="1076" spans="2:7" x14ac:dyDescent="0.25">
      <c r="B1076" s="8">
        <v>41059</v>
      </c>
      <c r="C1076" s="9">
        <v>19.989999999999998</v>
      </c>
      <c r="D1076" s="9">
        <v>20.14</v>
      </c>
      <c r="E1076" s="9">
        <v>19.71</v>
      </c>
      <c r="F1076" s="9">
        <v>19.920000000000002</v>
      </c>
      <c r="G1076" s="10">
        <v>8144200</v>
      </c>
    </row>
    <row r="1077" spans="2:7" x14ac:dyDescent="0.25">
      <c r="B1077" s="8">
        <v>41058</v>
      </c>
      <c r="C1077" s="9">
        <v>20.61</v>
      </c>
      <c r="D1077" s="9">
        <v>21.02</v>
      </c>
      <c r="E1077" s="9">
        <v>20.27</v>
      </c>
      <c r="F1077" s="9">
        <v>20.350000000000001</v>
      </c>
      <c r="G1077" s="10">
        <v>5576500</v>
      </c>
    </row>
    <row r="1078" spans="2:7" x14ac:dyDescent="0.25">
      <c r="B1078" s="8">
        <v>41057</v>
      </c>
      <c r="C1078" s="9">
        <v>21.11</v>
      </c>
      <c r="D1078" s="9">
        <v>21.15</v>
      </c>
      <c r="E1078" s="9">
        <v>20.5</v>
      </c>
      <c r="F1078" s="9">
        <v>20.61</v>
      </c>
      <c r="G1078" s="10">
        <v>2949200</v>
      </c>
    </row>
    <row r="1079" spans="2:7" x14ac:dyDescent="0.25">
      <c r="B1079" s="8">
        <v>41054</v>
      </c>
      <c r="C1079" s="9">
        <v>20.399999999999999</v>
      </c>
      <c r="D1079" s="9">
        <v>21.08</v>
      </c>
      <c r="E1079" s="9">
        <v>20.399999999999999</v>
      </c>
      <c r="F1079" s="9">
        <v>20.8</v>
      </c>
      <c r="G1079" s="10">
        <v>5051700</v>
      </c>
    </row>
    <row r="1080" spans="2:7" x14ac:dyDescent="0.25">
      <c r="B1080" s="8">
        <v>41053</v>
      </c>
      <c r="C1080" s="9">
        <v>20.8</v>
      </c>
      <c r="D1080" s="9">
        <v>21.15</v>
      </c>
      <c r="E1080" s="9">
        <v>20</v>
      </c>
      <c r="F1080" s="9">
        <v>20.62</v>
      </c>
      <c r="G1080" s="10">
        <v>9578700</v>
      </c>
    </row>
    <row r="1081" spans="2:7" x14ac:dyDescent="0.25">
      <c r="B1081" s="8">
        <v>41052</v>
      </c>
      <c r="C1081" s="9">
        <v>21.3</v>
      </c>
      <c r="D1081" s="9">
        <v>21.33</v>
      </c>
      <c r="E1081" s="9">
        <v>19.72</v>
      </c>
      <c r="F1081" s="9">
        <v>20.51</v>
      </c>
      <c r="G1081" s="10">
        <v>13716400</v>
      </c>
    </row>
    <row r="1082" spans="2:7" x14ac:dyDescent="0.25">
      <c r="B1082" s="8">
        <v>41051</v>
      </c>
      <c r="C1082" s="9">
        <v>21.46</v>
      </c>
      <c r="D1082" s="9">
        <v>22.09</v>
      </c>
      <c r="E1082" s="9">
        <v>21.3</v>
      </c>
      <c r="F1082" s="9">
        <v>21.41</v>
      </c>
      <c r="G1082" s="10">
        <v>8479000</v>
      </c>
    </row>
    <row r="1083" spans="2:7" x14ac:dyDescent="0.25">
      <c r="B1083" s="8">
        <v>41050</v>
      </c>
      <c r="C1083" s="9">
        <v>20.47</v>
      </c>
      <c r="D1083" s="9">
        <v>21.61</v>
      </c>
      <c r="E1083" s="9">
        <v>20.309999999999999</v>
      </c>
      <c r="F1083" s="9">
        <v>21.37</v>
      </c>
      <c r="G1083" s="10">
        <v>6634100</v>
      </c>
    </row>
    <row r="1084" spans="2:7" x14ac:dyDescent="0.25">
      <c r="B1084" s="8">
        <v>41047</v>
      </c>
      <c r="C1084" s="9">
        <v>19.68</v>
      </c>
      <c r="D1084" s="9">
        <v>20.3</v>
      </c>
      <c r="E1084" s="9">
        <v>19.39</v>
      </c>
      <c r="F1084" s="9">
        <v>20.149999999999999</v>
      </c>
      <c r="G1084" s="10">
        <v>8322400</v>
      </c>
    </row>
    <row r="1085" spans="2:7" x14ac:dyDescent="0.25">
      <c r="B1085" s="8">
        <v>41046</v>
      </c>
      <c r="C1085" s="9">
        <v>20.399999999999999</v>
      </c>
      <c r="D1085" s="9">
        <v>20.57</v>
      </c>
      <c r="E1085" s="9">
        <v>19.25</v>
      </c>
      <c r="F1085" s="9">
        <v>19.399999999999999</v>
      </c>
      <c r="G1085" s="10">
        <v>10203100</v>
      </c>
    </row>
    <row r="1086" spans="2:7" x14ac:dyDescent="0.25">
      <c r="B1086" s="8">
        <v>41045</v>
      </c>
      <c r="C1086" s="9">
        <v>20.73</v>
      </c>
      <c r="D1086" s="9">
        <v>20.99</v>
      </c>
      <c r="E1086" s="9">
        <v>20.100000000000001</v>
      </c>
      <c r="F1086" s="9">
        <v>20.399999999999999</v>
      </c>
      <c r="G1086" s="10">
        <v>8048600</v>
      </c>
    </row>
    <row r="1087" spans="2:7" x14ac:dyDescent="0.25">
      <c r="B1087" s="8">
        <v>41044</v>
      </c>
      <c r="C1087" s="9">
        <v>21.25</v>
      </c>
      <c r="D1087" s="9">
        <v>21.27</v>
      </c>
      <c r="E1087" s="9">
        <v>20.399999999999999</v>
      </c>
      <c r="F1087" s="9">
        <v>20.52</v>
      </c>
      <c r="G1087" s="10">
        <v>10152800</v>
      </c>
    </row>
    <row r="1088" spans="2:7" x14ac:dyDescent="0.25">
      <c r="B1088" s="8">
        <v>41043</v>
      </c>
      <c r="C1088" s="9">
        <v>21.82</v>
      </c>
      <c r="D1088" s="9">
        <v>21.97</v>
      </c>
      <c r="E1088" s="9">
        <v>21.26</v>
      </c>
      <c r="F1088" s="9">
        <v>21.3</v>
      </c>
      <c r="G1088" s="10">
        <v>7075200</v>
      </c>
    </row>
    <row r="1089" spans="2:7" x14ac:dyDescent="0.25">
      <c r="B1089" s="8">
        <v>41040</v>
      </c>
      <c r="C1089" s="9">
        <v>22.1</v>
      </c>
      <c r="D1089" s="9">
        <v>22.68</v>
      </c>
      <c r="E1089" s="9">
        <v>22.06</v>
      </c>
      <c r="F1089" s="9">
        <v>22.26</v>
      </c>
      <c r="G1089" s="10">
        <v>4793600</v>
      </c>
    </row>
    <row r="1090" spans="2:7" x14ac:dyDescent="0.25">
      <c r="B1090" s="8">
        <v>41039</v>
      </c>
      <c r="C1090" s="9">
        <v>22.66</v>
      </c>
      <c r="D1090" s="9">
        <v>23</v>
      </c>
      <c r="E1090" s="9">
        <v>22.25</v>
      </c>
      <c r="F1090" s="9">
        <v>22.33</v>
      </c>
      <c r="G1090" s="10">
        <v>4523900</v>
      </c>
    </row>
    <row r="1091" spans="2:7" x14ac:dyDescent="0.25">
      <c r="B1091" s="8">
        <v>41038</v>
      </c>
      <c r="C1091" s="9">
        <v>22.73</v>
      </c>
      <c r="D1091" s="9">
        <v>22.8</v>
      </c>
      <c r="E1091" s="9">
        <v>22.16</v>
      </c>
      <c r="F1091" s="9">
        <v>22.35</v>
      </c>
      <c r="G1091" s="10">
        <v>8065900</v>
      </c>
    </row>
    <row r="1092" spans="2:7" x14ac:dyDescent="0.25">
      <c r="B1092" s="8">
        <v>41037</v>
      </c>
      <c r="C1092" s="9">
        <v>22.74</v>
      </c>
      <c r="D1092" s="9">
        <v>23.07</v>
      </c>
      <c r="E1092" s="9">
        <v>22.42</v>
      </c>
      <c r="F1092" s="9">
        <v>22.92</v>
      </c>
      <c r="G1092" s="10">
        <v>6999500</v>
      </c>
    </row>
    <row r="1093" spans="2:7" x14ac:dyDescent="0.25">
      <c r="B1093" s="8">
        <v>41036</v>
      </c>
      <c r="C1093" s="9">
        <v>22.8</v>
      </c>
      <c r="D1093" s="9">
        <v>23.1</v>
      </c>
      <c r="E1093" s="9">
        <v>22.65</v>
      </c>
      <c r="F1093" s="9">
        <v>22.87</v>
      </c>
      <c r="G1093" s="10">
        <v>5681500</v>
      </c>
    </row>
    <row r="1094" spans="2:7" x14ac:dyDescent="0.25">
      <c r="B1094" s="8">
        <v>41033</v>
      </c>
      <c r="C1094" s="9">
        <v>22.5</v>
      </c>
      <c r="D1094" s="9">
        <v>23.25</v>
      </c>
      <c r="E1094" s="9">
        <v>22.34</v>
      </c>
      <c r="F1094" s="9">
        <v>22.66</v>
      </c>
      <c r="G1094" s="10">
        <v>10449400</v>
      </c>
    </row>
    <row r="1095" spans="2:7" x14ac:dyDescent="0.25">
      <c r="B1095" s="8">
        <v>41032</v>
      </c>
      <c r="C1095" s="9">
        <v>23.1</v>
      </c>
      <c r="D1095" s="9">
        <v>23.24</v>
      </c>
      <c r="E1095" s="9">
        <v>22.32</v>
      </c>
      <c r="F1095" s="9">
        <v>22.6</v>
      </c>
      <c r="G1095" s="10">
        <v>10029800</v>
      </c>
    </row>
    <row r="1096" spans="2:7" x14ac:dyDescent="0.25">
      <c r="B1096" s="8">
        <v>41031</v>
      </c>
      <c r="C1096" s="9">
        <v>23.57</v>
      </c>
      <c r="D1096" s="9">
        <v>23.69</v>
      </c>
      <c r="E1096" s="9">
        <v>22.77</v>
      </c>
      <c r="F1096" s="9">
        <v>22.94</v>
      </c>
      <c r="G1096" s="10">
        <v>8659700</v>
      </c>
    </row>
    <row r="1097" spans="2:7" x14ac:dyDescent="0.25">
      <c r="B1097" s="8">
        <v>41029</v>
      </c>
      <c r="C1097" s="9">
        <v>23.45</v>
      </c>
      <c r="D1097" s="9">
        <v>23.69</v>
      </c>
      <c r="E1097" s="9">
        <v>23.22</v>
      </c>
      <c r="F1097" s="9">
        <v>23.58</v>
      </c>
      <c r="G1097" s="10">
        <v>2671600</v>
      </c>
    </row>
    <row r="1098" spans="2:7" x14ac:dyDescent="0.25">
      <c r="B1098" s="8">
        <v>41026</v>
      </c>
      <c r="C1098" s="9">
        <v>23.33</v>
      </c>
      <c r="D1098" s="9">
        <v>23.54</v>
      </c>
      <c r="E1098" s="9">
        <v>23.12</v>
      </c>
      <c r="F1098" s="9">
        <v>23.54</v>
      </c>
      <c r="G1098" s="10">
        <v>3341900</v>
      </c>
    </row>
    <row r="1099" spans="2:7" x14ac:dyDescent="0.25">
      <c r="B1099" s="8">
        <v>41025</v>
      </c>
      <c r="C1099" s="9">
        <v>22.87</v>
      </c>
      <c r="D1099" s="9">
        <v>23.35</v>
      </c>
      <c r="E1099" s="9">
        <v>22.7</v>
      </c>
      <c r="F1099" s="9">
        <v>23.25</v>
      </c>
      <c r="G1099" s="10">
        <v>4504500</v>
      </c>
    </row>
    <row r="1100" spans="2:7" x14ac:dyDescent="0.25">
      <c r="B1100" s="8">
        <v>41024</v>
      </c>
      <c r="C1100" s="9">
        <v>23.48</v>
      </c>
      <c r="D1100" s="9">
        <v>23.7</v>
      </c>
      <c r="E1100" s="9">
        <v>22.81</v>
      </c>
      <c r="F1100" s="9">
        <v>23.04</v>
      </c>
      <c r="G1100" s="10">
        <v>6960400</v>
      </c>
    </row>
    <row r="1101" spans="2:7" x14ac:dyDescent="0.25">
      <c r="B1101" s="8">
        <v>41023</v>
      </c>
      <c r="C1101" s="9">
        <v>23.85</v>
      </c>
      <c r="D1101" s="9">
        <v>23.97</v>
      </c>
      <c r="E1101" s="9">
        <v>23.42</v>
      </c>
      <c r="F1101" s="9">
        <v>23.6</v>
      </c>
      <c r="G1101" s="10">
        <v>4074400</v>
      </c>
    </row>
    <row r="1102" spans="2:7" x14ac:dyDescent="0.25">
      <c r="B1102" s="8">
        <v>41022</v>
      </c>
      <c r="C1102" s="9">
        <v>23.61</v>
      </c>
      <c r="D1102" s="9">
        <v>23.95</v>
      </c>
      <c r="E1102" s="9">
        <v>23.5</v>
      </c>
      <c r="F1102" s="9">
        <v>23.78</v>
      </c>
      <c r="G1102" s="10">
        <v>4739700</v>
      </c>
    </row>
    <row r="1103" spans="2:7" x14ac:dyDescent="0.25">
      <c r="B1103" s="8">
        <v>41019</v>
      </c>
      <c r="C1103" s="9">
        <v>23.93</v>
      </c>
      <c r="D1103" s="9">
        <v>24.35</v>
      </c>
      <c r="E1103" s="9">
        <v>23.93</v>
      </c>
      <c r="F1103" s="9">
        <v>24.1</v>
      </c>
      <c r="G1103" s="10">
        <v>3461900</v>
      </c>
    </row>
    <row r="1104" spans="2:7" x14ac:dyDescent="0.25">
      <c r="B1104" s="8">
        <v>41018</v>
      </c>
      <c r="C1104" s="9">
        <v>23.74</v>
      </c>
      <c r="D1104" s="9">
        <v>24.08</v>
      </c>
      <c r="E1104" s="9">
        <v>23.45</v>
      </c>
      <c r="F1104" s="9">
        <v>23.83</v>
      </c>
      <c r="G1104" s="10">
        <v>3531400</v>
      </c>
    </row>
    <row r="1105" spans="2:7" x14ac:dyDescent="0.25">
      <c r="B1105" s="8">
        <v>41017</v>
      </c>
      <c r="C1105" s="9">
        <v>23.4</v>
      </c>
      <c r="D1105" s="9">
        <v>23.77</v>
      </c>
      <c r="E1105" s="9">
        <v>23.01</v>
      </c>
      <c r="F1105" s="9">
        <v>23.76</v>
      </c>
      <c r="G1105" s="10">
        <v>10791800</v>
      </c>
    </row>
    <row r="1106" spans="2:7" x14ac:dyDescent="0.25">
      <c r="B1106" s="8">
        <v>41016</v>
      </c>
      <c r="C1106" s="9">
        <v>23.8</v>
      </c>
      <c r="D1106" s="9">
        <v>23.87</v>
      </c>
      <c r="E1106" s="9">
        <v>23.35</v>
      </c>
      <c r="F1106" s="9">
        <v>23.38</v>
      </c>
      <c r="G1106" s="10">
        <v>11207100</v>
      </c>
    </row>
    <row r="1107" spans="2:7" x14ac:dyDescent="0.25">
      <c r="B1107" s="8">
        <v>41015</v>
      </c>
      <c r="C1107" s="9">
        <v>24.73</v>
      </c>
      <c r="D1107" s="9">
        <v>24.78</v>
      </c>
      <c r="E1107" s="9">
        <v>23.86</v>
      </c>
      <c r="F1107" s="9">
        <v>23.91</v>
      </c>
      <c r="G1107" s="10">
        <v>5616600</v>
      </c>
    </row>
    <row r="1108" spans="2:7" x14ac:dyDescent="0.25">
      <c r="B1108" s="8">
        <v>41012</v>
      </c>
      <c r="C1108" s="9">
        <v>24.95</v>
      </c>
      <c r="D1108" s="9">
        <v>24.95</v>
      </c>
      <c r="E1108" s="9">
        <v>24.3</v>
      </c>
      <c r="F1108" s="9">
        <v>24.5</v>
      </c>
      <c r="G1108" s="10">
        <v>6734200</v>
      </c>
    </row>
    <row r="1109" spans="2:7" x14ac:dyDescent="0.25">
      <c r="B1109" s="8">
        <v>41011</v>
      </c>
      <c r="C1109" s="9">
        <v>24.7</v>
      </c>
      <c r="D1109" s="9">
        <v>25.18</v>
      </c>
      <c r="E1109" s="9">
        <v>24.61</v>
      </c>
      <c r="F1109" s="9">
        <v>25.18</v>
      </c>
      <c r="G1109" s="10">
        <v>4536800</v>
      </c>
    </row>
    <row r="1110" spans="2:7" x14ac:dyDescent="0.25">
      <c r="B1110" s="8">
        <v>41010</v>
      </c>
      <c r="C1110" s="9">
        <v>24.59</v>
      </c>
      <c r="D1110" s="9">
        <v>24.8</v>
      </c>
      <c r="E1110" s="9">
        <v>24.34</v>
      </c>
      <c r="F1110" s="9">
        <v>24.59</v>
      </c>
      <c r="G1110" s="10">
        <v>7086100</v>
      </c>
    </row>
    <row r="1111" spans="2:7" x14ac:dyDescent="0.25">
      <c r="B1111" s="8">
        <v>41009</v>
      </c>
      <c r="C1111" s="9">
        <v>24.13</v>
      </c>
      <c r="D1111" s="9">
        <v>24.54</v>
      </c>
      <c r="E1111" s="9">
        <v>23.8</v>
      </c>
      <c r="F1111" s="9">
        <v>24.23</v>
      </c>
      <c r="G1111" s="10">
        <v>9410000</v>
      </c>
    </row>
    <row r="1112" spans="2:7" x14ac:dyDescent="0.25">
      <c r="B1112" s="8">
        <v>41008</v>
      </c>
      <c r="C1112" s="9">
        <v>23.82</v>
      </c>
      <c r="D1112" s="9">
        <v>24.25</v>
      </c>
      <c r="E1112" s="9">
        <v>23.42</v>
      </c>
      <c r="F1112" s="9">
        <v>24.08</v>
      </c>
      <c r="G1112" s="10">
        <v>4458400</v>
      </c>
    </row>
    <row r="1113" spans="2:7" x14ac:dyDescent="0.25">
      <c r="B1113" s="8">
        <v>41004</v>
      </c>
      <c r="C1113" s="9">
        <v>24.5</v>
      </c>
      <c r="D1113" s="9">
        <v>24.59</v>
      </c>
      <c r="E1113" s="9">
        <v>23.4</v>
      </c>
      <c r="F1113" s="9">
        <v>24.13</v>
      </c>
      <c r="G1113" s="10">
        <v>16456000</v>
      </c>
    </row>
    <row r="1114" spans="2:7" x14ac:dyDescent="0.25">
      <c r="B1114" s="8">
        <v>41003</v>
      </c>
      <c r="C1114" s="9">
        <v>25.55</v>
      </c>
      <c r="D1114" s="9">
        <v>25.73</v>
      </c>
      <c r="E1114" s="9">
        <v>23.94</v>
      </c>
      <c r="F1114" s="9">
        <v>24.2</v>
      </c>
      <c r="G1114" s="10">
        <v>16801300</v>
      </c>
    </row>
    <row r="1115" spans="2:7" x14ac:dyDescent="0.25">
      <c r="B1115" s="8">
        <v>41002</v>
      </c>
      <c r="C1115" s="9">
        <v>25.9</v>
      </c>
      <c r="D1115" s="9">
        <v>26.27</v>
      </c>
      <c r="E1115" s="9">
        <v>25.52</v>
      </c>
      <c r="F1115" s="9">
        <v>25.72</v>
      </c>
      <c r="G1115" s="10">
        <v>3720900</v>
      </c>
    </row>
    <row r="1116" spans="2:7" x14ac:dyDescent="0.25">
      <c r="B1116" s="8">
        <v>41001</v>
      </c>
      <c r="C1116" s="9">
        <v>26.05</v>
      </c>
      <c r="D1116" s="9">
        <v>26.07</v>
      </c>
      <c r="E1116" s="9">
        <v>25.5</v>
      </c>
      <c r="F1116" s="9">
        <v>25.85</v>
      </c>
      <c r="G1116" s="10">
        <v>6117600</v>
      </c>
    </row>
    <row r="1117" spans="2:7" x14ac:dyDescent="0.25">
      <c r="B1117" s="8">
        <v>40998</v>
      </c>
      <c r="C1117" s="9">
        <v>26.51</v>
      </c>
      <c r="D1117" s="9">
        <v>26.75</v>
      </c>
      <c r="E1117" s="9">
        <v>25.64</v>
      </c>
      <c r="F1117" s="9">
        <v>25.95</v>
      </c>
      <c r="G1117" s="10">
        <v>9853900</v>
      </c>
    </row>
    <row r="1118" spans="2:7" x14ac:dyDescent="0.25">
      <c r="B1118" s="8">
        <v>40997</v>
      </c>
      <c r="C1118" s="9">
        <v>26.74</v>
      </c>
      <c r="D1118" s="9">
        <v>26.74</v>
      </c>
      <c r="E1118" s="9">
        <v>26.12</v>
      </c>
      <c r="F1118" s="9">
        <v>26.36</v>
      </c>
      <c r="G1118" s="10">
        <v>8024400</v>
      </c>
    </row>
    <row r="1119" spans="2:7" x14ac:dyDescent="0.25">
      <c r="B1119" s="8">
        <v>40996</v>
      </c>
      <c r="C1119" s="9">
        <v>27.05</v>
      </c>
      <c r="D1119" s="9">
        <v>27.35</v>
      </c>
      <c r="E1119" s="9">
        <v>26.66</v>
      </c>
      <c r="F1119" s="9">
        <v>26.93</v>
      </c>
      <c r="G1119" s="10">
        <v>5631300</v>
      </c>
    </row>
    <row r="1120" spans="2:7" x14ac:dyDescent="0.25">
      <c r="B1120" s="8">
        <v>40995</v>
      </c>
      <c r="C1120" s="9">
        <v>27.45</v>
      </c>
      <c r="D1120" s="9">
        <v>27.68</v>
      </c>
      <c r="E1120" s="9">
        <v>27.21</v>
      </c>
      <c r="F1120" s="9">
        <v>27.32</v>
      </c>
      <c r="G1120" s="10">
        <v>3441100</v>
      </c>
    </row>
    <row r="1121" spans="2:7" x14ac:dyDescent="0.25">
      <c r="B1121" s="8">
        <v>40994</v>
      </c>
      <c r="C1121" s="9">
        <v>26.99</v>
      </c>
      <c r="D1121" s="9">
        <v>27.52</v>
      </c>
      <c r="E1121" s="9">
        <v>26.95</v>
      </c>
      <c r="F1121" s="9">
        <v>27.4</v>
      </c>
      <c r="G1121" s="10">
        <v>5319900</v>
      </c>
    </row>
    <row r="1122" spans="2:7" x14ac:dyDescent="0.25">
      <c r="B1122" s="8">
        <v>40991</v>
      </c>
      <c r="C1122" s="9">
        <v>27.17</v>
      </c>
      <c r="D1122" s="9">
        <v>27.24</v>
      </c>
      <c r="E1122" s="9">
        <v>26.6</v>
      </c>
      <c r="F1122" s="9">
        <v>26.73</v>
      </c>
      <c r="G1122" s="10">
        <v>5907600</v>
      </c>
    </row>
    <row r="1123" spans="2:7" x14ac:dyDescent="0.25">
      <c r="B1123" s="8">
        <v>40990</v>
      </c>
      <c r="C1123" s="9">
        <v>28.04</v>
      </c>
      <c r="D1123" s="9">
        <v>28.08</v>
      </c>
      <c r="E1123" s="9">
        <v>27.03</v>
      </c>
      <c r="F1123" s="9">
        <v>27.24</v>
      </c>
      <c r="G1123" s="10">
        <v>8818000</v>
      </c>
    </row>
    <row r="1124" spans="2:7" x14ac:dyDescent="0.25">
      <c r="B1124" s="8">
        <v>40989</v>
      </c>
      <c r="C1124" s="9">
        <v>28.45</v>
      </c>
      <c r="D1124" s="9">
        <v>28.8</v>
      </c>
      <c r="E1124" s="9">
        <v>28.11</v>
      </c>
      <c r="F1124" s="9">
        <v>28.15</v>
      </c>
      <c r="G1124" s="10">
        <v>5529200</v>
      </c>
    </row>
    <row r="1125" spans="2:7" x14ac:dyDescent="0.25">
      <c r="B1125" s="8">
        <v>40988</v>
      </c>
      <c r="C1125" s="9">
        <v>28.45</v>
      </c>
      <c r="D1125" s="9">
        <v>28.66</v>
      </c>
      <c r="E1125" s="9">
        <v>28.3</v>
      </c>
      <c r="F1125" s="9">
        <v>28.66</v>
      </c>
      <c r="G1125" s="10">
        <v>2910500</v>
      </c>
    </row>
    <row r="1126" spans="2:7" x14ac:dyDescent="0.25">
      <c r="B1126" s="8">
        <v>40987</v>
      </c>
      <c r="C1126" s="9">
        <v>28.85</v>
      </c>
      <c r="D1126" s="9">
        <v>28.93</v>
      </c>
      <c r="E1126" s="9">
        <v>28.46</v>
      </c>
      <c r="F1126" s="9">
        <v>28.74</v>
      </c>
      <c r="G1126" s="10">
        <v>3442500</v>
      </c>
    </row>
    <row r="1127" spans="2:7" x14ac:dyDescent="0.25">
      <c r="B1127" s="8">
        <v>40984</v>
      </c>
      <c r="C1127" s="9">
        <v>28.78</v>
      </c>
      <c r="D1127" s="9">
        <v>29.15</v>
      </c>
      <c r="E1127" s="9">
        <v>28.76</v>
      </c>
      <c r="F1127" s="9">
        <v>28.88</v>
      </c>
      <c r="G1127" s="10">
        <v>4649000</v>
      </c>
    </row>
    <row r="1128" spans="2:7" x14ac:dyDescent="0.25">
      <c r="B1128" s="8">
        <v>40983</v>
      </c>
      <c r="C1128" s="9">
        <v>28.69</v>
      </c>
      <c r="D1128" s="9">
        <v>28.86</v>
      </c>
      <c r="E1128" s="9">
        <v>28.38</v>
      </c>
      <c r="F1128" s="9">
        <v>28.6</v>
      </c>
      <c r="G1128" s="10">
        <v>5544800</v>
      </c>
    </row>
    <row r="1129" spans="2:7" x14ac:dyDescent="0.25">
      <c r="B1129" s="8">
        <v>40982</v>
      </c>
      <c r="C1129" s="9">
        <v>29.43</v>
      </c>
      <c r="D1129" s="9">
        <v>29.79</v>
      </c>
      <c r="E1129" s="9">
        <v>28.65</v>
      </c>
      <c r="F1129" s="9">
        <v>29</v>
      </c>
      <c r="G1129" s="10">
        <v>6337300</v>
      </c>
    </row>
    <row r="1130" spans="2:7" x14ac:dyDescent="0.25">
      <c r="B1130" s="8">
        <v>40981</v>
      </c>
      <c r="C1130" s="9">
        <v>29</v>
      </c>
      <c r="D1130" s="9">
        <v>29.61</v>
      </c>
      <c r="E1130" s="9">
        <v>28.85</v>
      </c>
      <c r="F1130" s="9">
        <v>29.61</v>
      </c>
      <c r="G1130" s="10">
        <v>6592000</v>
      </c>
    </row>
    <row r="1131" spans="2:7" x14ac:dyDescent="0.25">
      <c r="B1131" s="8">
        <v>40980</v>
      </c>
      <c r="C1131" s="9">
        <v>28.51</v>
      </c>
      <c r="D1131" s="9">
        <v>28.9</v>
      </c>
      <c r="E1131" s="9">
        <v>28.24</v>
      </c>
      <c r="F1131" s="9">
        <v>28.85</v>
      </c>
      <c r="G1131" s="10">
        <v>4218900</v>
      </c>
    </row>
    <row r="1132" spans="2:7" x14ac:dyDescent="0.25">
      <c r="B1132" s="8">
        <v>40977</v>
      </c>
      <c r="C1132" s="9">
        <v>28.8</v>
      </c>
      <c r="D1132" s="9">
        <v>29.2</v>
      </c>
      <c r="E1132" s="9">
        <v>28.73</v>
      </c>
      <c r="F1132" s="9">
        <v>28.73</v>
      </c>
      <c r="G1132" s="10">
        <v>4818000</v>
      </c>
    </row>
    <row r="1133" spans="2:7" x14ac:dyDescent="0.25">
      <c r="B1133" s="8">
        <v>40976</v>
      </c>
      <c r="C1133" s="9">
        <v>28.85</v>
      </c>
      <c r="D1133" s="9">
        <v>29.17</v>
      </c>
      <c r="E1133" s="9">
        <v>28.56</v>
      </c>
      <c r="F1133" s="9">
        <v>28.63</v>
      </c>
      <c r="G1133" s="10">
        <v>6348100</v>
      </c>
    </row>
    <row r="1134" spans="2:7" x14ac:dyDescent="0.25">
      <c r="B1134" s="8">
        <v>40975</v>
      </c>
      <c r="C1134" s="9">
        <v>28.4</v>
      </c>
      <c r="D1134" s="9">
        <v>28.75</v>
      </c>
      <c r="E1134" s="9">
        <v>28.16</v>
      </c>
      <c r="F1134" s="9">
        <v>28.55</v>
      </c>
      <c r="G1134" s="10">
        <v>5456700</v>
      </c>
    </row>
    <row r="1135" spans="2:7" x14ac:dyDescent="0.25">
      <c r="B1135" s="8">
        <v>40974</v>
      </c>
      <c r="C1135" s="9">
        <v>28.17</v>
      </c>
      <c r="D1135" s="9">
        <v>28.3</v>
      </c>
      <c r="E1135" s="9">
        <v>27.85</v>
      </c>
      <c r="F1135" s="9">
        <v>28.15</v>
      </c>
      <c r="G1135" s="10">
        <v>4501200</v>
      </c>
    </row>
    <row r="1136" spans="2:7" x14ac:dyDescent="0.25">
      <c r="B1136" s="8">
        <v>40973</v>
      </c>
      <c r="C1136" s="9">
        <v>28.3</v>
      </c>
      <c r="D1136" s="9">
        <v>28.68</v>
      </c>
      <c r="E1136" s="9">
        <v>28.23</v>
      </c>
      <c r="F1136" s="9">
        <v>28.65</v>
      </c>
      <c r="G1136" s="10">
        <v>4061000</v>
      </c>
    </row>
    <row r="1137" spans="2:7" x14ac:dyDescent="0.25">
      <c r="B1137" s="8">
        <v>40970</v>
      </c>
      <c r="C1137" s="9">
        <v>28.2</v>
      </c>
      <c r="D1137" s="9">
        <v>28.67</v>
      </c>
      <c r="E1137" s="9">
        <v>28.17</v>
      </c>
      <c r="F1137" s="9">
        <v>28.6</v>
      </c>
      <c r="G1137" s="10">
        <v>4091700</v>
      </c>
    </row>
    <row r="1138" spans="2:7" x14ac:dyDescent="0.25">
      <c r="B1138" s="8">
        <v>40969</v>
      </c>
      <c r="C1138" s="9">
        <v>27.78</v>
      </c>
      <c r="D1138" s="9">
        <v>28.27</v>
      </c>
      <c r="E1138" s="9">
        <v>27.7</v>
      </c>
      <c r="F1138" s="9">
        <v>28.07</v>
      </c>
      <c r="G1138" s="10">
        <v>5603700</v>
      </c>
    </row>
    <row r="1139" spans="2:7" x14ac:dyDescent="0.25">
      <c r="B1139" s="8">
        <v>40968</v>
      </c>
      <c r="C1139" s="9">
        <v>27.73</v>
      </c>
      <c r="D1139" s="9">
        <v>28.09</v>
      </c>
      <c r="E1139" s="9">
        <v>27.56</v>
      </c>
      <c r="F1139" s="9">
        <v>27.65</v>
      </c>
      <c r="G1139" s="10">
        <v>6003600</v>
      </c>
    </row>
    <row r="1140" spans="2:7" x14ac:dyDescent="0.25">
      <c r="B1140" s="8">
        <v>40967</v>
      </c>
      <c r="C1140" s="9">
        <v>27.01</v>
      </c>
      <c r="D1140" s="9">
        <v>27.65</v>
      </c>
      <c r="E1140" s="9">
        <v>27.01</v>
      </c>
      <c r="F1140" s="9">
        <v>27.57</v>
      </c>
      <c r="G1140" s="10">
        <v>6728700</v>
      </c>
    </row>
    <row r="1141" spans="2:7" x14ac:dyDescent="0.25">
      <c r="B1141" s="8">
        <v>40966</v>
      </c>
      <c r="C1141" s="9">
        <v>27</v>
      </c>
      <c r="D1141" s="9">
        <v>27.28</v>
      </c>
      <c r="E1141" s="9">
        <v>26.77</v>
      </c>
      <c r="F1141" s="9">
        <v>27.01</v>
      </c>
      <c r="G1141" s="10">
        <v>5346300</v>
      </c>
    </row>
    <row r="1142" spans="2:7" x14ac:dyDescent="0.25">
      <c r="B1142" s="8">
        <v>40963</v>
      </c>
      <c r="C1142" s="9">
        <v>27.75</v>
      </c>
      <c r="D1142" s="9">
        <v>27.81</v>
      </c>
      <c r="E1142" s="9">
        <v>27.06</v>
      </c>
      <c r="F1142" s="9">
        <v>27.35</v>
      </c>
      <c r="G1142" s="10">
        <v>8215200</v>
      </c>
    </row>
    <row r="1143" spans="2:7" x14ac:dyDescent="0.25">
      <c r="B1143" s="8">
        <v>40962</v>
      </c>
      <c r="C1143" s="9">
        <v>27.71</v>
      </c>
      <c r="D1143" s="9">
        <v>27.98</v>
      </c>
      <c r="E1143" s="9">
        <v>27.56</v>
      </c>
      <c r="F1143" s="9">
        <v>27.75</v>
      </c>
      <c r="G1143" s="10">
        <v>5270000</v>
      </c>
    </row>
    <row r="1144" spans="2:7" x14ac:dyDescent="0.25">
      <c r="B1144" s="8">
        <v>40961</v>
      </c>
      <c r="C1144" s="9">
        <v>27.94</v>
      </c>
      <c r="D1144" s="9">
        <v>28.1</v>
      </c>
      <c r="E1144" s="9">
        <v>27.85</v>
      </c>
      <c r="F1144" s="9">
        <v>28</v>
      </c>
      <c r="G1144" s="10">
        <v>3791100</v>
      </c>
    </row>
    <row r="1145" spans="2:7" x14ac:dyDescent="0.25">
      <c r="B1145" s="8">
        <v>40956</v>
      </c>
      <c r="C1145" s="9">
        <v>28.95</v>
      </c>
      <c r="D1145" s="9">
        <v>29</v>
      </c>
      <c r="E1145" s="9">
        <v>27.85</v>
      </c>
      <c r="F1145" s="9">
        <v>28</v>
      </c>
      <c r="G1145" s="10">
        <v>7667800</v>
      </c>
    </row>
    <row r="1146" spans="2:7" x14ac:dyDescent="0.25">
      <c r="B1146" s="8">
        <v>40955</v>
      </c>
      <c r="C1146" s="9">
        <v>27.51</v>
      </c>
      <c r="D1146" s="9">
        <v>28.97</v>
      </c>
      <c r="E1146" s="9">
        <v>27.51</v>
      </c>
      <c r="F1146" s="9">
        <v>28.76</v>
      </c>
      <c r="G1146" s="10">
        <v>11180000</v>
      </c>
    </row>
    <row r="1147" spans="2:7" x14ac:dyDescent="0.25">
      <c r="B1147" s="8">
        <v>40954</v>
      </c>
      <c r="C1147" s="9">
        <v>27.8</v>
      </c>
      <c r="D1147" s="9">
        <v>28.4</v>
      </c>
      <c r="E1147" s="9">
        <v>27.76</v>
      </c>
      <c r="F1147" s="9">
        <v>28</v>
      </c>
      <c r="G1147" s="10">
        <v>15180000</v>
      </c>
    </row>
    <row r="1148" spans="2:7" x14ac:dyDescent="0.25">
      <c r="B1148" s="8">
        <v>40953</v>
      </c>
      <c r="C1148" s="9">
        <v>26.95</v>
      </c>
      <c r="D1148" s="9">
        <v>27.48</v>
      </c>
      <c r="E1148" s="9">
        <v>26.85</v>
      </c>
      <c r="F1148" s="9">
        <v>27.47</v>
      </c>
      <c r="G1148" s="10">
        <v>10711800</v>
      </c>
    </row>
    <row r="1149" spans="2:7" x14ac:dyDescent="0.25">
      <c r="B1149" s="8">
        <v>40952</v>
      </c>
      <c r="C1149" s="9">
        <v>26.45</v>
      </c>
      <c r="D1149" s="9">
        <v>26.51</v>
      </c>
      <c r="E1149" s="9">
        <v>25.97</v>
      </c>
      <c r="F1149" s="9">
        <v>26.39</v>
      </c>
      <c r="G1149" s="10">
        <v>9438800</v>
      </c>
    </row>
    <row r="1150" spans="2:7" x14ac:dyDescent="0.25">
      <c r="B1150" s="8">
        <v>40949</v>
      </c>
      <c r="C1150" s="9">
        <v>26.35</v>
      </c>
      <c r="D1150" s="9">
        <v>26.4</v>
      </c>
      <c r="E1150" s="9">
        <v>25.83</v>
      </c>
      <c r="F1150" s="9">
        <v>26.08</v>
      </c>
      <c r="G1150" s="10">
        <v>7337400</v>
      </c>
    </row>
    <row r="1151" spans="2:7" x14ac:dyDescent="0.25">
      <c r="B1151" s="8">
        <v>40948</v>
      </c>
      <c r="C1151" s="9">
        <v>27.21</v>
      </c>
      <c r="D1151" s="9">
        <v>27.54</v>
      </c>
      <c r="E1151" s="9">
        <v>26.71</v>
      </c>
      <c r="F1151" s="9">
        <v>26.79</v>
      </c>
      <c r="G1151" s="10">
        <v>5994300</v>
      </c>
    </row>
    <row r="1152" spans="2:7" x14ac:dyDescent="0.25">
      <c r="B1152" s="8">
        <v>40947</v>
      </c>
      <c r="C1152" s="9">
        <v>27.3</v>
      </c>
      <c r="D1152" s="9">
        <v>27.66</v>
      </c>
      <c r="E1152" s="9">
        <v>27.14</v>
      </c>
      <c r="F1152" s="9">
        <v>27.4</v>
      </c>
      <c r="G1152" s="10">
        <v>6255400</v>
      </c>
    </row>
    <row r="1153" spans="2:7" x14ac:dyDescent="0.25">
      <c r="B1153" s="8">
        <v>40946</v>
      </c>
      <c r="C1153" s="9">
        <v>26.9</v>
      </c>
      <c r="D1153" s="9">
        <v>27.33</v>
      </c>
      <c r="E1153" s="9">
        <v>26.89</v>
      </c>
      <c r="F1153" s="9">
        <v>27.25</v>
      </c>
      <c r="G1153" s="10">
        <v>4072300</v>
      </c>
    </row>
    <row r="1154" spans="2:7" x14ac:dyDescent="0.25">
      <c r="B1154" s="8">
        <v>40945</v>
      </c>
      <c r="C1154" s="9">
        <v>27.11</v>
      </c>
      <c r="D1154" s="9">
        <v>27.28</v>
      </c>
      <c r="E1154" s="9">
        <v>26.86</v>
      </c>
      <c r="F1154" s="9">
        <v>27.15</v>
      </c>
      <c r="G1154" s="10">
        <v>5408300</v>
      </c>
    </row>
    <row r="1155" spans="2:7" x14ac:dyDescent="0.25">
      <c r="B1155" s="8">
        <v>40942</v>
      </c>
      <c r="C1155" s="9">
        <v>27.05</v>
      </c>
      <c r="D1155" s="9">
        <v>27.63</v>
      </c>
      <c r="E1155" s="9">
        <v>26.88</v>
      </c>
      <c r="F1155" s="9">
        <v>27.3</v>
      </c>
      <c r="G1155" s="10">
        <v>6390800</v>
      </c>
    </row>
    <row r="1156" spans="2:7" x14ac:dyDescent="0.25">
      <c r="B1156" s="8">
        <v>40941</v>
      </c>
      <c r="C1156" s="9">
        <v>27.3</v>
      </c>
      <c r="D1156" s="9">
        <v>27.66</v>
      </c>
      <c r="E1156" s="9">
        <v>26.93</v>
      </c>
      <c r="F1156" s="9">
        <v>27.4</v>
      </c>
      <c r="G1156" s="10">
        <v>7930600</v>
      </c>
    </row>
    <row r="1157" spans="2:7" x14ac:dyDescent="0.25">
      <c r="B1157" s="8">
        <v>40940</v>
      </c>
      <c r="C1157" s="9">
        <v>27.41</v>
      </c>
      <c r="D1157" s="9">
        <v>27.7</v>
      </c>
      <c r="E1157" s="9">
        <v>27.23</v>
      </c>
      <c r="F1157" s="9">
        <v>27.48</v>
      </c>
      <c r="G1157" s="10">
        <v>10941900</v>
      </c>
    </row>
    <row r="1158" spans="2:7" x14ac:dyDescent="0.25">
      <c r="B1158" s="8">
        <v>40939</v>
      </c>
      <c r="C1158" s="9">
        <v>27.4</v>
      </c>
      <c r="D1158" s="9">
        <v>27.49</v>
      </c>
      <c r="E1158" s="9">
        <v>26.85</v>
      </c>
      <c r="F1158" s="9">
        <v>27.19</v>
      </c>
      <c r="G1158" s="10">
        <v>10366500</v>
      </c>
    </row>
    <row r="1159" spans="2:7" x14ac:dyDescent="0.25">
      <c r="B1159" s="8">
        <v>40938</v>
      </c>
      <c r="C1159" s="9">
        <v>26.75</v>
      </c>
      <c r="D1159" s="9">
        <v>27.37</v>
      </c>
      <c r="E1159" s="9">
        <v>26.62</v>
      </c>
      <c r="F1159" s="9">
        <v>27.37</v>
      </c>
      <c r="G1159" s="10">
        <v>10605400</v>
      </c>
    </row>
    <row r="1160" spans="2:7" x14ac:dyDescent="0.25">
      <c r="B1160" s="8">
        <v>40935</v>
      </c>
      <c r="C1160" s="9">
        <v>26.81</v>
      </c>
      <c r="D1160" s="9">
        <v>27.19</v>
      </c>
      <c r="E1160" s="9">
        <v>26.55</v>
      </c>
      <c r="F1160" s="9">
        <v>27.05</v>
      </c>
      <c r="G1160" s="10">
        <v>8388100</v>
      </c>
    </row>
    <row r="1161" spans="2:7" x14ac:dyDescent="0.25">
      <c r="B1161" s="8">
        <v>40934</v>
      </c>
      <c r="C1161" s="9">
        <v>26.26</v>
      </c>
      <c r="D1161" s="9">
        <v>26.75</v>
      </c>
      <c r="E1161" s="9">
        <v>26.2</v>
      </c>
      <c r="F1161" s="9">
        <v>26.58</v>
      </c>
      <c r="G1161" s="10">
        <v>8453300</v>
      </c>
    </row>
    <row r="1162" spans="2:7" x14ac:dyDescent="0.25">
      <c r="B1162" s="8">
        <v>40932</v>
      </c>
      <c r="C1162" s="9">
        <v>25.88</v>
      </c>
      <c r="D1162" s="9">
        <v>26.16</v>
      </c>
      <c r="E1162" s="9">
        <v>25.52</v>
      </c>
      <c r="F1162" s="9">
        <v>26</v>
      </c>
      <c r="G1162" s="10">
        <v>6018400</v>
      </c>
    </row>
    <row r="1163" spans="2:7" x14ac:dyDescent="0.25">
      <c r="B1163" s="8">
        <v>40931</v>
      </c>
      <c r="C1163" s="9">
        <v>25.99</v>
      </c>
      <c r="D1163" s="9">
        <v>26.1</v>
      </c>
      <c r="E1163" s="9">
        <v>25.41</v>
      </c>
      <c r="F1163" s="9">
        <v>26.1</v>
      </c>
      <c r="G1163" s="10">
        <v>6389400</v>
      </c>
    </row>
    <row r="1164" spans="2:7" x14ac:dyDescent="0.25">
      <c r="B1164" s="8">
        <v>40928</v>
      </c>
      <c r="C1164" s="9">
        <v>25.66</v>
      </c>
      <c r="D1164" s="9">
        <v>26.26</v>
      </c>
      <c r="E1164" s="9">
        <v>25.6</v>
      </c>
      <c r="F1164" s="9">
        <v>26.1</v>
      </c>
      <c r="G1164" s="10">
        <v>7793000</v>
      </c>
    </row>
    <row r="1165" spans="2:7" x14ac:dyDescent="0.25">
      <c r="B1165" s="8">
        <v>40927</v>
      </c>
      <c r="C1165" s="9">
        <v>25.55</v>
      </c>
      <c r="D1165" s="9">
        <v>25.89</v>
      </c>
      <c r="E1165" s="9">
        <v>25.17</v>
      </c>
      <c r="F1165" s="9">
        <v>25.8</v>
      </c>
      <c r="G1165" s="10">
        <v>10756300</v>
      </c>
    </row>
    <row r="1166" spans="2:7" x14ac:dyDescent="0.25">
      <c r="B1166" s="8">
        <v>40926</v>
      </c>
      <c r="C1166" s="9">
        <v>24.85</v>
      </c>
      <c r="D1166" s="9">
        <v>25.8</v>
      </c>
      <c r="E1166" s="9">
        <v>24.83</v>
      </c>
      <c r="F1166" s="9">
        <v>25.75</v>
      </c>
      <c r="G1166" s="10">
        <v>9743400</v>
      </c>
    </row>
    <row r="1167" spans="2:7" x14ac:dyDescent="0.25">
      <c r="B1167" s="8">
        <v>40925</v>
      </c>
      <c r="C1167" s="9">
        <v>24.71</v>
      </c>
      <c r="D1167" s="9">
        <v>25</v>
      </c>
      <c r="E1167" s="9">
        <v>24.66</v>
      </c>
      <c r="F1167" s="9">
        <v>24.88</v>
      </c>
      <c r="G1167" s="10">
        <v>5122300</v>
      </c>
    </row>
    <row r="1168" spans="2:7" x14ac:dyDescent="0.25">
      <c r="B1168" s="8">
        <v>40924</v>
      </c>
      <c r="C1168" s="9">
        <v>24.63</v>
      </c>
      <c r="D1168" s="9">
        <v>24.79</v>
      </c>
      <c r="E1168" s="9">
        <v>24.41</v>
      </c>
      <c r="F1168" s="9">
        <v>24.7</v>
      </c>
      <c r="G1168" s="10">
        <v>4299700</v>
      </c>
    </row>
    <row r="1169" spans="2:7" x14ac:dyDescent="0.25">
      <c r="B1169" s="8">
        <v>40921</v>
      </c>
      <c r="C1169" s="9">
        <v>24.4</v>
      </c>
      <c r="D1169" s="9">
        <v>24.72</v>
      </c>
      <c r="E1169" s="9">
        <v>24.13</v>
      </c>
      <c r="F1169" s="9">
        <v>24.7</v>
      </c>
      <c r="G1169" s="10">
        <v>7911600</v>
      </c>
    </row>
    <row r="1170" spans="2:7" x14ac:dyDescent="0.25">
      <c r="B1170" s="8">
        <v>40920</v>
      </c>
      <c r="C1170" s="9">
        <v>24.31</v>
      </c>
      <c r="D1170" s="9">
        <v>24.6</v>
      </c>
      <c r="E1170" s="9">
        <v>24.1</v>
      </c>
      <c r="F1170" s="9">
        <v>24.46</v>
      </c>
      <c r="G1170" s="10">
        <v>6789100</v>
      </c>
    </row>
    <row r="1171" spans="2:7" x14ac:dyDescent="0.25">
      <c r="B1171" s="8">
        <v>40919</v>
      </c>
      <c r="C1171" s="9">
        <v>23.88</v>
      </c>
      <c r="D1171" s="9">
        <v>24.38</v>
      </c>
      <c r="E1171" s="9">
        <v>23.78</v>
      </c>
      <c r="F1171" s="9">
        <v>24.25</v>
      </c>
      <c r="G1171" s="10">
        <v>7004100</v>
      </c>
    </row>
    <row r="1172" spans="2:7" x14ac:dyDescent="0.25">
      <c r="B1172" s="8">
        <v>40918</v>
      </c>
      <c r="C1172" s="9">
        <v>23.68</v>
      </c>
      <c r="D1172" s="9">
        <v>23.91</v>
      </c>
      <c r="E1172" s="9">
        <v>23.51</v>
      </c>
      <c r="F1172" s="9">
        <v>23.89</v>
      </c>
      <c r="G1172" s="10">
        <v>5271700</v>
      </c>
    </row>
    <row r="1173" spans="2:7" x14ac:dyDescent="0.25">
      <c r="B1173" s="8">
        <v>40917</v>
      </c>
      <c r="C1173" s="9">
        <v>23.48</v>
      </c>
      <c r="D1173" s="9">
        <v>23.48</v>
      </c>
      <c r="E1173" s="9">
        <v>23.01</v>
      </c>
      <c r="F1173" s="9">
        <v>23.4</v>
      </c>
      <c r="G1173" s="10">
        <v>5722700</v>
      </c>
    </row>
    <row r="1174" spans="2:7" x14ac:dyDescent="0.25">
      <c r="B1174" s="8">
        <v>40914</v>
      </c>
      <c r="C1174" s="9">
        <v>23.9</v>
      </c>
      <c r="D1174" s="9">
        <v>24.07</v>
      </c>
      <c r="E1174" s="9">
        <v>23.13</v>
      </c>
      <c r="F1174" s="9">
        <v>23.21</v>
      </c>
      <c r="G1174" s="10">
        <v>7910000</v>
      </c>
    </row>
    <row r="1175" spans="2:7" x14ac:dyDescent="0.25">
      <c r="B1175" s="8">
        <v>40913</v>
      </c>
      <c r="C1175" s="9">
        <v>23.89</v>
      </c>
      <c r="D1175" s="9">
        <v>24.07</v>
      </c>
      <c r="E1175" s="9">
        <v>23.54</v>
      </c>
      <c r="F1175" s="9">
        <v>23.81</v>
      </c>
      <c r="G1175" s="10">
        <v>5287300</v>
      </c>
    </row>
    <row r="1176" spans="2:7" x14ac:dyDescent="0.25">
      <c r="B1176" s="8">
        <v>40912</v>
      </c>
      <c r="C1176" s="9">
        <v>23.95</v>
      </c>
      <c r="D1176" s="9">
        <v>24.2</v>
      </c>
      <c r="E1176" s="9">
        <v>23.81</v>
      </c>
      <c r="F1176" s="9">
        <v>24.06</v>
      </c>
      <c r="G1176" s="10">
        <v>5238000</v>
      </c>
    </row>
    <row r="1177" spans="2:7" x14ac:dyDescent="0.25">
      <c r="B1177" s="8">
        <v>40911</v>
      </c>
      <c r="C1177" s="9">
        <v>24.25</v>
      </c>
      <c r="D1177" s="9">
        <v>24.45</v>
      </c>
      <c r="E1177" s="9">
        <v>24.05</v>
      </c>
      <c r="F1177" s="9">
        <v>24.18</v>
      </c>
      <c r="G1177" s="10">
        <v>6289900</v>
      </c>
    </row>
    <row r="1178" spans="2:7" x14ac:dyDescent="0.25">
      <c r="B1178" s="8">
        <v>40910</v>
      </c>
      <c r="C1178" s="9">
        <v>23.9</v>
      </c>
      <c r="D1178" s="9">
        <v>24.29</v>
      </c>
      <c r="E1178" s="9">
        <v>23.65</v>
      </c>
      <c r="F1178" s="9">
        <v>24.29</v>
      </c>
      <c r="G1178" s="10">
        <v>3540500</v>
      </c>
    </row>
    <row r="1179" spans="2:7" x14ac:dyDescent="0.25">
      <c r="B1179" s="8">
        <v>40906</v>
      </c>
      <c r="C1179" s="9">
        <v>23.7</v>
      </c>
      <c r="D1179" s="9">
        <v>23.75</v>
      </c>
      <c r="E1179" s="9">
        <v>23.5</v>
      </c>
      <c r="F1179" s="9">
        <v>23.7</v>
      </c>
      <c r="G1179" s="10">
        <v>4173700</v>
      </c>
    </row>
    <row r="1180" spans="2:7" x14ac:dyDescent="0.25">
      <c r="B1180" s="8">
        <v>40905</v>
      </c>
      <c r="C1180" s="9">
        <v>23.92</v>
      </c>
      <c r="D1180" s="9">
        <v>24.09</v>
      </c>
      <c r="E1180" s="9">
        <v>23.35</v>
      </c>
      <c r="F1180" s="9">
        <v>23.47</v>
      </c>
      <c r="G1180" s="10">
        <v>3708200</v>
      </c>
    </row>
    <row r="1181" spans="2:7" x14ac:dyDescent="0.25">
      <c r="B1181" s="8">
        <v>40904</v>
      </c>
      <c r="C1181" s="9">
        <v>23.85</v>
      </c>
      <c r="D1181" s="9">
        <v>24.14</v>
      </c>
      <c r="E1181" s="9">
        <v>23.77</v>
      </c>
      <c r="F1181" s="9">
        <v>24.05</v>
      </c>
      <c r="G1181" s="10">
        <v>3343600</v>
      </c>
    </row>
    <row r="1182" spans="2:7" x14ac:dyDescent="0.25">
      <c r="B1182" s="8">
        <v>40903</v>
      </c>
      <c r="C1182" s="9">
        <v>23.8</v>
      </c>
      <c r="D1182" s="9">
        <v>23.96</v>
      </c>
      <c r="E1182" s="9">
        <v>23.73</v>
      </c>
      <c r="F1182" s="9">
        <v>23.89</v>
      </c>
      <c r="G1182" s="10">
        <v>1878800</v>
      </c>
    </row>
    <row r="1183" spans="2:7" x14ac:dyDescent="0.25">
      <c r="B1183" s="8">
        <v>40900</v>
      </c>
      <c r="C1183" s="9">
        <v>23.95</v>
      </c>
      <c r="D1183" s="9">
        <v>24</v>
      </c>
      <c r="E1183" s="9">
        <v>23.65</v>
      </c>
      <c r="F1183" s="9">
        <v>23.93</v>
      </c>
      <c r="G1183" s="10">
        <v>3435800</v>
      </c>
    </row>
    <row r="1184" spans="2:7" x14ac:dyDescent="0.25">
      <c r="B1184" s="8">
        <v>40899</v>
      </c>
      <c r="C1184" s="9">
        <v>23.2</v>
      </c>
      <c r="D1184" s="9">
        <v>23.96</v>
      </c>
      <c r="E1184" s="9">
        <v>23.2</v>
      </c>
      <c r="F1184" s="9">
        <v>23.82</v>
      </c>
      <c r="G1184" s="10">
        <v>5878600</v>
      </c>
    </row>
    <row r="1185" spans="2:7" x14ac:dyDescent="0.25">
      <c r="B1185" s="8">
        <v>40898</v>
      </c>
      <c r="C1185" s="9">
        <v>22.86</v>
      </c>
      <c r="D1185" s="9">
        <v>23.54</v>
      </c>
      <c r="E1185" s="9">
        <v>22.8</v>
      </c>
      <c r="F1185" s="9">
        <v>23.42</v>
      </c>
      <c r="G1185" s="10">
        <v>6352500</v>
      </c>
    </row>
    <row r="1186" spans="2:7" x14ac:dyDescent="0.25">
      <c r="B1186" s="8">
        <v>40897</v>
      </c>
      <c r="C1186" s="9">
        <v>22.7</v>
      </c>
      <c r="D1186" s="9">
        <v>22.95</v>
      </c>
      <c r="E1186" s="9">
        <v>22.54</v>
      </c>
      <c r="F1186" s="9">
        <v>22.91</v>
      </c>
      <c r="G1186" s="10">
        <v>5105000</v>
      </c>
    </row>
    <row r="1187" spans="2:7" x14ac:dyDescent="0.25">
      <c r="B1187" s="8">
        <v>40896</v>
      </c>
      <c r="C1187" s="9">
        <v>22.82</v>
      </c>
      <c r="D1187" s="9">
        <v>23.03</v>
      </c>
      <c r="E1187" s="9">
        <v>22.48</v>
      </c>
      <c r="F1187" s="9">
        <v>22.48</v>
      </c>
      <c r="G1187" s="10">
        <v>4683100</v>
      </c>
    </row>
    <row r="1188" spans="2:7" x14ac:dyDescent="0.25">
      <c r="B1188" s="8">
        <v>40893</v>
      </c>
      <c r="C1188" s="9">
        <v>23.27</v>
      </c>
      <c r="D1188" s="9">
        <v>23.27</v>
      </c>
      <c r="E1188" s="9">
        <v>22.7</v>
      </c>
      <c r="F1188" s="9">
        <v>22.7</v>
      </c>
      <c r="G1188" s="10">
        <v>5381700</v>
      </c>
    </row>
    <row r="1189" spans="2:7" x14ac:dyDescent="0.25">
      <c r="B1189" s="8">
        <v>40892</v>
      </c>
      <c r="C1189" s="9">
        <v>23.47</v>
      </c>
      <c r="D1189" s="9">
        <v>23.57</v>
      </c>
      <c r="E1189" s="9">
        <v>22.86</v>
      </c>
      <c r="F1189" s="9">
        <v>23.05</v>
      </c>
      <c r="G1189" s="10">
        <v>5012000</v>
      </c>
    </row>
    <row r="1190" spans="2:7" x14ac:dyDescent="0.25">
      <c r="B1190" s="8">
        <v>40891</v>
      </c>
      <c r="C1190" s="9">
        <v>23.56</v>
      </c>
      <c r="D1190" s="9">
        <v>23.8</v>
      </c>
      <c r="E1190" s="9">
        <v>23.13</v>
      </c>
      <c r="F1190" s="9">
        <v>23.3</v>
      </c>
      <c r="G1190" s="10">
        <v>8754900</v>
      </c>
    </row>
    <row r="1191" spans="2:7" x14ac:dyDescent="0.25">
      <c r="B1191" s="8">
        <v>40890</v>
      </c>
      <c r="C1191" s="9">
        <v>23.75</v>
      </c>
      <c r="D1191" s="9">
        <v>24.05</v>
      </c>
      <c r="E1191" s="9">
        <v>23.46</v>
      </c>
      <c r="F1191" s="9">
        <v>23.6</v>
      </c>
      <c r="G1191" s="10">
        <v>5780500</v>
      </c>
    </row>
    <row r="1192" spans="2:7" x14ac:dyDescent="0.25">
      <c r="B1192" s="8">
        <v>40889</v>
      </c>
      <c r="C1192" s="9">
        <v>23.88</v>
      </c>
      <c r="D1192" s="9">
        <v>23.99</v>
      </c>
      <c r="E1192" s="9">
        <v>23.43</v>
      </c>
      <c r="F1192" s="9">
        <v>23.54</v>
      </c>
      <c r="G1192" s="10">
        <v>5671600</v>
      </c>
    </row>
    <row r="1193" spans="2:7" x14ac:dyDescent="0.25">
      <c r="B1193" s="8">
        <v>40886</v>
      </c>
      <c r="C1193" s="9">
        <v>23.71</v>
      </c>
      <c r="D1193" s="9">
        <v>24.2</v>
      </c>
      <c r="E1193" s="9">
        <v>23.52</v>
      </c>
      <c r="F1193" s="9">
        <v>24.2</v>
      </c>
      <c r="G1193" s="10">
        <v>7367800</v>
      </c>
    </row>
    <row r="1194" spans="2:7" x14ac:dyDescent="0.25">
      <c r="B1194" s="8">
        <v>40885</v>
      </c>
      <c r="C1194" s="9">
        <v>23.94</v>
      </c>
      <c r="D1194" s="9">
        <v>24.26</v>
      </c>
      <c r="E1194" s="9">
        <v>23.31</v>
      </c>
      <c r="F1194" s="9">
        <v>23.68</v>
      </c>
      <c r="G1194" s="10">
        <v>8501100</v>
      </c>
    </row>
    <row r="1195" spans="2:7" x14ac:dyDescent="0.25">
      <c r="B1195" s="8">
        <v>40884</v>
      </c>
      <c r="C1195" s="9">
        <v>24.3</v>
      </c>
      <c r="D1195" s="9">
        <v>24.35</v>
      </c>
      <c r="E1195" s="9">
        <v>23.66</v>
      </c>
      <c r="F1195" s="9">
        <v>23.79</v>
      </c>
      <c r="G1195" s="10">
        <v>9159900</v>
      </c>
    </row>
    <row r="1196" spans="2:7" x14ac:dyDescent="0.25">
      <c r="B1196" s="8">
        <v>40883</v>
      </c>
      <c r="C1196" s="9">
        <v>24.16</v>
      </c>
      <c r="D1196" s="9">
        <v>24.5</v>
      </c>
      <c r="E1196" s="9">
        <v>24</v>
      </c>
      <c r="F1196" s="9">
        <v>24.41</v>
      </c>
      <c r="G1196" s="10">
        <v>6404500</v>
      </c>
    </row>
    <row r="1197" spans="2:7" x14ac:dyDescent="0.25">
      <c r="B1197" s="8">
        <v>40882</v>
      </c>
      <c r="C1197" s="9">
        <v>24.62</v>
      </c>
      <c r="D1197" s="9">
        <v>24.9</v>
      </c>
      <c r="E1197" s="9">
        <v>24.1</v>
      </c>
      <c r="F1197" s="9">
        <v>24.17</v>
      </c>
      <c r="G1197" s="10">
        <v>12868400</v>
      </c>
    </row>
    <row r="1198" spans="2:7" x14ac:dyDescent="0.25">
      <c r="B1198" s="8">
        <v>40879</v>
      </c>
      <c r="C1198" s="9">
        <v>25.4</v>
      </c>
      <c r="D1198" s="9">
        <v>25.58</v>
      </c>
      <c r="E1198" s="9">
        <v>24.64</v>
      </c>
      <c r="F1198" s="9">
        <v>24.88</v>
      </c>
      <c r="G1198" s="10">
        <v>7192000</v>
      </c>
    </row>
    <row r="1199" spans="2:7" x14ac:dyDescent="0.25">
      <c r="B1199" s="8">
        <v>40878</v>
      </c>
      <c r="C1199" s="9">
        <v>24.5</v>
      </c>
      <c r="D1199" s="9">
        <v>25.35</v>
      </c>
      <c r="E1199" s="9">
        <v>24.5</v>
      </c>
      <c r="F1199" s="9">
        <v>25.22</v>
      </c>
      <c r="G1199" s="10">
        <v>7729800</v>
      </c>
    </row>
    <row r="1200" spans="2:7" x14ac:dyDescent="0.25">
      <c r="B1200" s="8">
        <v>40877</v>
      </c>
      <c r="C1200" s="9">
        <v>23.56</v>
      </c>
      <c r="D1200" s="9">
        <v>24.26</v>
      </c>
      <c r="E1200" s="9">
        <v>23.52</v>
      </c>
      <c r="F1200" s="9">
        <v>24.2</v>
      </c>
      <c r="G1200" s="10">
        <v>11169600</v>
      </c>
    </row>
    <row r="1201" spans="2:7" x14ac:dyDescent="0.25">
      <c r="B1201" s="8">
        <v>40876</v>
      </c>
      <c r="C1201" s="9">
        <v>23.55</v>
      </c>
      <c r="D1201" s="9">
        <v>23.75</v>
      </c>
      <c r="E1201" s="9">
        <v>23.11</v>
      </c>
      <c r="F1201" s="9">
        <v>23.21</v>
      </c>
      <c r="G1201" s="10">
        <v>5295000</v>
      </c>
    </row>
    <row r="1202" spans="2:7" x14ac:dyDescent="0.25">
      <c r="B1202" s="8">
        <v>40875</v>
      </c>
      <c r="C1202" s="9">
        <v>23.55</v>
      </c>
      <c r="D1202" s="9">
        <v>23.84</v>
      </c>
      <c r="E1202" s="9">
        <v>23.55</v>
      </c>
      <c r="F1202" s="9">
        <v>23.6</v>
      </c>
      <c r="G1202" s="10">
        <v>4242900</v>
      </c>
    </row>
    <row r="1203" spans="2:7" x14ac:dyDescent="0.25">
      <c r="B1203" s="8">
        <v>40872</v>
      </c>
      <c r="C1203" s="9">
        <v>23.15</v>
      </c>
      <c r="D1203" s="9">
        <v>23.37</v>
      </c>
      <c r="E1203" s="9">
        <v>23.04</v>
      </c>
      <c r="F1203" s="9">
        <v>23.16</v>
      </c>
      <c r="G1203" s="10">
        <v>2759900</v>
      </c>
    </row>
    <row r="1204" spans="2:7" x14ac:dyDescent="0.25">
      <c r="B1204" s="8">
        <v>40871</v>
      </c>
      <c r="C1204" s="9">
        <v>23.4</v>
      </c>
      <c r="D1204" s="9">
        <v>23.52</v>
      </c>
      <c r="E1204" s="9">
        <v>23.01</v>
      </c>
      <c r="F1204" s="9">
        <v>23.28</v>
      </c>
      <c r="G1204" s="10">
        <v>2389100</v>
      </c>
    </row>
    <row r="1205" spans="2:7" x14ac:dyDescent="0.25">
      <c r="B1205" s="8">
        <v>40870</v>
      </c>
      <c r="C1205" s="9">
        <v>23.51</v>
      </c>
      <c r="D1205" s="9">
        <v>23.69</v>
      </c>
      <c r="E1205" s="9">
        <v>23.06</v>
      </c>
      <c r="F1205" s="9">
        <v>23.2</v>
      </c>
      <c r="G1205" s="10">
        <v>5531100</v>
      </c>
    </row>
    <row r="1206" spans="2:7" x14ac:dyDescent="0.25">
      <c r="B1206" s="8">
        <v>40869</v>
      </c>
      <c r="C1206" s="9">
        <v>24.31</v>
      </c>
      <c r="D1206" s="9">
        <v>24.45</v>
      </c>
      <c r="E1206" s="9">
        <v>23.68</v>
      </c>
      <c r="F1206" s="9">
        <v>23.8</v>
      </c>
      <c r="G1206" s="10">
        <v>4503700</v>
      </c>
    </row>
    <row r="1207" spans="2:7" x14ac:dyDescent="0.25">
      <c r="B1207" s="8">
        <v>40868</v>
      </c>
      <c r="C1207" s="9">
        <v>23.98</v>
      </c>
      <c r="D1207" s="9">
        <v>24.19</v>
      </c>
      <c r="E1207" s="9">
        <v>23.54</v>
      </c>
      <c r="F1207" s="9">
        <v>24.19</v>
      </c>
      <c r="G1207" s="10">
        <v>4107400</v>
      </c>
    </row>
    <row r="1208" spans="2:7" x14ac:dyDescent="0.25">
      <c r="B1208" s="8">
        <v>40865</v>
      </c>
      <c r="C1208" s="9">
        <v>24.87</v>
      </c>
      <c r="D1208" s="9">
        <v>24.96</v>
      </c>
      <c r="E1208" s="9">
        <v>24.05</v>
      </c>
      <c r="F1208" s="9">
        <v>24.26</v>
      </c>
      <c r="G1208" s="10">
        <v>4771600</v>
      </c>
    </row>
    <row r="1209" spans="2:7" x14ac:dyDescent="0.25">
      <c r="B1209" s="8">
        <v>40864</v>
      </c>
      <c r="C1209" s="9">
        <v>25.19</v>
      </c>
      <c r="D1209" s="9">
        <v>25.4</v>
      </c>
      <c r="E1209" s="9">
        <v>24.5</v>
      </c>
      <c r="F1209" s="9">
        <v>24.79</v>
      </c>
      <c r="G1209" s="10">
        <v>6058200</v>
      </c>
    </row>
    <row r="1210" spans="2:7" x14ac:dyDescent="0.25">
      <c r="B1210" s="8">
        <v>40863</v>
      </c>
      <c r="C1210" s="9">
        <v>25.29</v>
      </c>
      <c r="D1210" s="9">
        <v>25.73</v>
      </c>
      <c r="E1210" s="9">
        <v>25.18</v>
      </c>
      <c r="F1210" s="9">
        <v>25.35</v>
      </c>
      <c r="G1210" s="10">
        <v>6239000</v>
      </c>
    </row>
    <row r="1211" spans="2:7" x14ac:dyDescent="0.25">
      <c r="B1211" s="8">
        <v>40861</v>
      </c>
      <c r="C1211" s="9">
        <v>24.6</v>
      </c>
      <c r="D1211" s="9">
        <v>25.59</v>
      </c>
      <c r="E1211" s="9">
        <v>24.59</v>
      </c>
      <c r="F1211" s="9">
        <v>25.3</v>
      </c>
      <c r="G1211" s="10">
        <v>8627400</v>
      </c>
    </row>
    <row r="1212" spans="2:7" x14ac:dyDescent="0.25">
      <c r="B1212" s="8">
        <v>40858</v>
      </c>
      <c r="C1212" s="9">
        <v>24.81</v>
      </c>
      <c r="D1212" s="9">
        <v>24.87</v>
      </c>
      <c r="E1212" s="9">
        <v>24.44</v>
      </c>
      <c r="F1212" s="9">
        <v>24.47</v>
      </c>
      <c r="G1212" s="10">
        <v>5896700</v>
      </c>
    </row>
    <row r="1213" spans="2:7" x14ac:dyDescent="0.25">
      <c r="B1213" s="8">
        <v>40857</v>
      </c>
      <c r="C1213" s="9">
        <v>24.86</v>
      </c>
      <c r="D1213" s="9">
        <v>25.13</v>
      </c>
      <c r="E1213" s="9">
        <v>24.37</v>
      </c>
      <c r="F1213" s="9">
        <v>24.45</v>
      </c>
      <c r="G1213" s="10">
        <v>4062500</v>
      </c>
    </row>
    <row r="1214" spans="2:7" x14ac:dyDescent="0.25">
      <c r="B1214" s="8">
        <v>40856</v>
      </c>
      <c r="C1214" s="9">
        <v>25</v>
      </c>
      <c r="D1214" s="9">
        <v>25.2</v>
      </c>
      <c r="E1214" s="9">
        <v>24.32</v>
      </c>
      <c r="F1214" s="9">
        <v>24.72</v>
      </c>
      <c r="G1214" s="10">
        <v>7590300</v>
      </c>
    </row>
    <row r="1215" spans="2:7" x14ac:dyDescent="0.25">
      <c r="B1215" s="8">
        <v>40855</v>
      </c>
      <c r="C1215" s="9">
        <v>25.53</v>
      </c>
      <c r="D1215" s="9">
        <v>25.65</v>
      </c>
      <c r="E1215" s="9">
        <v>25.15</v>
      </c>
      <c r="F1215" s="9">
        <v>25.41</v>
      </c>
      <c r="G1215" s="10">
        <v>3754600</v>
      </c>
    </row>
    <row r="1216" spans="2:7" x14ac:dyDescent="0.25">
      <c r="B1216" s="8">
        <v>40854</v>
      </c>
      <c r="C1216" s="9">
        <v>25.3</v>
      </c>
      <c r="D1216" s="9">
        <v>25.55</v>
      </c>
      <c r="E1216" s="9">
        <v>25.22</v>
      </c>
      <c r="F1216" s="9">
        <v>25.48</v>
      </c>
      <c r="G1216" s="10">
        <v>4456400</v>
      </c>
    </row>
    <row r="1217" spans="2:7" x14ac:dyDescent="0.25">
      <c r="B1217" s="8">
        <v>40851</v>
      </c>
      <c r="C1217" s="9">
        <v>25.2</v>
      </c>
      <c r="D1217" s="9">
        <v>25.35</v>
      </c>
      <c r="E1217" s="9">
        <v>24.86</v>
      </c>
      <c r="F1217" s="9">
        <v>25.3</v>
      </c>
      <c r="G1217" s="10">
        <v>4466400</v>
      </c>
    </row>
    <row r="1218" spans="2:7" x14ac:dyDescent="0.25">
      <c r="B1218" s="8">
        <v>40850</v>
      </c>
      <c r="C1218" s="9">
        <v>25.9</v>
      </c>
      <c r="D1218" s="9">
        <v>26</v>
      </c>
      <c r="E1218" s="9">
        <v>25.1</v>
      </c>
      <c r="F1218" s="9">
        <v>25.24</v>
      </c>
      <c r="G1218" s="10">
        <v>12149600</v>
      </c>
    </row>
    <row r="1219" spans="2:7" x14ac:dyDescent="0.25">
      <c r="B1219" s="8">
        <v>40848</v>
      </c>
      <c r="C1219" s="9">
        <v>25.04</v>
      </c>
      <c r="D1219" s="9">
        <v>25.9</v>
      </c>
      <c r="E1219" s="9">
        <v>24.8</v>
      </c>
      <c r="F1219" s="9">
        <v>25.8</v>
      </c>
      <c r="G1219" s="10">
        <v>8176000</v>
      </c>
    </row>
    <row r="1220" spans="2:7" x14ac:dyDescent="0.25">
      <c r="B1220" s="8">
        <v>40847</v>
      </c>
      <c r="C1220" s="9">
        <v>25.64</v>
      </c>
      <c r="D1220" s="9">
        <v>26.25</v>
      </c>
      <c r="E1220" s="9">
        <v>25.43</v>
      </c>
      <c r="F1220" s="9">
        <v>25.9</v>
      </c>
      <c r="G1220" s="10">
        <v>7876600</v>
      </c>
    </row>
    <row r="1221" spans="2:7" x14ac:dyDescent="0.25">
      <c r="B1221" s="8">
        <v>40844</v>
      </c>
      <c r="C1221" s="9">
        <v>25.7</v>
      </c>
      <c r="D1221" s="9">
        <v>26.3</v>
      </c>
      <c r="E1221" s="9">
        <v>25.52</v>
      </c>
      <c r="F1221" s="9">
        <v>26.1</v>
      </c>
      <c r="G1221" s="10">
        <v>7507600</v>
      </c>
    </row>
    <row r="1222" spans="2:7" x14ac:dyDescent="0.25">
      <c r="B1222" s="8">
        <v>40843</v>
      </c>
      <c r="C1222" s="9">
        <v>25.71</v>
      </c>
      <c r="D1222" s="9">
        <v>26.14</v>
      </c>
      <c r="E1222" s="9">
        <v>25.44</v>
      </c>
      <c r="F1222" s="9">
        <v>25.9</v>
      </c>
      <c r="G1222" s="10">
        <v>12971000</v>
      </c>
    </row>
    <row r="1223" spans="2:7" x14ac:dyDescent="0.25">
      <c r="B1223" s="8">
        <v>40842</v>
      </c>
      <c r="C1223" s="9">
        <v>24.39</v>
      </c>
      <c r="D1223" s="9">
        <v>24.73</v>
      </c>
      <c r="E1223" s="9">
        <v>23.95</v>
      </c>
      <c r="F1223" s="9">
        <v>24.65</v>
      </c>
      <c r="G1223" s="10">
        <v>7263400</v>
      </c>
    </row>
    <row r="1224" spans="2:7" x14ac:dyDescent="0.25">
      <c r="B1224" s="8">
        <v>40841</v>
      </c>
      <c r="C1224" s="9">
        <v>24.68</v>
      </c>
      <c r="D1224" s="9">
        <v>24.83</v>
      </c>
      <c r="E1224" s="9">
        <v>23.93</v>
      </c>
      <c r="F1224" s="9">
        <v>24.22</v>
      </c>
      <c r="G1224" s="10">
        <v>7509600</v>
      </c>
    </row>
    <row r="1225" spans="2:7" x14ac:dyDescent="0.25">
      <c r="B1225" s="8">
        <v>40840</v>
      </c>
      <c r="C1225" s="9">
        <v>24.4</v>
      </c>
      <c r="D1225" s="9">
        <v>25.08</v>
      </c>
      <c r="E1225" s="9">
        <v>24.39</v>
      </c>
      <c r="F1225" s="9">
        <v>24.88</v>
      </c>
      <c r="G1225" s="10">
        <v>6021700</v>
      </c>
    </row>
    <row r="1226" spans="2:7" x14ac:dyDescent="0.25">
      <c r="B1226" s="8">
        <v>40837</v>
      </c>
      <c r="C1226" s="9">
        <v>24.05</v>
      </c>
      <c r="D1226" s="9">
        <v>24.29</v>
      </c>
      <c r="E1226" s="9">
        <v>23.95</v>
      </c>
      <c r="F1226" s="9">
        <v>24.29</v>
      </c>
      <c r="G1226" s="10">
        <v>5340500</v>
      </c>
    </row>
    <row r="1227" spans="2:7" x14ac:dyDescent="0.25">
      <c r="B1227" s="8">
        <v>40836</v>
      </c>
      <c r="C1227" s="9">
        <v>24.01</v>
      </c>
      <c r="D1227" s="9">
        <v>24.36</v>
      </c>
      <c r="E1227" s="9">
        <v>23.74</v>
      </c>
      <c r="F1227" s="9">
        <v>23.8</v>
      </c>
      <c r="G1227" s="10">
        <v>6046400</v>
      </c>
    </row>
    <row r="1228" spans="2:7" x14ac:dyDescent="0.25">
      <c r="B1228" s="8">
        <v>40835</v>
      </c>
      <c r="C1228" s="9">
        <v>24.07</v>
      </c>
      <c r="D1228" s="9">
        <v>24.25</v>
      </c>
      <c r="E1228" s="9">
        <v>23.89</v>
      </c>
      <c r="F1228" s="9">
        <v>24.09</v>
      </c>
      <c r="G1228" s="10">
        <v>6513400</v>
      </c>
    </row>
    <row r="1229" spans="2:7" x14ac:dyDescent="0.25">
      <c r="B1229" s="8">
        <v>40834</v>
      </c>
      <c r="C1229" s="9">
        <v>23.35</v>
      </c>
      <c r="D1229" s="9">
        <v>24.06</v>
      </c>
      <c r="E1229" s="9">
        <v>23.14</v>
      </c>
      <c r="F1229" s="9">
        <v>24</v>
      </c>
      <c r="G1229" s="10">
        <v>7520100</v>
      </c>
    </row>
    <row r="1230" spans="2:7" x14ac:dyDescent="0.25">
      <c r="B1230" s="8">
        <v>40833</v>
      </c>
      <c r="C1230" s="9">
        <v>23.54</v>
      </c>
      <c r="D1230" s="9">
        <v>23.56</v>
      </c>
      <c r="E1230" s="9">
        <v>23.15</v>
      </c>
      <c r="F1230" s="9">
        <v>23.45</v>
      </c>
      <c r="G1230" s="10">
        <v>5146800</v>
      </c>
    </row>
    <row r="1231" spans="2:7" x14ac:dyDescent="0.25">
      <c r="B1231" s="8">
        <v>40830</v>
      </c>
      <c r="C1231" s="9">
        <v>23.65</v>
      </c>
      <c r="D1231" s="9">
        <v>23.78</v>
      </c>
      <c r="E1231" s="9">
        <v>23.35</v>
      </c>
      <c r="F1231" s="9">
        <v>23.69</v>
      </c>
      <c r="G1231" s="10">
        <v>8270400</v>
      </c>
    </row>
    <row r="1232" spans="2:7" x14ac:dyDescent="0.25">
      <c r="B1232" s="8">
        <v>40829</v>
      </c>
      <c r="C1232" s="9">
        <v>23.58</v>
      </c>
      <c r="D1232" s="9">
        <v>23.95</v>
      </c>
      <c r="E1232" s="9">
        <v>23.05</v>
      </c>
      <c r="F1232" s="9">
        <v>23.55</v>
      </c>
      <c r="G1232" s="10">
        <v>15566600</v>
      </c>
    </row>
    <row r="1233" spans="2:7" x14ac:dyDescent="0.25">
      <c r="B1233" s="8">
        <v>40827</v>
      </c>
      <c r="C1233" s="9">
        <v>23.91</v>
      </c>
      <c r="D1233" s="9">
        <v>24.14</v>
      </c>
      <c r="E1233" s="9">
        <v>23.25</v>
      </c>
      <c r="F1233" s="9">
        <v>23.35</v>
      </c>
      <c r="G1233" s="10">
        <v>13733900</v>
      </c>
    </row>
    <row r="1234" spans="2:7" x14ac:dyDescent="0.25">
      <c r="B1234" s="8">
        <v>40826</v>
      </c>
      <c r="C1234" s="9">
        <v>23.25</v>
      </c>
      <c r="D1234" s="9">
        <v>24.34</v>
      </c>
      <c r="E1234" s="9">
        <v>23.25</v>
      </c>
      <c r="F1234" s="9">
        <v>24.17</v>
      </c>
      <c r="G1234" s="10">
        <v>7720400</v>
      </c>
    </row>
    <row r="1235" spans="2:7" x14ac:dyDescent="0.25">
      <c r="B1235" s="8">
        <v>40823</v>
      </c>
      <c r="C1235" s="9">
        <v>23.95</v>
      </c>
      <c r="D1235" s="9">
        <v>24.12</v>
      </c>
      <c r="E1235" s="9">
        <v>23</v>
      </c>
      <c r="F1235" s="9">
        <v>23</v>
      </c>
      <c r="G1235" s="10">
        <v>5360000</v>
      </c>
    </row>
    <row r="1236" spans="2:7" x14ac:dyDescent="0.25">
      <c r="B1236" s="8">
        <v>40822</v>
      </c>
      <c r="C1236" s="9">
        <v>23.98</v>
      </c>
      <c r="D1236" s="9">
        <v>24.05</v>
      </c>
      <c r="E1236" s="9">
        <v>23.63</v>
      </c>
      <c r="F1236" s="9">
        <v>23.7</v>
      </c>
      <c r="G1236" s="10">
        <v>5526800</v>
      </c>
    </row>
    <row r="1237" spans="2:7" x14ac:dyDescent="0.25">
      <c r="B1237" s="8">
        <v>40821</v>
      </c>
      <c r="C1237" s="9">
        <v>23.43</v>
      </c>
      <c r="D1237" s="9">
        <v>23.8</v>
      </c>
      <c r="E1237" s="9">
        <v>23.05</v>
      </c>
      <c r="F1237" s="9">
        <v>23.6</v>
      </c>
      <c r="G1237" s="10">
        <v>6700700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1:O1237"/>
  <sheetViews>
    <sheetView tabSelected="1" workbookViewId="0">
      <selection activeCell="N4" sqref="N4"/>
    </sheetView>
  </sheetViews>
  <sheetFormatPr defaultRowHeight="15" x14ac:dyDescent="0.25"/>
  <cols>
    <col min="2" max="2" width="11.85546875" bestFit="1" customWidth="1"/>
    <col min="4" max="4" width="14.28515625" bestFit="1" customWidth="1"/>
    <col min="5" max="5" width="12.42578125" bestFit="1" customWidth="1"/>
    <col min="12" max="12" width="12" bestFit="1" customWidth="1"/>
    <col min="14" max="14" width="10.85546875" bestFit="1" customWidth="1"/>
    <col min="15" max="15" width="12" bestFit="1" customWidth="1"/>
  </cols>
  <sheetData>
    <row r="1" spans="2:15" x14ac:dyDescent="0.25">
      <c r="B1" t="s">
        <v>21</v>
      </c>
      <c r="C1" s="11">
        <f>AVERAGE(C3:C1237)</f>
        <v>22.98795951417004</v>
      </c>
      <c r="D1">
        <f>(SUM(Tabela3[(Xi-Xm)^2])/COUNTA(Tabela3[(Xi-Xm)^2]))^0.5</f>
        <v>3.945518962696871</v>
      </c>
    </row>
    <row r="2" spans="2:15" x14ac:dyDescent="0.25">
      <c r="B2" s="12" t="s">
        <v>18</v>
      </c>
      <c r="C2" s="12" t="s">
        <v>16</v>
      </c>
      <c r="D2" s="12" t="s">
        <v>22</v>
      </c>
      <c r="E2" s="12" t="s">
        <v>23</v>
      </c>
      <c r="H2" s="1" t="s">
        <v>24</v>
      </c>
      <c r="L2" t="s">
        <v>31</v>
      </c>
      <c r="M2" t="s">
        <v>29</v>
      </c>
      <c r="N2" t="s">
        <v>30</v>
      </c>
      <c r="O2" t="s">
        <v>30</v>
      </c>
    </row>
    <row r="3" spans="2:15" x14ac:dyDescent="0.25">
      <c r="B3" s="13">
        <v>41884</v>
      </c>
      <c r="C3" s="14">
        <v>37.46</v>
      </c>
      <c r="D3" s="15">
        <f t="shared" ref="D3:D66" si="0">(C3-$C$1)^2</f>
        <v>209.43995582350149</v>
      </c>
      <c r="E3" s="15">
        <f>(Tabela3[[#This Row],[Close]]-$C$1)/$D$1</f>
        <v>3.6679688078188635</v>
      </c>
      <c r="G3" t="s">
        <v>25</v>
      </c>
      <c r="H3" s="1">
        <f>MIN(Tabela3[Desvios])</f>
        <v>-2.607504769699025</v>
      </c>
      <c r="J3">
        <v>0</v>
      </c>
      <c r="K3" s="11">
        <f t="shared" ref="K3:K9" si="1">$C$1+(M3*$D$1)</f>
        <v>12.7</v>
      </c>
      <c r="L3" s="11" t="str">
        <f>TEXT(K3,"0.00") &amp; " a " &amp; TEXT(K4,"0.00")</f>
        <v>12.70 a 17.65</v>
      </c>
      <c r="M3">
        <f t="shared" ref="M3:M9" si="2">$H$3+$H$6*J3</f>
        <v>-2.607504769699025</v>
      </c>
      <c r="N3">
        <f>COUNTIFS(Tabela3[Desvios],"&gt;=" &amp; M3,Tabela3[Desvios],"&lt;" &amp;M4)/COUNTA(Tabela3[Desvios])</f>
        <v>0.11497975708502024</v>
      </c>
      <c r="O3">
        <f>COUNTIFS(Tabela3[Desvios],"&gt;=" &amp; M3,Tabela3[Desvios],"&lt;" &amp;M4)/COUNTA(Tabela3[Desvios])</f>
        <v>0.11497975708502024</v>
      </c>
    </row>
    <row r="4" spans="2:15" x14ac:dyDescent="0.25">
      <c r="B4" s="13">
        <v>41885</v>
      </c>
      <c r="C4" s="14">
        <v>36.9</v>
      </c>
      <c r="D4" s="15">
        <f t="shared" si="0"/>
        <v>193.54487047937187</v>
      </c>
      <c r="E4" s="15">
        <f>(Tabela3[[#This Row],[Close]]-$C$1)/$D$1</f>
        <v>3.526035641283725</v>
      </c>
      <c r="G4" t="s">
        <v>26</v>
      </c>
      <c r="H4">
        <f>MAX(Tabela3[Desvios])</f>
        <v>3.6679688078188635</v>
      </c>
      <c r="J4">
        <v>1</v>
      </c>
      <c r="K4" s="11">
        <f t="shared" si="1"/>
        <v>17.652000000000001</v>
      </c>
      <c r="L4" s="11" t="str">
        <f t="shared" ref="L4:L7" si="3">TEXT(K4,"0.00") &amp; " a " &amp; TEXT(K5,"0.00")</f>
        <v>17.65 a 22.60</v>
      </c>
      <c r="M4">
        <f t="shared" si="2"/>
        <v>-1.3524100541954474</v>
      </c>
      <c r="N4">
        <f>COUNTIFS(Tabela3[Desvios],"&gt;=" &amp; M4,Tabela3[Desvios],"&lt;" &amp;M5)/COUNTA(Tabela3[Desvios])</f>
        <v>0.29230769230769232</v>
      </c>
      <c r="O4">
        <f>COUNTIFS(Tabela3[Desvios],"&gt;=" &amp; M4,Tabela3[Desvios],"&lt;" &amp;M5)/COUNTA(Tabela3[Desvios])</f>
        <v>0.29230769230769232</v>
      </c>
    </row>
    <row r="5" spans="2:15" x14ac:dyDescent="0.25">
      <c r="B5" s="13">
        <v>41883</v>
      </c>
      <c r="C5" s="14">
        <v>35.43</v>
      </c>
      <c r="D5" s="15">
        <f t="shared" si="0"/>
        <v>154.80437145103181</v>
      </c>
      <c r="E5" s="15">
        <f>(Tabela3[[#This Row],[Close]]-$C$1)/$D$1</f>
        <v>3.1534610791289879</v>
      </c>
      <c r="G5" t="s">
        <v>27</v>
      </c>
      <c r="H5">
        <v>6</v>
      </c>
      <c r="J5">
        <v>2</v>
      </c>
      <c r="K5" s="11">
        <f t="shared" si="1"/>
        <v>22.603999999999999</v>
      </c>
      <c r="L5" s="11" t="str">
        <f t="shared" si="3"/>
        <v>22.60 a 27.56</v>
      </c>
      <c r="M5">
        <f t="shared" si="2"/>
        <v>-9.7315338691869702E-2</v>
      </c>
      <c r="N5">
        <f>COUNTIFS(Tabela3[Desvios],"&gt;=" &amp; M5,Tabela3[Desvios],"&lt;" &amp;M6)/COUNTA(Tabela3[Desvios])</f>
        <v>0.4931174089068826</v>
      </c>
      <c r="O5">
        <f>COUNTIFS(Tabela3[Desvios],"&gt;=" &amp; M5,Tabela3[Desvios],"&lt;" &amp;M6)/COUNTA(Tabela3[Desvios])</f>
        <v>0.4931174089068826</v>
      </c>
    </row>
    <row r="6" spans="2:15" x14ac:dyDescent="0.25">
      <c r="B6" s="13">
        <v>41880</v>
      </c>
      <c r="C6" s="14">
        <v>34.99</v>
      </c>
      <c r="D6" s="15">
        <f t="shared" si="0"/>
        <v>144.04897582350151</v>
      </c>
      <c r="E6" s="15">
        <f>(Tabela3[[#This Row],[Close]]-$C$1)/$D$1</f>
        <v>3.041942162565666</v>
      </c>
      <c r="G6" t="s">
        <v>28</v>
      </c>
      <c r="H6">
        <f>(H4-H3)/(H5-1)</f>
        <v>1.2550947155035777</v>
      </c>
      <c r="J6">
        <v>3</v>
      </c>
      <c r="K6" s="11">
        <f t="shared" si="1"/>
        <v>27.555999999999997</v>
      </c>
      <c r="L6" s="11" t="str">
        <f t="shared" si="3"/>
        <v>27.56 a 32.51</v>
      </c>
      <c r="M6">
        <f t="shared" si="2"/>
        <v>1.1577793768117077</v>
      </c>
      <c r="N6">
        <f>COUNTIFS(Tabela3[Desvios],"&gt;=" &amp; M6,Tabela3[Desvios],"&lt;" &amp;M7)/COUNTA(Tabela3[Desvios])</f>
        <v>8.9068825910931168E-2</v>
      </c>
      <c r="O6">
        <f>COUNTIFS(Tabela3[Desvios],"&gt;=" &amp; M6,Tabela3[Desvios],"&lt;" &amp;M7)/COUNTA(Tabela3[Desvios])</f>
        <v>8.9068825910931168E-2</v>
      </c>
    </row>
    <row r="7" spans="2:15" x14ac:dyDescent="0.25">
      <c r="B7" s="13">
        <v>41886</v>
      </c>
      <c r="C7" s="14">
        <v>34.770000000000003</v>
      </c>
      <c r="D7" s="15">
        <f t="shared" si="0"/>
        <v>138.81647800973636</v>
      </c>
      <c r="E7" s="15">
        <f>(Tabela3[[#This Row],[Close]]-$C$1)/$D$1</f>
        <v>2.9861827042840048</v>
      </c>
      <c r="J7">
        <v>4</v>
      </c>
      <c r="K7" s="11">
        <f t="shared" si="1"/>
        <v>32.507999999999996</v>
      </c>
      <c r="L7" s="11" t="str">
        <f t="shared" si="3"/>
        <v>32.51 a 37.46</v>
      </c>
      <c r="M7">
        <f t="shared" si="2"/>
        <v>2.4128740923152856</v>
      </c>
      <c r="N7">
        <f>COUNTIFS(Tabela3[Desvios],"&gt;=" &amp; M7,Tabela3[Desvios],"&lt;=" &amp;M8)/COUNTA(Tabela3[Desvios])</f>
        <v>1.0526315789473684E-2</v>
      </c>
      <c r="O7">
        <f>COUNTIFS(Tabela3[Desvios],"&gt;=" &amp; M7,Tabela3[Desvios],"&lt;" &amp;M8)/COUNTA(Tabela3[Desvios])</f>
        <v>9.7165991902834013E-3</v>
      </c>
    </row>
    <row r="8" spans="2:15" x14ac:dyDescent="0.25">
      <c r="B8" s="13">
        <v>41887</v>
      </c>
      <c r="C8" s="14">
        <v>34.200000000000003</v>
      </c>
      <c r="D8" s="15">
        <f t="shared" si="0"/>
        <v>125.70985185589019</v>
      </c>
      <c r="E8" s="15">
        <f>(Tabela3[[#This Row],[Close]]-$C$1)/$D$1</f>
        <v>2.841715016917882</v>
      </c>
      <c r="J8">
        <v>5</v>
      </c>
      <c r="K8" s="11">
        <f t="shared" si="1"/>
        <v>37.46</v>
      </c>
      <c r="L8" s="11"/>
      <c r="M8">
        <f t="shared" si="2"/>
        <v>3.6679688078188635</v>
      </c>
    </row>
    <row r="9" spans="2:15" x14ac:dyDescent="0.25">
      <c r="B9" s="13">
        <v>41925</v>
      </c>
      <c r="C9" s="14">
        <v>33.479999999999997</v>
      </c>
      <c r="D9" s="15">
        <f t="shared" si="0"/>
        <v>110.08291355629493</v>
      </c>
      <c r="E9" s="15">
        <f>(Tabela3[[#This Row],[Close]]-$C$1)/$D$1</f>
        <v>2.6592295170869886</v>
      </c>
      <c r="J9">
        <v>6</v>
      </c>
      <c r="K9" s="11">
        <f t="shared" si="1"/>
        <v>42.411999999999999</v>
      </c>
      <c r="M9">
        <f t="shared" si="2"/>
        <v>4.9230635233224405</v>
      </c>
    </row>
    <row r="10" spans="2:15" x14ac:dyDescent="0.25">
      <c r="B10" s="13">
        <v>41926</v>
      </c>
      <c r="C10" s="14">
        <v>33.28</v>
      </c>
      <c r="D10" s="15">
        <f t="shared" si="0"/>
        <v>105.92609736196303</v>
      </c>
      <c r="E10" s="15">
        <f>(Tabela3[[#This Row],[Close]]-$C$1)/$D$1</f>
        <v>2.6085391004672975</v>
      </c>
      <c r="K10" s="11"/>
    </row>
    <row r="11" spans="2:15" x14ac:dyDescent="0.25">
      <c r="B11" s="13">
        <v>41879</v>
      </c>
      <c r="C11" s="14">
        <v>33.26</v>
      </c>
      <c r="D11" s="15">
        <f t="shared" si="0"/>
        <v>105.51481574252976</v>
      </c>
      <c r="E11" s="15">
        <f>(Tabela3[[#This Row],[Close]]-$C$1)/$D$1</f>
        <v>2.6034700588053279</v>
      </c>
    </row>
    <row r="12" spans="2:15" x14ac:dyDescent="0.25">
      <c r="B12" s="13">
        <v>41899</v>
      </c>
      <c r="C12" s="14">
        <v>33.200000000000003</v>
      </c>
      <c r="D12" s="15">
        <f t="shared" si="0"/>
        <v>104.28577088423026</v>
      </c>
      <c r="E12" s="15">
        <f>(Tabela3[[#This Row],[Close]]-$C$1)/$D$1</f>
        <v>2.5882629338194212</v>
      </c>
    </row>
    <row r="13" spans="2:15" x14ac:dyDescent="0.25">
      <c r="B13" s="13">
        <v>41898</v>
      </c>
      <c r="C13" s="14">
        <v>33.200000000000003</v>
      </c>
      <c r="D13" s="15">
        <f t="shared" si="0"/>
        <v>104.28577088423026</v>
      </c>
      <c r="E13" s="15">
        <f>(Tabela3[[#This Row],[Close]]-$C$1)/$D$1</f>
        <v>2.5882629338194212</v>
      </c>
    </row>
    <row r="14" spans="2:15" x14ac:dyDescent="0.25">
      <c r="B14" s="13">
        <v>41878</v>
      </c>
      <c r="C14" s="14">
        <v>32.9</v>
      </c>
      <c r="D14" s="15">
        <f t="shared" si="0"/>
        <v>98.248546592732197</v>
      </c>
      <c r="E14" s="15">
        <f>(Tabela3[[#This Row],[Close]]-$C$1)/$D$1</f>
        <v>2.5122273088898819</v>
      </c>
    </row>
    <row r="15" spans="2:15" x14ac:dyDescent="0.25">
      <c r="B15" s="13">
        <v>41900</v>
      </c>
      <c r="C15" s="14">
        <v>32.68</v>
      </c>
      <c r="D15" s="15">
        <f t="shared" si="0"/>
        <v>93.93564877896705</v>
      </c>
      <c r="E15" s="15">
        <f>(Tabela3[[#This Row],[Close]]-$C$1)/$D$1</f>
        <v>2.4564678506082207</v>
      </c>
    </row>
    <row r="16" spans="2:15" x14ac:dyDescent="0.25">
      <c r="B16" s="13">
        <v>41890</v>
      </c>
      <c r="C16" s="14">
        <v>32.49</v>
      </c>
      <c r="D16" s="15">
        <f t="shared" si="0"/>
        <v>90.288773394351708</v>
      </c>
      <c r="E16" s="15">
        <f>(Tabela3[[#This Row],[Close]]-$C$1)/$D$1</f>
        <v>2.408311954819514</v>
      </c>
    </row>
    <row r="17" spans="2:5" x14ac:dyDescent="0.25">
      <c r="B17" s="13">
        <v>41891</v>
      </c>
      <c r="C17" s="14">
        <v>32.35</v>
      </c>
      <c r="D17" s="15">
        <f t="shared" si="0"/>
        <v>87.6478020583193</v>
      </c>
      <c r="E17" s="15">
        <f>(Tabela3[[#This Row],[Close]]-$C$1)/$D$1</f>
        <v>2.3728286631857292</v>
      </c>
    </row>
    <row r="18" spans="2:5" x14ac:dyDescent="0.25">
      <c r="B18" s="13">
        <v>41901</v>
      </c>
      <c r="C18" s="14">
        <v>32.07</v>
      </c>
      <c r="D18" s="15">
        <f t="shared" si="0"/>
        <v>82.483459386254509</v>
      </c>
      <c r="E18" s="15">
        <f>(Tabela3[[#This Row],[Close]]-$C$1)/$D$1</f>
        <v>2.3018620799181599</v>
      </c>
    </row>
    <row r="19" spans="2:5" x14ac:dyDescent="0.25">
      <c r="B19" s="13">
        <v>41893</v>
      </c>
      <c r="C19" s="14">
        <v>32.07</v>
      </c>
      <c r="D19" s="15">
        <f t="shared" si="0"/>
        <v>82.483459386254509</v>
      </c>
      <c r="E19" s="15">
        <f>(Tabela3[[#This Row],[Close]]-$C$1)/$D$1</f>
        <v>2.3018620799181599</v>
      </c>
    </row>
    <row r="20" spans="2:5" x14ac:dyDescent="0.25">
      <c r="B20" s="13">
        <v>41927</v>
      </c>
      <c r="C20" s="14">
        <v>32</v>
      </c>
      <c r="D20" s="15">
        <f t="shared" si="0"/>
        <v>81.216873718238304</v>
      </c>
      <c r="E20" s="15">
        <f>(Tabela3[[#This Row],[Close]]-$C$1)/$D$1</f>
        <v>2.2841204341012675</v>
      </c>
    </row>
    <row r="21" spans="2:5" x14ac:dyDescent="0.25">
      <c r="B21" s="13">
        <v>41929</v>
      </c>
      <c r="C21" s="14">
        <v>31.99</v>
      </c>
      <c r="D21" s="15">
        <f t="shared" si="0"/>
        <v>81.036732908521671</v>
      </c>
      <c r="E21" s="15">
        <f>(Tabela3[[#This Row],[Close]]-$C$1)/$D$1</f>
        <v>2.2815859132702827</v>
      </c>
    </row>
    <row r="22" spans="2:5" x14ac:dyDescent="0.25">
      <c r="B22" s="13">
        <v>41892</v>
      </c>
      <c r="C22" s="14">
        <v>31.84</v>
      </c>
      <c r="D22" s="15">
        <f t="shared" si="0"/>
        <v>78.358620762772716</v>
      </c>
      <c r="E22" s="15">
        <f>(Tabela3[[#This Row],[Close]]-$C$1)/$D$1</f>
        <v>2.2435681008055139</v>
      </c>
    </row>
    <row r="23" spans="2:5" x14ac:dyDescent="0.25">
      <c r="B23" s="13">
        <v>41897</v>
      </c>
      <c r="C23" s="14">
        <v>31.8</v>
      </c>
      <c r="D23" s="15">
        <f t="shared" si="0"/>
        <v>77.652057523906336</v>
      </c>
      <c r="E23" s="15">
        <f>(Tabela3[[#This Row],[Close]]-$C$1)/$D$1</f>
        <v>2.2334300174815755</v>
      </c>
    </row>
    <row r="24" spans="2:5" x14ac:dyDescent="0.25">
      <c r="B24" s="13">
        <v>41921</v>
      </c>
      <c r="C24" s="14">
        <v>31.6</v>
      </c>
      <c r="D24" s="15">
        <f t="shared" si="0"/>
        <v>74.167241329574352</v>
      </c>
      <c r="E24" s="15">
        <f>(Tabela3[[#This Row],[Close]]-$C$1)/$D$1</f>
        <v>2.1827396008618836</v>
      </c>
    </row>
    <row r="25" spans="2:5" x14ac:dyDescent="0.25">
      <c r="B25" s="13">
        <v>41877</v>
      </c>
      <c r="C25" s="14">
        <v>31.43</v>
      </c>
      <c r="D25" s="15">
        <f t="shared" si="0"/>
        <v>71.268047564392148</v>
      </c>
      <c r="E25" s="15">
        <f>(Tabela3[[#This Row],[Close]]-$C$1)/$D$1</f>
        <v>2.1396527467351447</v>
      </c>
    </row>
    <row r="26" spans="2:5" x14ac:dyDescent="0.25">
      <c r="B26" s="13">
        <v>41876</v>
      </c>
      <c r="C26" s="14">
        <v>31.24</v>
      </c>
      <c r="D26" s="15">
        <f t="shared" si="0"/>
        <v>68.096172179776744</v>
      </c>
      <c r="E26" s="15">
        <f>(Tabela3[[#This Row],[Close]]-$C$1)/$D$1</f>
        <v>2.0914968509464371</v>
      </c>
    </row>
    <row r="27" spans="2:5" x14ac:dyDescent="0.25">
      <c r="B27" s="13">
        <v>41928</v>
      </c>
      <c r="C27" s="14">
        <v>31.16</v>
      </c>
      <c r="D27" s="15">
        <f t="shared" si="0"/>
        <v>66.782245702043966</v>
      </c>
      <c r="E27" s="15">
        <f>(Tabela3[[#This Row],[Close]]-$C$1)/$D$1</f>
        <v>2.0712206842985608</v>
      </c>
    </row>
    <row r="28" spans="2:5" x14ac:dyDescent="0.25">
      <c r="B28" s="13">
        <v>41894</v>
      </c>
      <c r="C28" s="14">
        <v>30.96</v>
      </c>
      <c r="D28" s="15">
        <f t="shared" si="0"/>
        <v>63.553429507711996</v>
      </c>
      <c r="E28" s="15">
        <f>(Tabela3[[#This Row],[Close]]-$C$1)/$D$1</f>
        <v>2.0205302676788688</v>
      </c>
    </row>
    <row r="29" spans="2:5" x14ac:dyDescent="0.25">
      <c r="B29" s="13">
        <v>41904</v>
      </c>
      <c r="C29" s="14">
        <v>30.55</v>
      </c>
      <c r="D29" s="15">
        <f t="shared" si="0"/>
        <v>57.184456309331431</v>
      </c>
      <c r="E29" s="15">
        <f>(Tabela3[[#This Row],[Close]]-$C$1)/$D$1</f>
        <v>1.9166149136084998</v>
      </c>
    </row>
    <row r="30" spans="2:5" x14ac:dyDescent="0.25">
      <c r="B30" s="13">
        <v>41920</v>
      </c>
      <c r="C30" s="14">
        <v>30.43</v>
      </c>
      <c r="D30" s="15">
        <f t="shared" si="0"/>
        <v>55.383966592732222</v>
      </c>
      <c r="E30" s="15">
        <f>(Tabela3[[#This Row],[Close]]-$C$1)/$D$1</f>
        <v>1.8862006636366841</v>
      </c>
    </row>
    <row r="31" spans="2:5" x14ac:dyDescent="0.25">
      <c r="B31" s="13">
        <v>41872</v>
      </c>
      <c r="C31" s="14">
        <v>30.37</v>
      </c>
      <c r="D31" s="15">
        <f t="shared" si="0"/>
        <v>54.494521734432645</v>
      </c>
      <c r="E31" s="15">
        <f>(Tabela3[[#This Row],[Close]]-$C$1)/$D$1</f>
        <v>1.8709935386507768</v>
      </c>
    </row>
    <row r="32" spans="2:5" x14ac:dyDescent="0.25">
      <c r="B32" s="13">
        <v>41871</v>
      </c>
      <c r="C32" s="14">
        <v>30.27</v>
      </c>
      <c r="D32" s="15">
        <f t="shared" si="0"/>
        <v>53.028113637266635</v>
      </c>
      <c r="E32" s="15">
        <f>(Tabela3[[#This Row],[Close]]-$C$1)/$D$1</f>
        <v>1.8456483303409303</v>
      </c>
    </row>
    <row r="33" spans="2:5" x14ac:dyDescent="0.25">
      <c r="B33" s="13">
        <v>41919</v>
      </c>
      <c r="C33" s="14">
        <v>30.24</v>
      </c>
      <c r="D33" s="15">
        <f t="shared" si="0"/>
        <v>52.59209120811682</v>
      </c>
      <c r="E33" s="15">
        <f>(Tabela3[[#This Row],[Close]]-$C$1)/$D$1</f>
        <v>1.8380447678479763</v>
      </c>
    </row>
    <row r="34" spans="2:5" x14ac:dyDescent="0.25">
      <c r="B34" s="13">
        <v>41873</v>
      </c>
      <c r="C34" s="14">
        <v>30.23</v>
      </c>
      <c r="D34" s="15">
        <f t="shared" si="0"/>
        <v>52.447150398400254</v>
      </c>
      <c r="E34" s="15">
        <f>(Tabela3[[#This Row],[Close]]-$C$1)/$D$1</f>
        <v>1.8355102470169922</v>
      </c>
    </row>
    <row r="35" spans="2:5" x14ac:dyDescent="0.25">
      <c r="B35" s="13">
        <v>41922</v>
      </c>
      <c r="C35" s="14">
        <v>30.2</v>
      </c>
      <c r="D35" s="15">
        <f t="shared" si="0"/>
        <v>52.01352796925044</v>
      </c>
      <c r="E35" s="15">
        <f>(Tabela3[[#This Row],[Close]]-$C$1)/$D$1</f>
        <v>1.8279066845240382</v>
      </c>
    </row>
    <row r="36" spans="2:5" x14ac:dyDescent="0.25">
      <c r="B36" s="13">
        <v>41932</v>
      </c>
      <c r="C36" s="14">
        <v>30.14</v>
      </c>
      <c r="D36" s="15">
        <f t="shared" si="0"/>
        <v>51.151683110950863</v>
      </c>
      <c r="E36" s="15">
        <f>(Tabela3[[#This Row],[Close]]-$C$1)/$D$1</f>
        <v>1.8126995595381308</v>
      </c>
    </row>
    <row r="37" spans="2:5" x14ac:dyDescent="0.25">
      <c r="B37" s="13">
        <v>41905</v>
      </c>
      <c r="C37" s="14">
        <v>30.14</v>
      </c>
      <c r="D37" s="15">
        <f t="shared" si="0"/>
        <v>51.151683110950863</v>
      </c>
      <c r="E37" s="15">
        <f>(Tabela3[[#This Row],[Close]]-$C$1)/$D$1</f>
        <v>1.8126995595381308</v>
      </c>
    </row>
    <row r="38" spans="2:5" x14ac:dyDescent="0.25">
      <c r="B38" s="13">
        <v>41906</v>
      </c>
      <c r="C38" s="14">
        <v>30</v>
      </c>
      <c r="D38" s="15">
        <f t="shared" si="0"/>
        <v>49.168711774918464</v>
      </c>
      <c r="E38" s="15">
        <f>(Tabela3[[#This Row],[Close]]-$C$1)/$D$1</f>
        <v>1.7772162679043462</v>
      </c>
    </row>
    <row r="39" spans="2:5" x14ac:dyDescent="0.25">
      <c r="B39" s="13">
        <v>41870</v>
      </c>
      <c r="C39" s="14">
        <v>29.9</v>
      </c>
      <c r="D39" s="15">
        <f t="shared" si="0"/>
        <v>47.776303677752452</v>
      </c>
      <c r="E39" s="15">
        <f>(Tabela3[[#This Row],[Close]]-$C$1)/$D$1</f>
        <v>1.7518710595944997</v>
      </c>
    </row>
    <row r="40" spans="2:5" x14ac:dyDescent="0.25">
      <c r="B40" s="13">
        <v>41582</v>
      </c>
      <c r="C40" s="14">
        <v>29.89</v>
      </c>
      <c r="D40" s="15">
        <f t="shared" si="0"/>
        <v>47.638162868035877</v>
      </c>
      <c r="E40" s="15">
        <f>(Tabela3[[#This Row],[Close]]-$C$1)/$D$1</f>
        <v>1.7493365387635156</v>
      </c>
    </row>
    <row r="41" spans="2:5" x14ac:dyDescent="0.25">
      <c r="B41" s="13">
        <v>41964</v>
      </c>
      <c r="C41" s="14">
        <v>29.83</v>
      </c>
      <c r="D41" s="15">
        <f t="shared" si="0"/>
        <v>46.813518009736256</v>
      </c>
      <c r="E41" s="15">
        <f>(Tabela3[[#This Row],[Close]]-$C$1)/$D$1</f>
        <v>1.7341294137776073</v>
      </c>
    </row>
    <row r="42" spans="2:5" x14ac:dyDescent="0.25">
      <c r="B42" s="13">
        <v>41908</v>
      </c>
      <c r="C42" s="14">
        <v>29.83</v>
      </c>
      <c r="D42" s="15">
        <f t="shared" si="0"/>
        <v>46.813518009736256</v>
      </c>
      <c r="E42" s="15">
        <f>(Tabela3[[#This Row],[Close]]-$C$1)/$D$1</f>
        <v>1.7341294137776073</v>
      </c>
    </row>
    <row r="43" spans="2:5" x14ac:dyDescent="0.25">
      <c r="B43" s="13">
        <v>41578</v>
      </c>
      <c r="C43" s="14">
        <v>29.75</v>
      </c>
      <c r="D43" s="15">
        <f t="shared" si="0"/>
        <v>45.725191532003485</v>
      </c>
      <c r="E43" s="15">
        <f>(Tabela3[[#This Row],[Close]]-$C$1)/$D$1</f>
        <v>1.713853247129731</v>
      </c>
    </row>
    <row r="44" spans="2:5" x14ac:dyDescent="0.25">
      <c r="B44" s="13">
        <v>41579</v>
      </c>
      <c r="C44" s="14">
        <v>29.7</v>
      </c>
      <c r="D44" s="15">
        <f t="shared" si="0"/>
        <v>45.05148748342048</v>
      </c>
      <c r="E44" s="15">
        <f>(Tabela3[[#This Row],[Close]]-$C$1)/$D$1</f>
        <v>1.7011806429748078</v>
      </c>
    </row>
    <row r="45" spans="2:5" x14ac:dyDescent="0.25">
      <c r="B45" s="13">
        <v>41971</v>
      </c>
      <c r="C45" s="14">
        <v>29.65</v>
      </c>
      <c r="D45" s="15">
        <f t="shared" si="0"/>
        <v>44.382783434837471</v>
      </c>
      <c r="E45" s="15">
        <f>(Tabela3[[#This Row],[Close]]-$C$1)/$D$1</f>
        <v>1.6885080388198845</v>
      </c>
    </row>
    <row r="46" spans="2:5" x14ac:dyDescent="0.25">
      <c r="B46" s="13">
        <v>41844</v>
      </c>
      <c r="C46" s="14">
        <v>29.61</v>
      </c>
      <c r="D46" s="15">
        <f t="shared" si="0"/>
        <v>43.851420195971087</v>
      </c>
      <c r="E46" s="15">
        <f>(Tabela3[[#This Row],[Close]]-$C$1)/$D$1</f>
        <v>1.6783699554959464</v>
      </c>
    </row>
    <row r="47" spans="2:5" x14ac:dyDescent="0.25">
      <c r="B47" s="13">
        <v>40981</v>
      </c>
      <c r="C47" s="14">
        <v>29.61</v>
      </c>
      <c r="D47" s="15">
        <f t="shared" si="0"/>
        <v>43.851420195971087</v>
      </c>
      <c r="E47" s="15">
        <f>(Tabela3[[#This Row],[Close]]-$C$1)/$D$1</f>
        <v>1.6783699554959464</v>
      </c>
    </row>
    <row r="48" spans="2:5" x14ac:dyDescent="0.25">
      <c r="B48" s="13">
        <v>41583</v>
      </c>
      <c r="C48" s="14">
        <v>29.46</v>
      </c>
      <c r="D48" s="15">
        <f t="shared" si="0"/>
        <v>41.887308050222117</v>
      </c>
      <c r="E48" s="15">
        <f>(Tabela3[[#This Row],[Close]]-$C$1)/$D$1</f>
        <v>1.6403521430311776</v>
      </c>
    </row>
    <row r="49" spans="2:5" x14ac:dyDescent="0.25">
      <c r="B49" s="13">
        <v>41843</v>
      </c>
      <c r="C49" s="14">
        <v>29.31</v>
      </c>
      <c r="D49" s="15">
        <f t="shared" si="0"/>
        <v>39.968195904473099</v>
      </c>
      <c r="E49" s="15">
        <f>(Tabela3[[#This Row],[Close]]-$C$1)/$D$1</f>
        <v>1.6023343305664079</v>
      </c>
    </row>
    <row r="50" spans="2:5" x14ac:dyDescent="0.25">
      <c r="B50" s="13">
        <v>41845</v>
      </c>
      <c r="C50" s="14">
        <v>29.29</v>
      </c>
      <c r="D50" s="15">
        <f t="shared" si="0"/>
        <v>39.715714285039908</v>
      </c>
      <c r="E50" s="15">
        <f>(Tabela3[[#This Row],[Close]]-$C$1)/$D$1</f>
        <v>1.5972652889044388</v>
      </c>
    </row>
    <row r="51" spans="2:5" x14ac:dyDescent="0.25">
      <c r="B51" s="13">
        <v>41577</v>
      </c>
      <c r="C51" s="14">
        <v>29.26</v>
      </c>
      <c r="D51" s="15">
        <f t="shared" si="0"/>
        <v>39.33849185589014</v>
      </c>
      <c r="E51" s="15">
        <f>(Tabela3[[#This Row],[Close]]-$C$1)/$D$1</f>
        <v>1.5896617264114856</v>
      </c>
    </row>
    <row r="52" spans="2:5" x14ac:dyDescent="0.25">
      <c r="B52" s="13">
        <v>41869</v>
      </c>
      <c r="C52" s="14">
        <v>29.23</v>
      </c>
      <c r="D52" s="15">
        <f t="shared" si="0"/>
        <v>38.963069426740333</v>
      </c>
      <c r="E52" s="15">
        <f>(Tabela3[[#This Row],[Close]]-$C$1)/$D$1</f>
        <v>1.5820581639185314</v>
      </c>
    </row>
    <row r="53" spans="2:5" x14ac:dyDescent="0.25">
      <c r="B53" s="13">
        <v>41968</v>
      </c>
      <c r="C53" s="14">
        <v>29.21</v>
      </c>
      <c r="D53" s="15">
        <f t="shared" si="0"/>
        <v>38.713787807307135</v>
      </c>
      <c r="E53" s="15">
        <f>(Tabela3[[#This Row],[Close]]-$C$1)/$D$1</f>
        <v>1.5769891222565624</v>
      </c>
    </row>
    <row r="54" spans="2:5" x14ac:dyDescent="0.25">
      <c r="B54" s="13">
        <v>41866</v>
      </c>
      <c r="C54" s="14">
        <v>29.2</v>
      </c>
      <c r="D54" s="15">
        <f t="shared" si="0"/>
        <v>38.589446997590521</v>
      </c>
      <c r="E54" s="15">
        <f>(Tabela3[[#This Row],[Close]]-$C$1)/$D$1</f>
        <v>1.5744546014255774</v>
      </c>
    </row>
    <row r="55" spans="2:5" x14ac:dyDescent="0.25">
      <c r="B55" s="13">
        <v>41970</v>
      </c>
      <c r="C55" s="14">
        <v>29.14</v>
      </c>
      <c r="D55" s="15">
        <f t="shared" si="0"/>
        <v>37.847602139290942</v>
      </c>
      <c r="E55" s="15">
        <f>(Tabela3[[#This Row],[Close]]-$C$1)/$D$1</f>
        <v>1.55924747643967</v>
      </c>
    </row>
    <row r="56" spans="2:5" x14ac:dyDescent="0.25">
      <c r="B56" s="13">
        <v>41918</v>
      </c>
      <c r="C56" s="14">
        <v>29.11</v>
      </c>
      <c r="D56" s="15">
        <f t="shared" si="0"/>
        <v>37.479379710141124</v>
      </c>
      <c r="E56" s="15">
        <f>(Tabela3[[#This Row],[Close]]-$C$1)/$D$1</f>
        <v>1.551643913946716</v>
      </c>
    </row>
    <row r="57" spans="2:5" x14ac:dyDescent="0.25">
      <c r="B57" s="13">
        <v>41848</v>
      </c>
      <c r="C57" s="14">
        <v>29.11</v>
      </c>
      <c r="D57" s="15">
        <f t="shared" si="0"/>
        <v>37.479379710141124</v>
      </c>
      <c r="E57" s="15">
        <f>(Tabela3[[#This Row],[Close]]-$C$1)/$D$1</f>
        <v>1.551643913946716</v>
      </c>
    </row>
    <row r="58" spans="2:5" x14ac:dyDescent="0.25">
      <c r="B58" s="13">
        <v>41842</v>
      </c>
      <c r="C58" s="14">
        <v>29.08</v>
      </c>
      <c r="D58" s="15">
        <f t="shared" si="0"/>
        <v>37.112957280991317</v>
      </c>
      <c r="E58" s="15">
        <f>(Tabela3[[#This Row],[Close]]-$C$1)/$D$1</f>
        <v>1.5440403514537617</v>
      </c>
    </row>
    <row r="59" spans="2:5" x14ac:dyDescent="0.25">
      <c r="B59" s="13">
        <v>40982</v>
      </c>
      <c r="C59" s="14">
        <v>29</v>
      </c>
      <c r="D59" s="15">
        <f t="shared" si="0"/>
        <v>36.144630803258543</v>
      </c>
      <c r="E59" s="15">
        <f>(Tabela3[[#This Row],[Close]]-$C$1)/$D$1</f>
        <v>1.5237641848058854</v>
      </c>
    </row>
    <row r="60" spans="2:5" x14ac:dyDescent="0.25">
      <c r="B60" s="13">
        <v>41907</v>
      </c>
      <c r="C60" s="14">
        <v>28.92</v>
      </c>
      <c r="D60" s="15">
        <f t="shared" si="0"/>
        <v>35.189104325525769</v>
      </c>
      <c r="E60" s="15">
        <f>(Tabela3[[#This Row],[Close]]-$C$1)/$D$1</f>
        <v>1.503488018158009</v>
      </c>
    </row>
    <row r="61" spans="2:5" x14ac:dyDescent="0.25">
      <c r="B61" s="13">
        <v>41841</v>
      </c>
      <c r="C61" s="14">
        <v>28.88</v>
      </c>
      <c r="D61" s="15">
        <f t="shared" si="0"/>
        <v>34.716141086659341</v>
      </c>
      <c r="E61" s="15">
        <f>(Tabela3[[#This Row],[Close]]-$C$1)/$D$1</f>
        <v>1.4933499348340697</v>
      </c>
    </row>
    <row r="62" spans="2:5" x14ac:dyDescent="0.25">
      <c r="B62" s="13">
        <v>40984</v>
      </c>
      <c r="C62" s="14">
        <v>28.88</v>
      </c>
      <c r="D62" s="15">
        <f t="shared" si="0"/>
        <v>34.716141086659341</v>
      </c>
      <c r="E62" s="15">
        <f>(Tabela3[[#This Row],[Close]]-$C$1)/$D$1</f>
        <v>1.4933499348340697</v>
      </c>
    </row>
    <row r="63" spans="2:5" x14ac:dyDescent="0.25">
      <c r="B63" s="13">
        <v>40980</v>
      </c>
      <c r="C63" s="14">
        <v>28.85</v>
      </c>
      <c r="D63" s="15">
        <f t="shared" si="0"/>
        <v>34.363518657509573</v>
      </c>
      <c r="E63" s="15">
        <f>(Tabela3[[#This Row],[Close]]-$C$1)/$D$1</f>
        <v>1.4857463723411166</v>
      </c>
    </row>
    <row r="64" spans="2:5" x14ac:dyDescent="0.25">
      <c r="B64" s="13">
        <v>41969</v>
      </c>
      <c r="C64" s="14">
        <v>28.84</v>
      </c>
      <c r="D64" s="15">
        <f t="shared" si="0"/>
        <v>34.246377847792957</v>
      </c>
      <c r="E64" s="15">
        <f>(Tabela3[[#This Row],[Close]]-$C$1)/$D$1</f>
        <v>1.4832118515101316</v>
      </c>
    </row>
    <row r="65" spans="2:5" x14ac:dyDescent="0.25">
      <c r="B65" s="13">
        <v>41967</v>
      </c>
      <c r="C65" s="14">
        <v>28.79</v>
      </c>
      <c r="D65" s="15">
        <f t="shared" si="0"/>
        <v>33.663673799209953</v>
      </c>
      <c r="E65" s="15">
        <f>(Tabela3[[#This Row],[Close]]-$C$1)/$D$1</f>
        <v>1.4705392473552084</v>
      </c>
    </row>
    <row r="66" spans="2:5" x14ac:dyDescent="0.25">
      <c r="B66" s="13">
        <v>40955</v>
      </c>
      <c r="C66" s="14">
        <v>28.76</v>
      </c>
      <c r="D66" s="15">
        <f t="shared" si="0"/>
        <v>33.316451370060179</v>
      </c>
      <c r="E66" s="15">
        <f>(Tabela3[[#This Row],[Close]]-$C$1)/$D$1</f>
        <v>1.4629356848622552</v>
      </c>
    </row>
    <row r="67" spans="2:5" x14ac:dyDescent="0.25">
      <c r="B67" s="13">
        <v>41947</v>
      </c>
      <c r="C67" s="14">
        <v>28.75</v>
      </c>
      <c r="D67" s="15">
        <f t="shared" ref="D67:D130" si="4">(C67-$C$1)^2</f>
        <v>33.201110560343565</v>
      </c>
      <c r="E67" s="15">
        <f>(Tabela3[[#This Row],[Close]]-$C$1)/$D$1</f>
        <v>1.4604011640312702</v>
      </c>
    </row>
    <row r="68" spans="2:5" x14ac:dyDescent="0.25">
      <c r="B68" s="13">
        <v>40987</v>
      </c>
      <c r="C68" s="14">
        <v>28.74</v>
      </c>
      <c r="D68" s="15">
        <f t="shared" si="4"/>
        <v>33.085969750626944</v>
      </c>
      <c r="E68" s="15">
        <f>(Tabela3[[#This Row],[Close]]-$C$1)/$D$1</f>
        <v>1.4578666432002851</v>
      </c>
    </row>
    <row r="69" spans="2:5" x14ac:dyDescent="0.25">
      <c r="B69" s="13">
        <v>41584</v>
      </c>
      <c r="C69" s="14">
        <v>28.73</v>
      </c>
      <c r="D69" s="15">
        <f t="shared" si="4"/>
        <v>32.971028940910372</v>
      </c>
      <c r="E69" s="15">
        <f>(Tabela3[[#This Row],[Close]]-$C$1)/$D$1</f>
        <v>1.455332122369301</v>
      </c>
    </row>
    <row r="70" spans="2:5" x14ac:dyDescent="0.25">
      <c r="B70" s="13">
        <v>40977</v>
      </c>
      <c r="C70" s="14">
        <v>28.73</v>
      </c>
      <c r="D70" s="15">
        <f t="shared" si="4"/>
        <v>32.971028940910372</v>
      </c>
      <c r="E70" s="15">
        <f>(Tabela3[[#This Row],[Close]]-$C$1)/$D$1</f>
        <v>1.455332122369301</v>
      </c>
    </row>
    <row r="71" spans="2:5" x14ac:dyDescent="0.25">
      <c r="B71" s="13">
        <v>41572</v>
      </c>
      <c r="C71" s="14">
        <v>28.67</v>
      </c>
      <c r="D71" s="15">
        <f t="shared" si="4"/>
        <v>32.285584082610789</v>
      </c>
      <c r="E71" s="15">
        <f>(Tabela3[[#This Row],[Close]]-$C$1)/$D$1</f>
        <v>1.4401249973833938</v>
      </c>
    </row>
    <row r="72" spans="2:5" x14ac:dyDescent="0.25">
      <c r="B72" s="13">
        <v>41865</v>
      </c>
      <c r="C72" s="14">
        <v>28.66</v>
      </c>
      <c r="D72" s="15">
        <f t="shared" si="4"/>
        <v>32.172043272894172</v>
      </c>
      <c r="E72" s="15">
        <f>(Tabela3[[#This Row],[Close]]-$C$1)/$D$1</f>
        <v>1.4375904765524088</v>
      </c>
    </row>
    <row r="73" spans="2:5" x14ac:dyDescent="0.25">
      <c r="B73" s="13">
        <v>41849</v>
      </c>
      <c r="C73" s="14">
        <v>28.66</v>
      </c>
      <c r="D73" s="15">
        <f t="shared" si="4"/>
        <v>32.172043272894172</v>
      </c>
      <c r="E73" s="15">
        <f>(Tabela3[[#This Row],[Close]]-$C$1)/$D$1</f>
        <v>1.4375904765524088</v>
      </c>
    </row>
    <row r="74" spans="2:5" x14ac:dyDescent="0.25">
      <c r="B74" s="13">
        <v>40988</v>
      </c>
      <c r="C74" s="14">
        <v>28.66</v>
      </c>
      <c r="D74" s="15">
        <f t="shared" si="4"/>
        <v>32.172043272894172</v>
      </c>
      <c r="E74" s="15">
        <f>(Tabela3[[#This Row],[Close]]-$C$1)/$D$1</f>
        <v>1.4375904765524088</v>
      </c>
    </row>
    <row r="75" spans="2:5" x14ac:dyDescent="0.25">
      <c r="B75" s="13">
        <v>41576</v>
      </c>
      <c r="C75" s="14">
        <v>28.65</v>
      </c>
      <c r="D75" s="15">
        <f t="shared" si="4"/>
        <v>32.058702463177553</v>
      </c>
      <c r="E75" s="15">
        <f>(Tabela3[[#This Row],[Close]]-$C$1)/$D$1</f>
        <v>1.4350559557214237</v>
      </c>
    </row>
    <row r="76" spans="2:5" x14ac:dyDescent="0.25">
      <c r="B76" s="13">
        <v>40973</v>
      </c>
      <c r="C76" s="14">
        <v>28.65</v>
      </c>
      <c r="D76" s="15">
        <f t="shared" si="4"/>
        <v>32.058702463177553</v>
      </c>
      <c r="E76" s="15">
        <f>(Tabela3[[#This Row],[Close]]-$C$1)/$D$1</f>
        <v>1.4350559557214237</v>
      </c>
    </row>
    <row r="77" spans="2:5" x14ac:dyDescent="0.25">
      <c r="B77" s="13">
        <v>40976</v>
      </c>
      <c r="C77" s="14">
        <v>28.63</v>
      </c>
      <c r="D77" s="15">
        <f t="shared" si="4"/>
        <v>31.832620843744362</v>
      </c>
      <c r="E77" s="15">
        <f>(Tabela3[[#This Row],[Close]]-$C$1)/$D$1</f>
        <v>1.4299869140594546</v>
      </c>
    </row>
    <row r="78" spans="2:5" x14ac:dyDescent="0.25">
      <c r="B78" s="13">
        <v>40983</v>
      </c>
      <c r="C78" s="14">
        <v>28.6</v>
      </c>
      <c r="D78" s="15">
        <f t="shared" si="4"/>
        <v>31.49499841459459</v>
      </c>
      <c r="E78" s="15">
        <f>(Tabela3[[#This Row],[Close]]-$C$1)/$D$1</f>
        <v>1.4223833515665014</v>
      </c>
    </row>
    <row r="79" spans="2:5" x14ac:dyDescent="0.25">
      <c r="B79" s="13">
        <v>40970</v>
      </c>
      <c r="C79" s="14">
        <v>28.6</v>
      </c>
      <c r="D79" s="15">
        <f t="shared" si="4"/>
        <v>31.49499841459459</v>
      </c>
      <c r="E79" s="15">
        <f>(Tabela3[[#This Row],[Close]]-$C$1)/$D$1</f>
        <v>1.4223833515665014</v>
      </c>
    </row>
    <row r="80" spans="2:5" x14ac:dyDescent="0.25">
      <c r="B80" s="13">
        <v>41585</v>
      </c>
      <c r="C80" s="14">
        <v>28.59</v>
      </c>
      <c r="D80" s="15">
        <f t="shared" si="4"/>
        <v>31.382857604877973</v>
      </c>
      <c r="E80" s="15">
        <f>(Tabela3[[#This Row],[Close]]-$C$1)/$D$1</f>
        <v>1.4198488307355164</v>
      </c>
    </row>
    <row r="81" spans="2:5" x14ac:dyDescent="0.25">
      <c r="B81" s="13">
        <v>41575</v>
      </c>
      <c r="C81" s="14">
        <v>28.56</v>
      </c>
      <c r="D81" s="15">
        <f t="shared" si="4"/>
        <v>31.047635175728164</v>
      </c>
      <c r="E81" s="15">
        <f>(Tabela3[[#This Row],[Close]]-$C$1)/$D$1</f>
        <v>1.4122452682425624</v>
      </c>
    </row>
    <row r="82" spans="2:5" x14ac:dyDescent="0.25">
      <c r="B82" s="13">
        <v>40975</v>
      </c>
      <c r="C82" s="14">
        <v>28.55</v>
      </c>
      <c r="D82" s="15">
        <f t="shared" si="4"/>
        <v>30.936294366011587</v>
      </c>
      <c r="E82" s="15">
        <f>(Tabela3[[#This Row],[Close]]-$C$1)/$D$1</f>
        <v>1.4097107474115782</v>
      </c>
    </row>
    <row r="83" spans="2:5" x14ac:dyDescent="0.25">
      <c r="B83" s="13">
        <v>41850</v>
      </c>
      <c r="C83" s="14">
        <v>28.47</v>
      </c>
      <c r="D83" s="15">
        <f t="shared" si="4"/>
        <v>30.052767888278773</v>
      </c>
      <c r="E83" s="15">
        <f>(Tabela3[[#This Row],[Close]]-$C$1)/$D$1</f>
        <v>1.389434580763701</v>
      </c>
    </row>
    <row r="84" spans="2:5" x14ac:dyDescent="0.25">
      <c r="B84" s="13">
        <v>41565</v>
      </c>
      <c r="C84" s="14">
        <v>28.35</v>
      </c>
      <c r="D84" s="15">
        <f t="shared" si="4"/>
        <v>28.751478171679608</v>
      </c>
      <c r="E84" s="15">
        <f>(Tabela3[[#This Row],[Close]]-$C$1)/$D$1</f>
        <v>1.3590203307918862</v>
      </c>
    </row>
    <row r="85" spans="2:5" x14ac:dyDescent="0.25">
      <c r="B85" s="13">
        <v>41376</v>
      </c>
      <c r="C85" s="14">
        <v>28.35</v>
      </c>
      <c r="D85" s="15">
        <f t="shared" si="4"/>
        <v>28.751478171679608</v>
      </c>
      <c r="E85" s="15">
        <f>(Tabela3[[#This Row],[Close]]-$C$1)/$D$1</f>
        <v>1.3590203307918862</v>
      </c>
    </row>
    <row r="86" spans="2:5" x14ac:dyDescent="0.25">
      <c r="B86" s="13">
        <v>41571</v>
      </c>
      <c r="C86" s="14">
        <v>28.34</v>
      </c>
      <c r="D86" s="15">
        <f t="shared" si="4"/>
        <v>28.644337361962993</v>
      </c>
      <c r="E86" s="15">
        <f>(Tabela3[[#This Row],[Close]]-$C$1)/$D$1</f>
        <v>1.3564858099609012</v>
      </c>
    </row>
    <row r="87" spans="2:5" x14ac:dyDescent="0.25">
      <c r="B87" s="13">
        <v>41375</v>
      </c>
      <c r="C87" s="14">
        <v>28.32</v>
      </c>
      <c r="D87" s="15">
        <f t="shared" si="4"/>
        <v>28.430655742529801</v>
      </c>
      <c r="E87" s="15">
        <f>(Tabela3[[#This Row],[Close]]-$C$1)/$D$1</f>
        <v>1.3514167682989322</v>
      </c>
    </row>
    <row r="88" spans="2:5" x14ac:dyDescent="0.25">
      <c r="B88" s="13">
        <v>41838</v>
      </c>
      <c r="C88" s="14">
        <v>28.23</v>
      </c>
      <c r="D88" s="15">
        <f t="shared" si="4"/>
        <v>27.478988455080408</v>
      </c>
      <c r="E88" s="15">
        <f>(Tabela3[[#This Row],[Close]]-$C$1)/$D$1</f>
        <v>1.3286060808200708</v>
      </c>
    </row>
    <row r="89" spans="2:5" x14ac:dyDescent="0.25">
      <c r="B89" s="13">
        <v>41857</v>
      </c>
      <c r="C89" s="14">
        <v>28.19</v>
      </c>
      <c r="D89" s="15">
        <f t="shared" si="4"/>
        <v>27.061225216214019</v>
      </c>
      <c r="E89" s="15">
        <f>(Tabela3[[#This Row],[Close]]-$C$1)/$D$1</f>
        <v>1.3184679974961324</v>
      </c>
    </row>
    <row r="90" spans="2:5" x14ac:dyDescent="0.25">
      <c r="B90" s="13">
        <v>41374</v>
      </c>
      <c r="C90" s="14">
        <v>28.18</v>
      </c>
      <c r="D90" s="15">
        <f t="shared" si="4"/>
        <v>26.957284406497404</v>
      </c>
      <c r="E90" s="15">
        <f>(Tabela3[[#This Row],[Close]]-$C$1)/$D$1</f>
        <v>1.3159334766651476</v>
      </c>
    </row>
    <row r="91" spans="2:5" x14ac:dyDescent="0.25">
      <c r="B91" s="13">
        <v>41569</v>
      </c>
      <c r="C91" s="14">
        <v>28.15</v>
      </c>
      <c r="D91" s="15">
        <f t="shared" si="4"/>
        <v>26.646661977347595</v>
      </c>
      <c r="E91" s="15">
        <f>(Tabela3[[#This Row],[Close]]-$C$1)/$D$1</f>
        <v>1.3083299141721934</v>
      </c>
    </row>
    <row r="92" spans="2:5" x14ac:dyDescent="0.25">
      <c r="B92" s="13">
        <v>41380</v>
      </c>
      <c r="C92" s="14">
        <v>28.15</v>
      </c>
      <c r="D92" s="15">
        <f t="shared" si="4"/>
        <v>26.646661977347595</v>
      </c>
      <c r="E92" s="15">
        <f>(Tabela3[[#This Row],[Close]]-$C$1)/$D$1</f>
        <v>1.3083299141721934</v>
      </c>
    </row>
    <row r="93" spans="2:5" x14ac:dyDescent="0.25">
      <c r="B93" s="13">
        <v>40989</v>
      </c>
      <c r="C93" s="14">
        <v>28.15</v>
      </c>
      <c r="D93" s="15">
        <f t="shared" si="4"/>
        <v>26.646661977347595</v>
      </c>
      <c r="E93" s="15">
        <f>(Tabela3[[#This Row],[Close]]-$C$1)/$D$1</f>
        <v>1.3083299141721934</v>
      </c>
    </row>
    <row r="94" spans="2:5" x14ac:dyDescent="0.25">
      <c r="B94" s="13">
        <v>40974</v>
      </c>
      <c r="C94" s="14">
        <v>28.15</v>
      </c>
      <c r="D94" s="15">
        <f t="shared" si="4"/>
        <v>26.646661977347595</v>
      </c>
      <c r="E94" s="15">
        <f>(Tabela3[[#This Row],[Close]]-$C$1)/$D$1</f>
        <v>1.3083299141721934</v>
      </c>
    </row>
    <row r="95" spans="2:5" x14ac:dyDescent="0.25">
      <c r="B95" s="13">
        <v>41933</v>
      </c>
      <c r="C95" s="14">
        <v>28.1</v>
      </c>
      <c r="D95" s="15">
        <f t="shared" si="4"/>
        <v>26.132957928764629</v>
      </c>
      <c r="E95" s="15">
        <f>(Tabela3[[#This Row],[Close]]-$C$1)/$D$1</f>
        <v>1.295657310017271</v>
      </c>
    </row>
    <row r="96" spans="2:5" x14ac:dyDescent="0.25">
      <c r="B96" s="13">
        <v>41568</v>
      </c>
      <c r="C96" s="14">
        <v>28.1</v>
      </c>
      <c r="D96" s="15">
        <f t="shared" si="4"/>
        <v>26.132957928764629</v>
      </c>
      <c r="E96" s="15">
        <f>(Tabela3[[#This Row],[Close]]-$C$1)/$D$1</f>
        <v>1.295657310017271</v>
      </c>
    </row>
    <row r="97" spans="2:5" x14ac:dyDescent="0.25">
      <c r="B97" s="13">
        <v>41589</v>
      </c>
      <c r="C97" s="14">
        <v>28.09</v>
      </c>
      <c r="D97" s="15">
        <f t="shared" si="4"/>
        <v>26.030817119048013</v>
      </c>
      <c r="E97" s="15">
        <f>(Tabela3[[#This Row],[Close]]-$C$1)/$D$1</f>
        <v>1.293122789186286</v>
      </c>
    </row>
    <row r="98" spans="2:5" x14ac:dyDescent="0.25">
      <c r="B98" s="13">
        <v>40969</v>
      </c>
      <c r="C98" s="14">
        <v>28.07</v>
      </c>
      <c r="D98" s="15">
        <f t="shared" si="4"/>
        <v>25.827135499614819</v>
      </c>
      <c r="E98" s="15">
        <f>(Tabela3[[#This Row],[Close]]-$C$1)/$D$1</f>
        <v>1.288053747524317</v>
      </c>
    </row>
    <row r="99" spans="2:5" x14ac:dyDescent="0.25">
      <c r="B99" s="13">
        <v>42135</v>
      </c>
      <c r="C99" s="14">
        <v>28.06</v>
      </c>
      <c r="D99" s="15">
        <f t="shared" si="4"/>
        <v>25.725594689898205</v>
      </c>
      <c r="E99" s="15">
        <f>(Tabela3[[#This Row],[Close]]-$C$1)/$D$1</f>
        <v>1.285519226693332</v>
      </c>
    </row>
    <row r="100" spans="2:5" x14ac:dyDescent="0.25">
      <c r="B100" s="13">
        <v>42132</v>
      </c>
      <c r="C100" s="14">
        <v>28</v>
      </c>
      <c r="D100" s="15">
        <f t="shared" si="4"/>
        <v>25.120549831598623</v>
      </c>
      <c r="E100" s="15">
        <f>(Tabela3[[#This Row],[Close]]-$C$1)/$D$1</f>
        <v>1.2703121017074246</v>
      </c>
    </row>
    <row r="101" spans="2:5" x14ac:dyDescent="0.25">
      <c r="B101" s="13">
        <v>41570</v>
      </c>
      <c r="C101" s="14">
        <v>28</v>
      </c>
      <c r="D101" s="15">
        <f t="shared" si="4"/>
        <v>25.120549831598623</v>
      </c>
      <c r="E101" s="15">
        <f>(Tabela3[[#This Row],[Close]]-$C$1)/$D$1</f>
        <v>1.2703121017074246</v>
      </c>
    </row>
    <row r="102" spans="2:5" x14ac:dyDescent="0.25">
      <c r="B102" s="13">
        <v>40961</v>
      </c>
      <c r="C102" s="14">
        <v>28</v>
      </c>
      <c r="D102" s="15">
        <f t="shared" si="4"/>
        <v>25.120549831598623</v>
      </c>
      <c r="E102" s="15">
        <f>(Tabela3[[#This Row],[Close]]-$C$1)/$D$1</f>
        <v>1.2703121017074246</v>
      </c>
    </row>
    <row r="103" spans="2:5" x14ac:dyDescent="0.25">
      <c r="B103" s="13">
        <v>40956</v>
      </c>
      <c r="C103" s="14">
        <v>28</v>
      </c>
      <c r="D103" s="15">
        <f t="shared" si="4"/>
        <v>25.120549831598623</v>
      </c>
      <c r="E103" s="15">
        <f>(Tabela3[[#This Row],[Close]]-$C$1)/$D$1</f>
        <v>1.2703121017074246</v>
      </c>
    </row>
    <row r="104" spans="2:5" x14ac:dyDescent="0.25">
      <c r="B104" s="13">
        <v>40954</v>
      </c>
      <c r="C104" s="14">
        <v>28</v>
      </c>
      <c r="D104" s="15">
        <f t="shared" si="4"/>
        <v>25.120549831598623</v>
      </c>
      <c r="E104" s="15">
        <f>(Tabela3[[#This Row],[Close]]-$C$1)/$D$1</f>
        <v>1.2703121017074246</v>
      </c>
    </row>
    <row r="105" spans="2:5" x14ac:dyDescent="0.25">
      <c r="B105" s="13">
        <v>41858</v>
      </c>
      <c r="C105" s="14">
        <v>27.96</v>
      </c>
      <c r="D105" s="15">
        <f t="shared" si="4"/>
        <v>24.721186592732234</v>
      </c>
      <c r="E105" s="15">
        <f>(Tabela3[[#This Row],[Close]]-$C$1)/$D$1</f>
        <v>1.2601740183834864</v>
      </c>
    </row>
    <row r="106" spans="2:5" x14ac:dyDescent="0.25">
      <c r="B106" s="13">
        <v>42131</v>
      </c>
      <c r="C106" s="14">
        <v>27.86</v>
      </c>
      <c r="D106" s="15">
        <f t="shared" si="4"/>
        <v>23.736778495566227</v>
      </c>
      <c r="E106" s="15">
        <f>(Tabela3[[#This Row],[Close]]-$C$1)/$D$1</f>
        <v>1.23482881007364</v>
      </c>
    </row>
    <row r="107" spans="2:5" x14ac:dyDescent="0.25">
      <c r="B107" s="13">
        <v>41856</v>
      </c>
      <c r="C107" s="14">
        <v>27.85</v>
      </c>
      <c r="D107" s="15">
        <f t="shared" si="4"/>
        <v>23.639437685849646</v>
      </c>
      <c r="E107" s="15">
        <f>(Tabela3[[#This Row],[Close]]-$C$1)/$D$1</f>
        <v>1.2322942892426558</v>
      </c>
    </row>
    <row r="108" spans="2:5" x14ac:dyDescent="0.25">
      <c r="B108" s="13">
        <v>41379</v>
      </c>
      <c r="C108" s="14">
        <v>27.85</v>
      </c>
      <c r="D108" s="15">
        <f t="shared" si="4"/>
        <v>23.639437685849646</v>
      </c>
      <c r="E108" s="15">
        <f>(Tabela3[[#This Row],[Close]]-$C$1)/$D$1</f>
        <v>1.2322942892426558</v>
      </c>
    </row>
    <row r="109" spans="2:5" x14ac:dyDescent="0.25">
      <c r="B109" s="13">
        <v>41586</v>
      </c>
      <c r="C109" s="14">
        <v>27.84</v>
      </c>
      <c r="D109" s="15">
        <f t="shared" si="4"/>
        <v>23.542296876133033</v>
      </c>
      <c r="E109" s="15">
        <f>(Tabela3[[#This Row],[Close]]-$C$1)/$D$1</f>
        <v>1.2297597684116708</v>
      </c>
    </row>
    <row r="110" spans="2:5" x14ac:dyDescent="0.25">
      <c r="B110" s="13">
        <v>41564</v>
      </c>
      <c r="C110" s="14">
        <v>27.78</v>
      </c>
      <c r="D110" s="15">
        <f t="shared" si="4"/>
        <v>22.96365201783345</v>
      </c>
      <c r="E110" s="15">
        <f>(Tabela3[[#This Row],[Close]]-$C$1)/$D$1</f>
        <v>1.2145526434257636</v>
      </c>
    </row>
    <row r="111" spans="2:5" x14ac:dyDescent="0.25">
      <c r="B111" s="13">
        <v>40962</v>
      </c>
      <c r="C111" s="14">
        <v>27.75</v>
      </c>
      <c r="D111" s="15">
        <f t="shared" si="4"/>
        <v>22.677029588683641</v>
      </c>
      <c r="E111" s="15">
        <f>(Tabela3[[#This Row],[Close]]-$C$1)/$D$1</f>
        <v>1.2069490809328094</v>
      </c>
    </row>
    <row r="112" spans="2:5" x14ac:dyDescent="0.25">
      <c r="B112" s="13">
        <v>41943</v>
      </c>
      <c r="C112" s="14">
        <v>27.73</v>
      </c>
      <c r="D112" s="15">
        <f t="shared" si="4"/>
        <v>22.486947969250448</v>
      </c>
      <c r="E112" s="15">
        <f>(Tabela3[[#This Row],[Close]]-$C$1)/$D$1</f>
        <v>1.2018800392708404</v>
      </c>
    </row>
    <row r="113" spans="2:5" x14ac:dyDescent="0.25">
      <c r="B113" s="13">
        <v>41862</v>
      </c>
      <c r="C113" s="14">
        <v>27.72</v>
      </c>
      <c r="D113" s="15">
        <f t="shared" si="4"/>
        <v>22.392207159533832</v>
      </c>
      <c r="E113" s="15">
        <f>(Tabela3[[#This Row],[Close]]-$C$1)/$D$1</f>
        <v>1.1993455184398554</v>
      </c>
    </row>
    <row r="114" spans="2:5" x14ac:dyDescent="0.25">
      <c r="B114" s="13">
        <v>41851</v>
      </c>
      <c r="C114" s="14">
        <v>27.72</v>
      </c>
      <c r="D114" s="15">
        <f t="shared" si="4"/>
        <v>22.392207159533832</v>
      </c>
      <c r="E114" s="15">
        <f>(Tabela3[[#This Row],[Close]]-$C$1)/$D$1</f>
        <v>1.1993455184398554</v>
      </c>
    </row>
    <row r="115" spans="2:5" x14ac:dyDescent="0.25">
      <c r="B115" s="13">
        <v>41974</v>
      </c>
      <c r="C115" s="14">
        <v>27.68</v>
      </c>
      <c r="D115" s="15">
        <f t="shared" si="4"/>
        <v>22.015243920667444</v>
      </c>
      <c r="E115" s="15">
        <f>(Tabela3[[#This Row],[Close]]-$C$1)/$D$1</f>
        <v>1.1892074351159172</v>
      </c>
    </row>
    <row r="116" spans="2:5" x14ac:dyDescent="0.25">
      <c r="B116" s="13">
        <v>41864</v>
      </c>
      <c r="C116" s="14">
        <v>27.65</v>
      </c>
      <c r="D116" s="15">
        <f t="shared" si="4"/>
        <v>21.734621491517636</v>
      </c>
      <c r="E116" s="15">
        <f>(Tabela3[[#This Row],[Close]]-$C$1)/$D$1</f>
        <v>1.181603872622963</v>
      </c>
    </row>
    <row r="117" spans="2:5" x14ac:dyDescent="0.25">
      <c r="B117" s="13">
        <v>41563</v>
      </c>
      <c r="C117" s="14">
        <v>27.65</v>
      </c>
      <c r="D117" s="15">
        <f t="shared" si="4"/>
        <v>21.734621491517636</v>
      </c>
      <c r="E117" s="15">
        <f>(Tabela3[[#This Row],[Close]]-$C$1)/$D$1</f>
        <v>1.181603872622963</v>
      </c>
    </row>
    <row r="118" spans="2:5" x14ac:dyDescent="0.25">
      <c r="B118" s="13">
        <v>41366</v>
      </c>
      <c r="C118" s="14">
        <v>27.65</v>
      </c>
      <c r="D118" s="15">
        <f t="shared" si="4"/>
        <v>21.734621491517636</v>
      </c>
      <c r="E118" s="15">
        <f>(Tabela3[[#This Row],[Close]]-$C$1)/$D$1</f>
        <v>1.181603872622963</v>
      </c>
    </row>
    <row r="119" spans="2:5" x14ac:dyDescent="0.25">
      <c r="B119" s="13">
        <v>40968</v>
      </c>
      <c r="C119" s="14">
        <v>27.65</v>
      </c>
      <c r="D119" s="15">
        <f t="shared" si="4"/>
        <v>21.734621491517636</v>
      </c>
      <c r="E119" s="15">
        <f>(Tabela3[[#This Row],[Close]]-$C$1)/$D$1</f>
        <v>1.181603872622963</v>
      </c>
    </row>
    <row r="120" spans="2:5" x14ac:dyDescent="0.25">
      <c r="B120" s="13">
        <v>41365</v>
      </c>
      <c r="C120" s="14">
        <v>27.63</v>
      </c>
      <c r="D120" s="15">
        <f t="shared" si="4"/>
        <v>21.548539872084444</v>
      </c>
      <c r="E120" s="15">
        <f>(Tabela3[[#This Row],[Close]]-$C$1)/$D$1</f>
        <v>1.176534830960994</v>
      </c>
    </row>
    <row r="121" spans="2:5" x14ac:dyDescent="0.25">
      <c r="B121" s="13">
        <v>41381</v>
      </c>
      <c r="C121" s="14">
        <v>27.6</v>
      </c>
      <c r="D121" s="15">
        <f t="shared" si="4"/>
        <v>21.270917442934667</v>
      </c>
      <c r="E121" s="15">
        <f>(Tabela3[[#This Row],[Close]]-$C$1)/$D$1</f>
        <v>1.1689312684680406</v>
      </c>
    </row>
    <row r="122" spans="2:5" x14ac:dyDescent="0.25">
      <c r="B122" s="13">
        <v>41855</v>
      </c>
      <c r="C122" s="14">
        <v>27.59</v>
      </c>
      <c r="D122" s="15">
        <f t="shared" si="4"/>
        <v>21.178776633218053</v>
      </c>
      <c r="E122" s="15">
        <f>(Tabela3[[#This Row],[Close]]-$C$1)/$D$1</f>
        <v>1.1663967476370556</v>
      </c>
    </row>
    <row r="123" spans="2:5" x14ac:dyDescent="0.25">
      <c r="B123" s="13">
        <v>41373</v>
      </c>
      <c r="C123" s="14">
        <v>27.59</v>
      </c>
      <c r="D123" s="15">
        <f t="shared" si="4"/>
        <v>21.178776633218053</v>
      </c>
      <c r="E123" s="15">
        <f>(Tabela3[[#This Row],[Close]]-$C$1)/$D$1</f>
        <v>1.1663967476370556</v>
      </c>
    </row>
    <row r="124" spans="2:5" x14ac:dyDescent="0.25">
      <c r="B124" s="13">
        <v>41863</v>
      </c>
      <c r="C124" s="14">
        <v>27.58</v>
      </c>
      <c r="D124" s="15">
        <f t="shared" si="4"/>
        <v>21.086835823501442</v>
      </c>
      <c r="E124" s="15">
        <f>(Tabela3[[#This Row],[Close]]-$C$1)/$D$1</f>
        <v>1.1638622268060708</v>
      </c>
    </row>
    <row r="125" spans="2:5" x14ac:dyDescent="0.25">
      <c r="B125" s="13">
        <v>40967</v>
      </c>
      <c r="C125" s="14">
        <v>27.57</v>
      </c>
      <c r="D125" s="15">
        <f t="shared" si="4"/>
        <v>20.995095013784859</v>
      </c>
      <c r="E125" s="15">
        <f>(Tabela3[[#This Row],[Close]]-$C$1)/$D$1</f>
        <v>1.1613277059750866</v>
      </c>
    </row>
    <row r="126" spans="2:5" x14ac:dyDescent="0.25">
      <c r="B126" s="13">
        <v>41962</v>
      </c>
      <c r="C126" s="14">
        <v>27.54</v>
      </c>
      <c r="D126" s="15">
        <f t="shared" si="4"/>
        <v>20.721072584635053</v>
      </c>
      <c r="E126" s="15">
        <f>(Tabela3[[#This Row],[Close]]-$C$1)/$D$1</f>
        <v>1.1537241434821324</v>
      </c>
    </row>
    <row r="127" spans="2:5" x14ac:dyDescent="0.25">
      <c r="B127" s="13">
        <v>42136</v>
      </c>
      <c r="C127" s="14">
        <v>27.51</v>
      </c>
      <c r="D127" s="15">
        <f t="shared" si="4"/>
        <v>20.448850155485275</v>
      </c>
      <c r="E127" s="15">
        <f>(Tabela3[[#This Row],[Close]]-$C$1)/$D$1</f>
        <v>1.1461205809891792</v>
      </c>
    </row>
    <row r="128" spans="2:5" x14ac:dyDescent="0.25">
      <c r="B128" s="13">
        <v>41837</v>
      </c>
      <c r="C128" s="14">
        <v>27.5</v>
      </c>
      <c r="D128" s="15">
        <f t="shared" si="4"/>
        <v>20.358509345768663</v>
      </c>
      <c r="E128" s="15">
        <f>(Tabela3[[#This Row],[Close]]-$C$1)/$D$1</f>
        <v>1.1435860601581942</v>
      </c>
    </row>
    <row r="129" spans="2:5" x14ac:dyDescent="0.25">
      <c r="B129" s="13">
        <v>40940</v>
      </c>
      <c r="C129" s="14">
        <v>27.48</v>
      </c>
      <c r="D129" s="15">
        <f t="shared" si="4"/>
        <v>20.178427726335467</v>
      </c>
      <c r="E129" s="15">
        <f>(Tabela3[[#This Row],[Close]]-$C$1)/$D$1</f>
        <v>1.1385170184962252</v>
      </c>
    </row>
    <row r="130" spans="2:5" x14ac:dyDescent="0.25">
      <c r="B130" s="13">
        <v>40953</v>
      </c>
      <c r="C130" s="14">
        <v>27.47</v>
      </c>
      <c r="D130" s="15">
        <f t="shared" si="4"/>
        <v>20.088686916618855</v>
      </c>
      <c r="E130" s="15">
        <f>(Tabela3[[#This Row],[Close]]-$C$1)/$D$1</f>
        <v>1.1359824976652402</v>
      </c>
    </row>
    <row r="131" spans="2:5" x14ac:dyDescent="0.25">
      <c r="B131" s="13">
        <v>41934</v>
      </c>
      <c r="C131" s="14">
        <v>27.45</v>
      </c>
      <c r="D131" s="15">
        <f t="shared" ref="D131:D194" si="5">(C131-$C$1)^2</f>
        <v>19.90980529718566</v>
      </c>
      <c r="E131" s="15">
        <f>(Tabela3[[#This Row],[Close]]-$C$1)/$D$1</f>
        <v>1.130913456003271</v>
      </c>
    </row>
    <row r="132" spans="2:5" x14ac:dyDescent="0.25">
      <c r="B132" s="13">
        <v>41361</v>
      </c>
      <c r="C132" s="14">
        <v>27.45</v>
      </c>
      <c r="D132" s="15">
        <f t="shared" si="5"/>
        <v>19.90980529718566</v>
      </c>
      <c r="E132" s="15">
        <f>(Tabela3[[#This Row],[Close]]-$C$1)/$D$1</f>
        <v>1.130913456003271</v>
      </c>
    </row>
    <row r="133" spans="2:5" x14ac:dyDescent="0.25">
      <c r="B133" s="13">
        <v>40994</v>
      </c>
      <c r="C133" s="14">
        <v>27.4</v>
      </c>
      <c r="D133" s="15">
        <f t="shared" si="5"/>
        <v>19.466101248602659</v>
      </c>
      <c r="E133" s="15">
        <f>(Tabela3[[#This Row],[Close]]-$C$1)/$D$1</f>
        <v>1.1182408518483478</v>
      </c>
    </row>
    <row r="134" spans="2:5" x14ac:dyDescent="0.25">
      <c r="B134" s="13">
        <v>40947</v>
      </c>
      <c r="C134" s="14">
        <v>27.4</v>
      </c>
      <c r="D134" s="15">
        <f t="shared" si="5"/>
        <v>19.466101248602659</v>
      </c>
      <c r="E134" s="15">
        <f>(Tabela3[[#This Row],[Close]]-$C$1)/$D$1</f>
        <v>1.1182408518483478</v>
      </c>
    </row>
    <row r="135" spans="2:5" x14ac:dyDescent="0.25">
      <c r="B135" s="13">
        <v>40941</v>
      </c>
      <c r="C135" s="14">
        <v>27.4</v>
      </c>
      <c r="D135" s="15">
        <f t="shared" si="5"/>
        <v>19.466101248602659</v>
      </c>
      <c r="E135" s="15">
        <f>(Tabela3[[#This Row],[Close]]-$C$1)/$D$1</f>
        <v>1.1182408518483478</v>
      </c>
    </row>
    <row r="136" spans="2:5" x14ac:dyDescent="0.25">
      <c r="B136" s="13">
        <v>41946</v>
      </c>
      <c r="C136" s="14">
        <v>27.37</v>
      </c>
      <c r="D136" s="15">
        <f t="shared" si="5"/>
        <v>19.202278819452882</v>
      </c>
      <c r="E136" s="15">
        <f>(Tabela3[[#This Row],[Close]]-$C$1)/$D$1</f>
        <v>1.1106372893553946</v>
      </c>
    </row>
    <row r="137" spans="2:5" x14ac:dyDescent="0.25">
      <c r="B137" s="13">
        <v>40938</v>
      </c>
      <c r="C137" s="14">
        <v>27.37</v>
      </c>
      <c r="D137" s="15">
        <f t="shared" si="5"/>
        <v>19.202278819452882</v>
      </c>
      <c r="E137" s="15">
        <f>(Tabela3[[#This Row],[Close]]-$C$1)/$D$1</f>
        <v>1.1106372893553946</v>
      </c>
    </row>
    <row r="138" spans="2:5" x14ac:dyDescent="0.25">
      <c r="B138" s="13">
        <v>41836</v>
      </c>
      <c r="C138" s="14">
        <v>27.35</v>
      </c>
      <c r="D138" s="15">
        <f t="shared" si="5"/>
        <v>19.027397200019685</v>
      </c>
      <c r="E138" s="15">
        <f>(Tabela3[[#This Row],[Close]]-$C$1)/$D$1</f>
        <v>1.1055682476934254</v>
      </c>
    </row>
    <row r="139" spans="2:5" x14ac:dyDescent="0.25">
      <c r="B139" s="13">
        <v>40963</v>
      </c>
      <c r="C139" s="14">
        <v>27.35</v>
      </c>
      <c r="D139" s="15">
        <f t="shared" si="5"/>
        <v>19.027397200019685</v>
      </c>
      <c r="E139" s="15">
        <f>(Tabela3[[#This Row],[Close]]-$C$1)/$D$1</f>
        <v>1.1055682476934254</v>
      </c>
    </row>
    <row r="140" spans="2:5" x14ac:dyDescent="0.25">
      <c r="B140" s="13">
        <v>40995</v>
      </c>
      <c r="C140" s="14">
        <v>27.32</v>
      </c>
      <c r="D140" s="15">
        <f t="shared" si="5"/>
        <v>18.76657477086988</v>
      </c>
      <c r="E140" s="15">
        <f>(Tabela3[[#This Row],[Close]]-$C$1)/$D$1</f>
        <v>1.0979646852004714</v>
      </c>
    </row>
    <row r="141" spans="2:5" x14ac:dyDescent="0.25">
      <c r="B141" s="13">
        <v>41852</v>
      </c>
      <c r="C141" s="14">
        <v>27.3</v>
      </c>
      <c r="D141" s="15">
        <f t="shared" si="5"/>
        <v>18.593693151436685</v>
      </c>
      <c r="E141" s="15">
        <f>(Tabela3[[#This Row],[Close]]-$C$1)/$D$1</f>
        <v>1.0928956435385022</v>
      </c>
    </row>
    <row r="142" spans="2:5" x14ac:dyDescent="0.25">
      <c r="B142" s="13">
        <v>40942</v>
      </c>
      <c r="C142" s="14">
        <v>27.3</v>
      </c>
      <c r="D142" s="15">
        <f t="shared" si="5"/>
        <v>18.593693151436685</v>
      </c>
      <c r="E142" s="15">
        <f>(Tabela3[[#This Row],[Close]]-$C$1)/$D$1</f>
        <v>1.0928956435385022</v>
      </c>
    </row>
    <row r="143" spans="2:5" x14ac:dyDescent="0.25">
      <c r="B143" s="13">
        <v>41911</v>
      </c>
      <c r="C143" s="14">
        <v>27.28</v>
      </c>
      <c r="D143" s="15">
        <f t="shared" si="5"/>
        <v>18.421611532003489</v>
      </c>
      <c r="E143" s="15">
        <f>(Tabela3[[#This Row],[Close]]-$C$1)/$D$1</f>
        <v>1.0878266018765332</v>
      </c>
    </row>
    <row r="144" spans="2:5" x14ac:dyDescent="0.25">
      <c r="B144" s="13">
        <v>41341</v>
      </c>
      <c r="C144" s="14">
        <v>27.27</v>
      </c>
      <c r="D144" s="15">
        <f t="shared" si="5"/>
        <v>18.335870722286877</v>
      </c>
      <c r="E144" s="15">
        <f>(Tabela3[[#This Row],[Close]]-$C$1)/$D$1</f>
        <v>1.0852920810455482</v>
      </c>
    </row>
    <row r="145" spans="2:5" x14ac:dyDescent="0.25">
      <c r="B145" s="13">
        <v>41942</v>
      </c>
      <c r="C145" s="14">
        <v>27.25</v>
      </c>
      <c r="D145" s="15">
        <f t="shared" si="5"/>
        <v>18.164989102853681</v>
      </c>
      <c r="E145" s="15">
        <f>(Tabela3[[#This Row],[Close]]-$C$1)/$D$1</f>
        <v>1.080223039383579</v>
      </c>
    </row>
    <row r="146" spans="2:5" x14ac:dyDescent="0.25">
      <c r="B146" s="13">
        <v>40946</v>
      </c>
      <c r="C146" s="14">
        <v>27.25</v>
      </c>
      <c r="D146" s="15">
        <f t="shared" si="5"/>
        <v>18.164989102853681</v>
      </c>
      <c r="E146" s="15">
        <f>(Tabela3[[#This Row],[Close]]-$C$1)/$D$1</f>
        <v>1.080223039383579</v>
      </c>
    </row>
    <row r="147" spans="2:5" x14ac:dyDescent="0.25">
      <c r="B147" s="13">
        <v>40990</v>
      </c>
      <c r="C147" s="14">
        <v>27.24</v>
      </c>
      <c r="D147" s="15">
        <f t="shared" si="5"/>
        <v>18.079848293137069</v>
      </c>
      <c r="E147" s="15">
        <f>(Tabela3[[#This Row],[Close]]-$C$1)/$D$1</f>
        <v>1.0776885185525942</v>
      </c>
    </row>
    <row r="148" spans="2:5" x14ac:dyDescent="0.25">
      <c r="B148" s="13">
        <v>41978</v>
      </c>
      <c r="C148" s="14">
        <v>27.23</v>
      </c>
      <c r="D148" s="15">
        <f t="shared" si="5"/>
        <v>17.994907483420487</v>
      </c>
      <c r="E148" s="15">
        <f>(Tabela3[[#This Row],[Close]]-$C$1)/$D$1</f>
        <v>1.07515399772161</v>
      </c>
    </row>
    <row r="149" spans="2:5" x14ac:dyDescent="0.25">
      <c r="B149" s="13">
        <v>42118</v>
      </c>
      <c r="C149" s="14">
        <v>27.19</v>
      </c>
      <c r="D149" s="15">
        <f t="shared" si="5"/>
        <v>17.657144244554097</v>
      </c>
      <c r="E149" s="15">
        <f>(Tabela3[[#This Row],[Close]]-$C$1)/$D$1</f>
        <v>1.0650159143976718</v>
      </c>
    </row>
    <row r="150" spans="2:5" x14ac:dyDescent="0.25">
      <c r="B150" s="13">
        <v>40939</v>
      </c>
      <c r="C150" s="14">
        <v>27.19</v>
      </c>
      <c r="D150" s="15">
        <f t="shared" si="5"/>
        <v>17.657144244554097</v>
      </c>
      <c r="E150" s="15">
        <f>(Tabela3[[#This Row],[Close]]-$C$1)/$D$1</f>
        <v>1.0650159143976718</v>
      </c>
    </row>
    <row r="151" spans="2:5" x14ac:dyDescent="0.25">
      <c r="B151" s="13">
        <v>42129</v>
      </c>
      <c r="C151" s="14">
        <v>27.17</v>
      </c>
      <c r="D151" s="15">
        <f t="shared" si="5"/>
        <v>17.489462625120904</v>
      </c>
      <c r="E151" s="15">
        <f>(Tabela3[[#This Row],[Close]]-$C$1)/$D$1</f>
        <v>1.0599468727357026</v>
      </c>
    </row>
    <row r="152" spans="2:5" x14ac:dyDescent="0.25">
      <c r="B152" s="13">
        <v>41344</v>
      </c>
      <c r="C152" s="14">
        <v>27.17</v>
      </c>
      <c r="D152" s="15">
        <f t="shared" si="5"/>
        <v>17.489462625120904</v>
      </c>
      <c r="E152" s="15">
        <f>(Tabela3[[#This Row],[Close]]-$C$1)/$D$1</f>
        <v>1.0599468727357026</v>
      </c>
    </row>
    <row r="153" spans="2:5" x14ac:dyDescent="0.25">
      <c r="B153" s="13">
        <v>41859</v>
      </c>
      <c r="C153" s="14">
        <v>27.15</v>
      </c>
      <c r="D153" s="15">
        <f t="shared" si="5"/>
        <v>17.322581005687677</v>
      </c>
      <c r="E153" s="15">
        <f>(Tabela3[[#This Row],[Close]]-$C$1)/$D$1</f>
        <v>1.0548778310737326</v>
      </c>
    </row>
    <row r="154" spans="2:5" x14ac:dyDescent="0.25">
      <c r="B154" s="13">
        <v>41835</v>
      </c>
      <c r="C154" s="14">
        <v>27.15</v>
      </c>
      <c r="D154" s="15">
        <f t="shared" si="5"/>
        <v>17.322581005687677</v>
      </c>
      <c r="E154" s="15">
        <f>(Tabela3[[#This Row],[Close]]-$C$1)/$D$1</f>
        <v>1.0548778310737326</v>
      </c>
    </row>
    <row r="155" spans="2:5" x14ac:dyDescent="0.25">
      <c r="B155" s="13">
        <v>40945</v>
      </c>
      <c r="C155" s="14">
        <v>27.15</v>
      </c>
      <c r="D155" s="15">
        <f t="shared" si="5"/>
        <v>17.322581005687677</v>
      </c>
      <c r="E155" s="15">
        <f>(Tabela3[[#This Row],[Close]]-$C$1)/$D$1</f>
        <v>1.0548778310737326</v>
      </c>
    </row>
    <row r="156" spans="2:5" x14ac:dyDescent="0.25">
      <c r="B156" s="13">
        <v>42130</v>
      </c>
      <c r="C156" s="14">
        <v>27.11</v>
      </c>
      <c r="D156" s="15">
        <f t="shared" si="5"/>
        <v>16.99121776682129</v>
      </c>
      <c r="E156" s="15">
        <f>(Tabela3[[#This Row],[Close]]-$C$1)/$D$1</f>
        <v>1.0447397477497944</v>
      </c>
    </row>
    <row r="157" spans="2:5" x14ac:dyDescent="0.25">
      <c r="B157" s="13">
        <v>41561</v>
      </c>
      <c r="C157" s="14">
        <v>27.06</v>
      </c>
      <c r="D157" s="15">
        <f t="shared" si="5"/>
        <v>16.581513718238288</v>
      </c>
      <c r="E157" s="15">
        <f>(Tabela3[[#This Row],[Close]]-$C$1)/$D$1</f>
        <v>1.0320671435948712</v>
      </c>
    </row>
    <row r="158" spans="2:5" x14ac:dyDescent="0.25">
      <c r="B158" s="13">
        <v>41562</v>
      </c>
      <c r="C158" s="14">
        <v>27.05</v>
      </c>
      <c r="D158" s="15">
        <f t="shared" si="5"/>
        <v>16.500172908521705</v>
      </c>
      <c r="E158" s="15">
        <f>(Tabela3[[#This Row],[Close]]-$C$1)/$D$1</f>
        <v>1.029532622763887</v>
      </c>
    </row>
    <row r="159" spans="2:5" x14ac:dyDescent="0.25">
      <c r="B159" s="13">
        <v>41367</v>
      </c>
      <c r="C159" s="14">
        <v>27.05</v>
      </c>
      <c r="D159" s="15">
        <f t="shared" si="5"/>
        <v>16.500172908521705</v>
      </c>
      <c r="E159" s="15">
        <f>(Tabela3[[#This Row],[Close]]-$C$1)/$D$1</f>
        <v>1.029532622763887</v>
      </c>
    </row>
    <row r="160" spans="2:5" x14ac:dyDescent="0.25">
      <c r="B160" s="13">
        <v>40935</v>
      </c>
      <c r="C160" s="14">
        <v>27.05</v>
      </c>
      <c r="D160" s="15">
        <f t="shared" si="5"/>
        <v>16.500172908521705</v>
      </c>
      <c r="E160" s="15">
        <f>(Tabela3[[#This Row],[Close]]-$C$1)/$D$1</f>
        <v>1.029532622763887</v>
      </c>
    </row>
    <row r="161" spans="2:5" x14ac:dyDescent="0.25">
      <c r="B161" s="13">
        <v>41372</v>
      </c>
      <c r="C161" s="14">
        <v>27.02</v>
      </c>
      <c r="D161" s="15">
        <f t="shared" si="5"/>
        <v>16.257350479371897</v>
      </c>
      <c r="E161" s="15">
        <f>(Tabela3[[#This Row],[Close]]-$C$1)/$D$1</f>
        <v>1.021929060270933</v>
      </c>
    </row>
    <row r="162" spans="2:5" x14ac:dyDescent="0.25">
      <c r="B162" s="13">
        <v>41596</v>
      </c>
      <c r="C162" s="14">
        <v>27.01</v>
      </c>
      <c r="D162" s="15">
        <f t="shared" si="5"/>
        <v>16.176809669655313</v>
      </c>
      <c r="E162" s="15">
        <f>(Tabela3[[#This Row],[Close]]-$C$1)/$D$1</f>
        <v>1.0193945394399488</v>
      </c>
    </row>
    <row r="163" spans="2:5" x14ac:dyDescent="0.25">
      <c r="B163" s="13">
        <v>40966</v>
      </c>
      <c r="C163" s="14">
        <v>27.01</v>
      </c>
      <c r="D163" s="15">
        <f t="shared" si="5"/>
        <v>16.176809669655313</v>
      </c>
      <c r="E163" s="15">
        <f>(Tabela3[[#This Row],[Close]]-$C$1)/$D$1</f>
        <v>1.0193945394399488</v>
      </c>
    </row>
    <row r="164" spans="2:5" x14ac:dyDescent="0.25">
      <c r="B164" s="13">
        <v>42137</v>
      </c>
      <c r="C164" s="14">
        <v>27</v>
      </c>
      <c r="D164" s="15">
        <f t="shared" si="5"/>
        <v>16.096468859938703</v>
      </c>
      <c r="E164" s="15">
        <f>(Tabela3[[#This Row],[Close]]-$C$1)/$D$1</f>
        <v>1.0168600186089638</v>
      </c>
    </row>
    <row r="165" spans="2:5" x14ac:dyDescent="0.25">
      <c r="B165" s="13">
        <v>41976</v>
      </c>
      <c r="C165" s="14">
        <v>27</v>
      </c>
      <c r="D165" s="15">
        <f t="shared" si="5"/>
        <v>16.096468859938703</v>
      </c>
      <c r="E165" s="15">
        <f>(Tabela3[[#This Row],[Close]]-$C$1)/$D$1</f>
        <v>1.0168600186089638</v>
      </c>
    </row>
    <row r="166" spans="2:5" x14ac:dyDescent="0.25">
      <c r="B166" s="13">
        <v>41834</v>
      </c>
      <c r="C166" s="14">
        <v>26.97</v>
      </c>
      <c r="D166" s="15">
        <f t="shared" si="5"/>
        <v>15.856646430788896</v>
      </c>
      <c r="E166" s="15">
        <f>(Tabela3[[#This Row],[Close]]-$C$1)/$D$1</f>
        <v>1.0092564561160098</v>
      </c>
    </row>
    <row r="167" spans="2:5" x14ac:dyDescent="0.25">
      <c r="B167" s="13">
        <v>41288</v>
      </c>
      <c r="C167" s="14">
        <v>26.93</v>
      </c>
      <c r="D167" s="15">
        <f t="shared" si="5"/>
        <v>15.539683191922505</v>
      </c>
      <c r="E167" s="15">
        <f>(Tabela3[[#This Row],[Close]]-$C$1)/$D$1</f>
        <v>0.99911837279207161</v>
      </c>
    </row>
    <row r="168" spans="2:5" x14ac:dyDescent="0.25">
      <c r="B168" s="13">
        <v>40996</v>
      </c>
      <c r="C168" s="14">
        <v>26.93</v>
      </c>
      <c r="D168" s="15">
        <f t="shared" si="5"/>
        <v>15.539683191922505</v>
      </c>
      <c r="E168" s="15">
        <f>(Tabela3[[#This Row],[Close]]-$C$1)/$D$1</f>
        <v>0.99911837279207161</v>
      </c>
    </row>
    <row r="169" spans="2:5" x14ac:dyDescent="0.25">
      <c r="B169" s="13">
        <v>41360</v>
      </c>
      <c r="C169" s="14">
        <v>26.9</v>
      </c>
      <c r="D169" s="15">
        <f t="shared" si="5"/>
        <v>15.3040607627727</v>
      </c>
      <c r="E169" s="15">
        <f>(Tabela3[[#This Row],[Close]]-$C$1)/$D$1</f>
        <v>0.99151481029911748</v>
      </c>
    </row>
    <row r="170" spans="2:5" x14ac:dyDescent="0.25">
      <c r="B170" s="13">
        <v>41592</v>
      </c>
      <c r="C170" s="14">
        <v>26.88</v>
      </c>
      <c r="D170" s="15">
        <f t="shared" si="5"/>
        <v>15.147979143339503</v>
      </c>
      <c r="E170" s="15">
        <f>(Tabela3[[#This Row],[Close]]-$C$1)/$D$1</f>
        <v>0.98644576863714839</v>
      </c>
    </row>
    <row r="171" spans="2:5" x14ac:dyDescent="0.25">
      <c r="B171" s="13">
        <v>41290</v>
      </c>
      <c r="C171" s="14">
        <v>26.86</v>
      </c>
      <c r="D171" s="15">
        <f t="shared" si="5"/>
        <v>14.992697523906308</v>
      </c>
      <c r="E171" s="15">
        <f>(Tabela3[[#This Row],[Close]]-$C$1)/$D$1</f>
        <v>0.98137672697517919</v>
      </c>
    </row>
    <row r="172" spans="2:5" x14ac:dyDescent="0.25">
      <c r="B172" s="13">
        <v>41975</v>
      </c>
      <c r="C172" s="14">
        <v>26.83</v>
      </c>
      <c r="D172" s="15">
        <f t="shared" si="5"/>
        <v>14.761275094756503</v>
      </c>
      <c r="E172" s="15">
        <f>(Tabela3[[#This Row],[Close]]-$C$1)/$D$1</f>
        <v>0.97377316448222517</v>
      </c>
    </row>
    <row r="173" spans="2:5" x14ac:dyDescent="0.25">
      <c r="B173" s="13">
        <v>41382</v>
      </c>
      <c r="C173" s="14">
        <v>26.83</v>
      </c>
      <c r="D173" s="15">
        <f t="shared" si="5"/>
        <v>14.761275094756503</v>
      </c>
      <c r="E173" s="15">
        <f>(Tabela3[[#This Row],[Close]]-$C$1)/$D$1</f>
        <v>0.97377316448222517</v>
      </c>
    </row>
    <row r="174" spans="2:5" x14ac:dyDescent="0.25">
      <c r="B174" s="13">
        <v>41421</v>
      </c>
      <c r="C174" s="14">
        <v>26.82</v>
      </c>
      <c r="D174" s="15">
        <f t="shared" si="5"/>
        <v>14.684534285039918</v>
      </c>
      <c r="E174" s="15">
        <f>(Tabela3[[#This Row],[Close]]-$C$1)/$D$1</f>
        <v>0.97123864365124102</v>
      </c>
    </row>
    <row r="175" spans="2:5" x14ac:dyDescent="0.25">
      <c r="B175" s="13">
        <v>41353</v>
      </c>
      <c r="C175" s="14">
        <v>26.82</v>
      </c>
      <c r="D175" s="15">
        <f t="shared" si="5"/>
        <v>14.684534285039918</v>
      </c>
      <c r="E175" s="15">
        <f>(Tabela3[[#This Row],[Close]]-$C$1)/$D$1</f>
        <v>0.97123864365124102</v>
      </c>
    </row>
    <row r="176" spans="2:5" x14ac:dyDescent="0.25">
      <c r="B176" s="13">
        <v>41334</v>
      </c>
      <c r="C176" s="14">
        <v>26.82</v>
      </c>
      <c r="D176" s="15">
        <f t="shared" si="5"/>
        <v>14.684534285039918</v>
      </c>
      <c r="E176" s="15">
        <f>(Tabela3[[#This Row],[Close]]-$C$1)/$D$1</f>
        <v>0.97123864365124102</v>
      </c>
    </row>
    <row r="177" spans="2:5" x14ac:dyDescent="0.25">
      <c r="B177" s="13">
        <v>41291</v>
      </c>
      <c r="C177" s="14">
        <v>26.81</v>
      </c>
      <c r="D177" s="15">
        <f t="shared" si="5"/>
        <v>14.607993475323308</v>
      </c>
      <c r="E177" s="15">
        <f>(Tabela3[[#This Row],[Close]]-$C$1)/$D$1</f>
        <v>0.96870412282025598</v>
      </c>
    </row>
    <row r="178" spans="2:5" x14ac:dyDescent="0.25">
      <c r="B178" s="13">
        <v>41557</v>
      </c>
      <c r="C178" s="14">
        <v>26.8</v>
      </c>
      <c r="D178" s="15">
        <f t="shared" si="5"/>
        <v>14.531652665606723</v>
      </c>
      <c r="E178" s="15">
        <f>(Tabela3[[#This Row],[Close]]-$C$1)/$D$1</f>
        <v>0.96616960198927193</v>
      </c>
    </row>
    <row r="179" spans="2:5" x14ac:dyDescent="0.25">
      <c r="B179" s="13">
        <v>41354</v>
      </c>
      <c r="C179" s="14">
        <v>26.8</v>
      </c>
      <c r="D179" s="15">
        <f t="shared" si="5"/>
        <v>14.531652665606723</v>
      </c>
      <c r="E179" s="15">
        <f>(Tabela3[[#This Row],[Close]]-$C$1)/$D$1</f>
        <v>0.96616960198927193</v>
      </c>
    </row>
    <row r="180" spans="2:5" x14ac:dyDescent="0.25">
      <c r="B180" s="13">
        <v>41422</v>
      </c>
      <c r="C180" s="14">
        <v>26.79</v>
      </c>
      <c r="D180" s="15">
        <f t="shared" si="5"/>
        <v>14.455511855890112</v>
      </c>
      <c r="E180" s="15">
        <f>(Tabela3[[#This Row],[Close]]-$C$1)/$D$1</f>
        <v>0.96363508115828689</v>
      </c>
    </row>
    <row r="181" spans="2:5" x14ac:dyDescent="0.25">
      <c r="B181" s="13">
        <v>40948</v>
      </c>
      <c r="C181" s="14">
        <v>26.79</v>
      </c>
      <c r="D181" s="15">
        <f t="shared" si="5"/>
        <v>14.455511855890112</v>
      </c>
      <c r="E181" s="15">
        <f>(Tabela3[[#This Row],[Close]]-$C$1)/$D$1</f>
        <v>0.96363508115828689</v>
      </c>
    </row>
    <row r="182" spans="2:5" x14ac:dyDescent="0.25">
      <c r="B182" s="13">
        <v>41387</v>
      </c>
      <c r="C182" s="14">
        <v>26.78</v>
      </c>
      <c r="D182" s="15">
        <f t="shared" si="5"/>
        <v>14.379571046173528</v>
      </c>
      <c r="E182" s="15">
        <f>(Tabela3[[#This Row],[Close]]-$C$1)/$D$1</f>
        <v>0.96110056032730284</v>
      </c>
    </row>
    <row r="183" spans="2:5" x14ac:dyDescent="0.25">
      <c r="B183" s="13">
        <v>41340</v>
      </c>
      <c r="C183" s="14">
        <v>26.78</v>
      </c>
      <c r="D183" s="15">
        <f t="shared" si="5"/>
        <v>14.379571046173528</v>
      </c>
      <c r="E183" s="15">
        <f>(Tabela3[[#This Row],[Close]]-$C$1)/$D$1</f>
        <v>0.96110056032730284</v>
      </c>
    </row>
    <row r="184" spans="2:5" x14ac:dyDescent="0.25">
      <c r="B184" s="13">
        <v>40991</v>
      </c>
      <c r="C184" s="14">
        <v>26.73</v>
      </c>
      <c r="D184" s="15">
        <f t="shared" si="5"/>
        <v>14.002866997590527</v>
      </c>
      <c r="E184" s="15">
        <f>(Tabela3[[#This Row],[Close]]-$C$1)/$D$1</f>
        <v>0.94842795617237963</v>
      </c>
    </row>
    <row r="185" spans="2:5" x14ac:dyDescent="0.25">
      <c r="B185" s="13">
        <v>41289</v>
      </c>
      <c r="C185" s="14">
        <v>26.7</v>
      </c>
      <c r="D185" s="15">
        <f t="shared" si="5"/>
        <v>13.779244568440721</v>
      </c>
      <c r="E185" s="15">
        <f>(Tabela3[[#This Row],[Close]]-$C$1)/$D$1</f>
        <v>0.9408243936794255</v>
      </c>
    </row>
    <row r="186" spans="2:5" x14ac:dyDescent="0.25">
      <c r="B186" s="13">
        <v>41283</v>
      </c>
      <c r="C186" s="14">
        <v>26.7</v>
      </c>
      <c r="D186" s="15">
        <f t="shared" si="5"/>
        <v>13.779244568440721</v>
      </c>
      <c r="E186" s="15">
        <f>(Tabela3[[#This Row],[Close]]-$C$1)/$D$1</f>
        <v>0.9408243936794255</v>
      </c>
    </row>
    <row r="187" spans="2:5" x14ac:dyDescent="0.25">
      <c r="B187" s="13">
        <v>41172</v>
      </c>
      <c r="C187" s="14">
        <v>26.7</v>
      </c>
      <c r="D187" s="15">
        <f t="shared" si="5"/>
        <v>13.779244568440721</v>
      </c>
      <c r="E187" s="15">
        <f>(Tabela3[[#This Row],[Close]]-$C$1)/$D$1</f>
        <v>0.9408243936794255</v>
      </c>
    </row>
    <row r="188" spans="2:5" x14ac:dyDescent="0.25">
      <c r="B188" s="13">
        <v>41418</v>
      </c>
      <c r="C188" s="14">
        <v>26.69</v>
      </c>
      <c r="D188" s="15">
        <f t="shared" si="5"/>
        <v>13.705103758724137</v>
      </c>
      <c r="E188" s="15">
        <f>(Tabela3[[#This Row],[Close]]-$C$1)/$D$1</f>
        <v>0.93828987284844134</v>
      </c>
    </row>
    <row r="189" spans="2:5" x14ac:dyDescent="0.25">
      <c r="B189" s="13">
        <v>41558</v>
      </c>
      <c r="C189" s="14">
        <v>26.68</v>
      </c>
      <c r="D189" s="15">
        <f t="shared" si="5"/>
        <v>13.631162949007525</v>
      </c>
      <c r="E189" s="15">
        <f>(Tabela3[[#This Row],[Close]]-$C$1)/$D$1</f>
        <v>0.93575535201745641</v>
      </c>
    </row>
    <row r="190" spans="2:5" x14ac:dyDescent="0.25">
      <c r="B190" s="13">
        <v>41416</v>
      </c>
      <c r="C190" s="14">
        <v>26.68</v>
      </c>
      <c r="D190" s="15">
        <f t="shared" si="5"/>
        <v>13.631162949007525</v>
      </c>
      <c r="E190" s="15">
        <f>(Tabela3[[#This Row],[Close]]-$C$1)/$D$1</f>
        <v>0.93575535201745641</v>
      </c>
    </row>
    <row r="191" spans="2:5" x14ac:dyDescent="0.25">
      <c r="B191" s="13">
        <v>41339</v>
      </c>
      <c r="C191" s="14">
        <v>26.66</v>
      </c>
      <c r="D191" s="15">
        <f t="shared" si="5"/>
        <v>13.483881329574331</v>
      </c>
      <c r="E191" s="15">
        <f>(Tabela3[[#This Row],[Close]]-$C$1)/$D$1</f>
        <v>0.93068631035548721</v>
      </c>
    </row>
    <row r="192" spans="2:5" x14ac:dyDescent="0.25">
      <c r="B192" s="13">
        <v>41417</v>
      </c>
      <c r="C192" s="14">
        <v>26.65</v>
      </c>
      <c r="D192" s="15">
        <f t="shared" si="5"/>
        <v>13.410540519857721</v>
      </c>
      <c r="E192" s="15">
        <f>(Tabela3[[#This Row],[Close]]-$C$1)/$D$1</f>
        <v>0.92815178952450228</v>
      </c>
    </row>
    <row r="193" spans="2:5" x14ac:dyDescent="0.25">
      <c r="B193" s="13">
        <v>41359</v>
      </c>
      <c r="C193" s="14">
        <v>26.65</v>
      </c>
      <c r="D193" s="15">
        <f t="shared" si="5"/>
        <v>13.410540519857721</v>
      </c>
      <c r="E193" s="15">
        <f>(Tabela3[[#This Row],[Close]]-$C$1)/$D$1</f>
        <v>0.92815178952450228</v>
      </c>
    </row>
    <row r="194" spans="2:5" x14ac:dyDescent="0.25">
      <c r="B194" s="13">
        <v>41977</v>
      </c>
      <c r="C194" s="14">
        <v>26.64</v>
      </c>
      <c r="D194" s="15">
        <f t="shared" si="5"/>
        <v>13.337399710141135</v>
      </c>
      <c r="E194" s="15">
        <f>(Tabela3[[#This Row],[Close]]-$C$1)/$D$1</f>
        <v>0.92561726869351812</v>
      </c>
    </row>
    <row r="195" spans="2:5" x14ac:dyDescent="0.25">
      <c r="B195" s="13">
        <v>42124</v>
      </c>
      <c r="C195" s="14">
        <v>26.62</v>
      </c>
      <c r="D195" s="15">
        <f t="shared" ref="D195:D258" si="6">(C195-$C$1)^2</f>
        <v>13.191718090707941</v>
      </c>
      <c r="E195" s="15">
        <f>(Tabela3[[#This Row],[Close]]-$C$1)/$D$1</f>
        <v>0.92054822703154904</v>
      </c>
    </row>
    <row r="196" spans="2:5" x14ac:dyDescent="0.25">
      <c r="B196" s="13">
        <v>41590</v>
      </c>
      <c r="C196" s="14">
        <v>26.6</v>
      </c>
      <c r="D196" s="15">
        <f t="shared" si="6"/>
        <v>13.046836471274744</v>
      </c>
      <c r="E196" s="15">
        <f>(Tabela3[[#This Row],[Close]]-$C$1)/$D$1</f>
        <v>0.91547918536957995</v>
      </c>
    </row>
    <row r="197" spans="2:5" x14ac:dyDescent="0.25">
      <c r="B197" s="13">
        <v>41383</v>
      </c>
      <c r="C197" s="14">
        <v>26.6</v>
      </c>
      <c r="D197" s="15">
        <f t="shared" si="6"/>
        <v>13.046836471274744</v>
      </c>
      <c r="E197" s="15">
        <f>(Tabela3[[#This Row],[Close]]-$C$1)/$D$1</f>
        <v>0.91547918536957995</v>
      </c>
    </row>
    <row r="198" spans="2:5" x14ac:dyDescent="0.25">
      <c r="B198" s="13">
        <v>41355</v>
      </c>
      <c r="C198" s="14">
        <v>26.6</v>
      </c>
      <c r="D198" s="15">
        <f t="shared" si="6"/>
        <v>13.046836471274744</v>
      </c>
      <c r="E198" s="15">
        <f>(Tabela3[[#This Row],[Close]]-$C$1)/$D$1</f>
        <v>0.91547918536957995</v>
      </c>
    </row>
    <row r="199" spans="2:5" x14ac:dyDescent="0.25">
      <c r="B199" s="13">
        <v>41345</v>
      </c>
      <c r="C199" s="14">
        <v>26.59</v>
      </c>
      <c r="D199" s="15">
        <f t="shared" si="6"/>
        <v>12.974695661558133</v>
      </c>
      <c r="E199" s="15">
        <f>(Tabela3[[#This Row],[Close]]-$C$1)/$D$1</f>
        <v>0.91294466453859491</v>
      </c>
    </row>
    <row r="200" spans="2:5" x14ac:dyDescent="0.25">
      <c r="B200" s="13">
        <v>41806</v>
      </c>
      <c r="C200" s="14">
        <v>26.58</v>
      </c>
      <c r="D200" s="15">
        <f t="shared" si="6"/>
        <v>12.902754851841523</v>
      </c>
      <c r="E200" s="15">
        <f>(Tabela3[[#This Row],[Close]]-$C$1)/$D$1</f>
        <v>0.91041014370760998</v>
      </c>
    </row>
    <row r="201" spans="2:5" x14ac:dyDescent="0.25">
      <c r="B201" s="13">
        <v>41369</v>
      </c>
      <c r="C201" s="14">
        <v>26.58</v>
      </c>
      <c r="D201" s="15">
        <f t="shared" si="6"/>
        <v>12.902754851841523</v>
      </c>
      <c r="E201" s="15">
        <f>(Tabela3[[#This Row],[Close]]-$C$1)/$D$1</f>
        <v>0.91041014370760998</v>
      </c>
    </row>
    <row r="202" spans="2:5" x14ac:dyDescent="0.25">
      <c r="B202" s="13">
        <v>40934</v>
      </c>
      <c r="C202" s="14">
        <v>26.58</v>
      </c>
      <c r="D202" s="15">
        <f t="shared" si="6"/>
        <v>12.902754851841523</v>
      </c>
      <c r="E202" s="15">
        <f>(Tabela3[[#This Row],[Close]]-$C$1)/$D$1</f>
        <v>0.91041014370760998</v>
      </c>
    </row>
    <row r="203" spans="2:5" x14ac:dyDescent="0.25">
      <c r="B203" s="13">
        <v>41414</v>
      </c>
      <c r="C203" s="14">
        <v>26.57</v>
      </c>
      <c r="D203" s="15">
        <f t="shared" si="6"/>
        <v>12.831014042124938</v>
      </c>
      <c r="E203" s="15">
        <f>(Tabela3[[#This Row],[Close]]-$C$1)/$D$1</f>
        <v>0.90787562287662582</v>
      </c>
    </row>
    <row r="204" spans="2:5" x14ac:dyDescent="0.25">
      <c r="B204" s="13">
        <v>41386</v>
      </c>
      <c r="C204" s="14">
        <v>26.56</v>
      </c>
      <c r="D204" s="15">
        <f t="shared" si="6"/>
        <v>12.759473232408329</v>
      </c>
      <c r="E204" s="15">
        <f>(Tabela3[[#This Row],[Close]]-$C$1)/$D$1</f>
        <v>0.90534110204564078</v>
      </c>
    </row>
    <row r="205" spans="2:5" x14ac:dyDescent="0.25">
      <c r="B205" s="13">
        <v>41337</v>
      </c>
      <c r="C205" s="14">
        <v>26.52</v>
      </c>
      <c r="D205" s="15">
        <f t="shared" si="6"/>
        <v>12.475309993541938</v>
      </c>
      <c r="E205" s="15">
        <f>(Tabela3[[#This Row],[Close]]-$C$1)/$D$1</f>
        <v>0.8952030187217026</v>
      </c>
    </row>
    <row r="206" spans="2:5" x14ac:dyDescent="0.25">
      <c r="B206" s="13">
        <v>41173</v>
      </c>
      <c r="C206" s="14">
        <v>26.52</v>
      </c>
      <c r="D206" s="15">
        <f t="shared" si="6"/>
        <v>12.475309993541938</v>
      </c>
      <c r="E206" s="15">
        <f>(Tabela3[[#This Row],[Close]]-$C$1)/$D$1</f>
        <v>0.8952030187217026</v>
      </c>
    </row>
    <row r="207" spans="2:5" x14ac:dyDescent="0.25">
      <c r="B207" s="13">
        <v>42122</v>
      </c>
      <c r="C207" s="14">
        <v>26.5</v>
      </c>
      <c r="D207" s="15">
        <f t="shared" si="6"/>
        <v>12.334428374108741</v>
      </c>
      <c r="E207" s="15">
        <f>(Tabela3[[#This Row],[Close]]-$C$1)/$D$1</f>
        <v>0.89013397705973352</v>
      </c>
    </row>
    <row r="208" spans="2:5" x14ac:dyDescent="0.25">
      <c r="B208" s="13">
        <v>41166</v>
      </c>
      <c r="C208" s="14">
        <v>26.5</v>
      </c>
      <c r="D208" s="15">
        <f t="shared" si="6"/>
        <v>12.334428374108741</v>
      </c>
      <c r="E208" s="15">
        <f>(Tabela3[[#This Row],[Close]]-$C$1)/$D$1</f>
        <v>0.89013397705973352</v>
      </c>
    </row>
    <row r="209" spans="2:5" x14ac:dyDescent="0.25">
      <c r="B209" s="13">
        <v>41556</v>
      </c>
      <c r="C209" s="14">
        <v>26.48</v>
      </c>
      <c r="D209" s="15">
        <f t="shared" si="6"/>
        <v>12.194346754675546</v>
      </c>
      <c r="E209" s="15">
        <f>(Tabela3[[#This Row],[Close]]-$C$1)/$D$1</f>
        <v>0.88506493539776443</v>
      </c>
    </row>
    <row r="210" spans="2:5" x14ac:dyDescent="0.25">
      <c r="B210" s="13">
        <v>41948</v>
      </c>
      <c r="C210" s="14">
        <v>26.47</v>
      </c>
      <c r="D210" s="15">
        <f t="shared" si="6"/>
        <v>12.124605944958937</v>
      </c>
      <c r="E210" s="15">
        <f>(Tabela3[[#This Row],[Close]]-$C$1)/$D$1</f>
        <v>0.88253041456677939</v>
      </c>
    </row>
    <row r="211" spans="2:5" x14ac:dyDescent="0.25">
      <c r="B211" s="13">
        <v>41282</v>
      </c>
      <c r="C211" s="14">
        <v>26.45</v>
      </c>
      <c r="D211" s="15">
        <f t="shared" si="6"/>
        <v>11.985724325525741</v>
      </c>
      <c r="E211" s="15">
        <f>(Tabela3[[#This Row],[Close]]-$C$1)/$D$1</f>
        <v>0.8774613729048103</v>
      </c>
    </row>
    <row r="212" spans="2:5" x14ac:dyDescent="0.25">
      <c r="B212" s="13">
        <v>41171</v>
      </c>
      <c r="C212" s="14">
        <v>26.45</v>
      </c>
      <c r="D212" s="15">
        <f t="shared" si="6"/>
        <v>11.985724325525741</v>
      </c>
      <c r="E212" s="15">
        <f>(Tabela3[[#This Row],[Close]]-$C$1)/$D$1</f>
        <v>0.8774613729048103</v>
      </c>
    </row>
    <row r="213" spans="2:5" x14ac:dyDescent="0.25">
      <c r="B213" s="13">
        <v>42128</v>
      </c>
      <c r="C213" s="14">
        <v>26.44</v>
      </c>
      <c r="D213" s="15">
        <f t="shared" si="6"/>
        <v>11.916583515809156</v>
      </c>
      <c r="E213" s="15">
        <f>(Tabela3[[#This Row],[Close]]-$C$1)/$D$1</f>
        <v>0.87492685207382614</v>
      </c>
    </row>
    <row r="214" spans="2:5" x14ac:dyDescent="0.25">
      <c r="B214" s="13">
        <v>41368</v>
      </c>
      <c r="C214" s="14">
        <v>26.44</v>
      </c>
      <c r="D214" s="15">
        <f t="shared" si="6"/>
        <v>11.916583515809156</v>
      </c>
      <c r="E214" s="15">
        <f>(Tabela3[[#This Row],[Close]]-$C$1)/$D$1</f>
        <v>0.87492685207382614</v>
      </c>
    </row>
    <row r="215" spans="2:5" x14ac:dyDescent="0.25">
      <c r="B215" s="13">
        <v>41358</v>
      </c>
      <c r="C215" s="14">
        <v>26.44</v>
      </c>
      <c r="D215" s="15">
        <f t="shared" si="6"/>
        <v>11.916583515809156</v>
      </c>
      <c r="E215" s="15">
        <f>(Tabela3[[#This Row],[Close]]-$C$1)/$D$1</f>
        <v>0.87492685207382614</v>
      </c>
    </row>
    <row r="216" spans="2:5" x14ac:dyDescent="0.25">
      <c r="B216" s="13">
        <v>41591</v>
      </c>
      <c r="C216" s="14">
        <v>26.43</v>
      </c>
      <c r="D216" s="15">
        <f t="shared" si="6"/>
        <v>11.847642706092545</v>
      </c>
      <c r="E216" s="15">
        <f>(Tabela3[[#This Row],[Close]]-$C$1)/$D$1</f>
        <v>0.87239233124284121</v>
      </c>
    </row>
    <row r="217" spans="2:5" x14ac:dyDescent="0.25">
      <c r="B217" s="13">
        <v>41544</v>
      </c>
      <c r="C217" s="14">
        <v>26.43</v>
      </c>
      <c r="D217" s="15">
        <f t="shared" si="6"/>
        <v>11.847642706092545</v>
      </c>
      <c r="E217" s="15">
        <f>(Tabela3[[#This Row],[Close]]-$C$1)/$D$1</f>
        <v>0.87239233124284121</v>
      </c>
    </row>
    <row r="218" spans="2:5" x14ac:dyDescent="0.25">
      <c r="B218" s="13">
        <v>41347</v>
      </c>
      <c r="C218" s="14">
        <v>26.42</v>
      </c>
      <c r="D218" s="15">
        <f t="shared" si="6"/>
        <v>11.77890189637596</v>
      </c>
      <c r="E218" s="15">
        <f>(Tabela3[[#This Row],[Close]]-$C$1)/$D$1</f>
        <v>0.86985781041185706</v>
      </c>
    </row>
    <row r="219" spans="2:5" x14ac:dyDescent="0.25">
      <c r="B219" s="13">
        <v>41176</v>
      </c>
      <c r="C219" s="14">
        <v>26.42</v>
      </c>
      <c r="D219" s="15">
        <f t="shared" si="6"/>
        <v>11.77890189637596</v>
      </c>
      <c r="E219" s="15">
        <f>(Tabela3[[#This Row],[Close]]-$C$1)/$D$1</f>
        <v>0.86985781041185706</v>
      </c>
    </row>
    <row r="220" spans="2:5" x14ac:dyDescent="0.25">
      <c r="B220" s="13">
        <v>42121</v>
      </c>
      <c r="C220" s="14">
        <v>26.4</v>
      </c>
      <c r="D220" s="15">
        <f t="shared" si="6"/>
        <v>11.642020276942741</v>
      </c>
      <c r="E220" s="15">
        <f>(Tabela3[[#This Row],[Close]]-$C$1)/$D$1</f>
        <v>0.86478876874988708</v>
      </c>
    </row>
    <row r="221" spans="2:5" x14ac:dyDescent="0.25">
      <c r="B221" s="13">
        <v>41801</v>
      </c>
      <c r="C221" s="14">
        <v>26.4</v>
      </c>
      <c r="D221" s="15">
        <f t="shared" si="6"/>
        <v>11.642020276942741</v>
      </c>
      <c r="E221" s="15">
        <f>(Tabela3[[#This Row],[Close]]-$C$1)/$D$1</f>
        <v>0.86478876874988708</v>
      </c>
    </row>
    <row r="222" spans="2:5" x14ac:dyDescent="0.25">
      <c r="B222" s="13">
        <v>40952</v>
      </c>
      <c r="C222" s="14">
        <v>26.39</v>
      </c>
      <c r="D222" s="15">
        <f t="shared" si="6"/>
        <v>11.573879467226154</v>
      </c>
      <c r="E222" s="15">
        <f>(Tabela3[[#This Row],[Close]]-$C$1)/$D$1</f>
        <v>0.86225424791890293</v>
      </c>
    </row>
    <row r="223" spans="2:5" x14ac:dyDescent="0.25">
      <c r="B223" s="13">
        <v>41338</v>
      </c>
      <c r="C223" s="14">
        <v>26.38</v>
      </c>
      <c r="D223" s="15">
        <f t="shared" si="6"/>
        <v>11.505938657509544</v>
      </c>
      <c r="E223" s="15">
        <f>(Tabela3[[#This Row],[Close]]-$C$1)/$D$1</f>
        <v>0.859719727087918</v>
      </c>
    </row>
    <row r="224" spans="2:5" x14ac:dyDescent="0.25">
      <c r="B224" s="13">
        <v>41352</v>
      </c>
      <c r="C224" s="14">
        <v>26.37</v>
      </c>
      <c r="D224" s="15">
        <f t="shared" si="6"/>
        <v>11.43819784779296</v>
      </c>
      <c r="E224" s="15">
        <f>(Tabela3[[#This Row],[Close]]-$C$1)/$D$1</f>
        <v>0.85718520625693384</v>
      </c>
    </row>
    <row r="225" spans="2:5" x14ac:dyDescent="0.25">
      <c r="B225" s="13">
        <v>41803</v>
      </c>
      <c r="C225" s="14">
        <v>26.36</v>
      </c>
      <c r="D225" s="15">
        <f t="shared" si="6"/>
        <v>11.370657038076349</v>
      </c>
      <c r="E225" s="15">
        <f>(Tabela3[[#This Row],[Close]]-$C$1)/$D$1</f>
        <v>0.85465068542594891</v>
      </c>
    </row>
    <row r="226" spans="2:5" x14ac:dyDescent="0.25">
      <c r="B226" s="13">
        <v>40997</v>
      </c>
      <c r="C226" s="14">
        <v>26.36</v>
      </c>
      <c r="D226" s="15">
        <f t="shared" si="6"/>
        <v>11.370657038076349</v>
      </c>
      <c r="E226" s="15">
        <f>(Tabela3[[#This Row],[Close]]-$C$1)/$D$1</f>
        <v>0.85465068542594891</v>
      </c>
    </row>
    <row r="227" spans="2:5" x14ac:dyDescent="0.25">
      <c r="B227" s="13">
        <v>41415</v>
      </c>
      <c r="C227" s="14">
        <v>26.35</v>
      </c>
      <c r="D227" s="15">
        <f t="shared" si="6"/>
        <v>11.303316228359764</v>
      </c>
      <c r="E227" s="15">
        <f>(Tabela3[[#This Row],[Close]]-$C$1)/$D$1</f>
        <v>0.85211616459496475</v>
      </c>
    </row>
    <row r="228" spans="2:5" x14ac:dyDescent="0.25">
      <c r="B228" s="13">
        <v>41348</v>
      </c>
      <c r="C228" s="14">
        <v>26.35</v>
      </c>
      <c r="D228" s="15">
        <f t="shared" si="6"/>
        <v>11.303316228359764</v>
      </c>
      <c r="E228" s="15">
        <f>(Tabela3[[#This Row],[Close]]-$C$1)/$D$1</f>
        <v>0.85211616459496475</v>
      </c>
    </row>
    <row r="229" spans="2:5" x14ac:dyDescent="0.25">
      <c r="B229" s="13">
        <v>41333</v>
      </c>
      <c r="C229" s="14">
        <v>26.34</v>
      </c>
      <c r="D229" s="15">
        <f t="shared" si="6"/>
        <v>11.236175418643153</v>
      </c>
      <c r="E229" s="15">
        <f>(Tabela3[[#This Row],[Close]]-$C$1)/$D$1</f>
        <v>0.84958164376397971</v>
      </c>
    </row>
    <row r="230" spans="2:5" x14ac:dyDescent="0.25">
      <c r="B230" s="13">
        <v>41169</v>
      </c>
      <c r="C230" s="14">
        <v>26.34</v>
      </c>
      <c r="D230" s="15">
        <f t="shared" si="6"/>
        <v>11.236175418643153</v>
      </c>
      <c r="E230" s="15">
        <f>(Tabela3[[#This Row],[Close]]-$C$1)/$D$1</f>
        <v>0.84958164376397971</v>
      </c>
    </row>
    <row r="231" spans="2:5" x14ac:dyDescent="0.25">
      <c r="B231" s="13">
        <v>41554</v>
      </c>
      <c r="C231" s="14">
        <v>26.32</v>
      </c>
      <c r="D231" s="15">
        <f t="shared" si="6"/>
        <v>11.102493799209958</v>
      </c>
      <c r="E231" s="15">
        <f>(Tabela3[[#This Row],[Close]]-$C$1)/$D$1</f>
        <v>0.84451260210201062</v>
      </c>
    </row>
    <row r="232" spans="2:5" x14ac:dyDescent="0.25">
      <c r="B232" s="13">
        <v>41346</v>
      </c>
      <c r="C232" s="14">
        <v>26.32</v>
      </c>
      <c r="D232" s="15">
        <f t="shared" si="6"/>
        <v>11.102493799209958</v>
      </c>
      <c r="E232" s="15">
        <f>(Tabela3[[#This Row],[Close]]-$C$1)/$D$1</f>
        <v>0.84451260210201062</v>
      </c>
    </row>
    <row r="233" spans="2:5" x14ac:dyDescent="0.25">
      <c r="B233" s="13">
        <v>41277</v>
      </c>
      <c r="C233" s="14">
        <v>26.31</v>
      </c>
      <c r="D233" s="15">
        <f t="shared" si="6"/>
        <v>11.035952989493349</v>
      </c>
      <c r="E233" s="15">
        <f>(Tabela3[[#This Row],[Close]]-$C$1)/$D$1</f>
        <v>0.84197808127102569</v>
      </c>
    </row>
    <row r="234" spans="2:5" x14ac:dyDescent="0.25">
      <c r="B234" s="13">
        <v>41284</v>
      </c>
      <c r="C234" s="14">
        <v>26.3</v>
      </c>
      <c r="D234" s="15">
        <f t="shared" si="6"/>
        <v>10.969612179776762</v>
      </c>
      <c r="E234" s="15">
        <f>(Tabela3[[#This Row],[Close]]-$C$1)/$D$1</f>
        <v>0.83944356044004154</v>
      </c>
    </row>
    <row r="235" spans="2:5" x14ac:dyDescent="0.25">
      <c r="B235" s="13">
        <v>42117</v>
      </c>
      <c r="C235" s="14">
        <v>26.29</v>
      </c>
      <c r="D235" s="15">
        <f t="shared" si="6"/>
        <v>10.903471370060153</v>
      </c>
      <c r="E235" s="15">
        <f>(Tabela3[[#This Row],[Close]]-$C$1)/$D$1</f>
        <v>0.83690903960905649</v>
      </c>
    </row>
    <row r="236" spans="2:5" x14ac:dyDescent="0.25">
      <c r="B236" s="13">
        <v>41831</v>
      </c>
      <c r="C236" s="14">
        <v>26.28</v>
      </c>
      <c r="D236" s="15">
        <f t="shared" si="6"/>
        <v>10.837530560343566</v>
      </c>
      <c r="E236" s="15">
        <f>(Tabela3[[#This Row],[Close]]-$C$1)/$D$1</f>
        <v>0.83437451877807245</v>
      </c>
    </row>
    <row r="237" spans="2:5" x14ac:dyDescent="0.25">
      <c r="B237" s="13">
        <v>41830</v>
      </c>
      <c r="C237" s="14">
        <v>26.26</v>
      </c>
      <c r="D237" s="15">
        <f t="shared" si="6"/>
        <v>10.706248940910372</v>
      </c>
      <c r="E237" s="15">
        <f>(Tabela3[[#This Row],[Close]]-$C$1)/$D$1</f>
        <v>0.82930547711610336</v>
      </c>
    </row>
    <row r="238" spans="2:5" x14ac:dyDescent="0.25">
      <c r="B238" s="13">
        <v>41540</v>
      </c>
      <c r="C238" s="14">
        <v>26.23</v>
      </c>
      <c r="D238" s="15">
        <f t="shared" si="6"/>
        <v>10.510826511760566</v>
      </c>
      <c r="E238" s="15">
        <f>(Tabela3[[#This Row],[Close]]-$C$1)/$D$1</f>
        <v>0.82170191462314923</v>
      </c>
    </row>
    <row r="239" spans="2:5" x14ac:dyDescent="0.25">
      <c r="B239" s="13">
        <v>42139</v>
      </c>
      <c r="C239" s="14">
        <v>26.22</v>
      </c>
      <c r="D239" s="15">
        <f t="shared" si="6"/>
        <v>10.446085702043957</v>
      </c>
      <c r="E239" s="15">
        <f>(Tabela3[[#This Row],[Close]]-$C$1)/$D$1</f>
        <v>0.81916739379216419</v>
      </c>
    </row>
    <row r="240" spans="2:5" x14ac:dyDescent="0.25">
      <c r="B240" s="13">
        <v>41551</v>
      </c>
      <c r="C240" s="14">
        <v>26.22</v>
      </c>
      <c r="D240" s="15">
        <f t="shared" si="6"/>
        <v>10.446085702043957</v>
      </c>
      <c r="E240" s="15">
        <f>(Tabela3[[#This Row],[Close]]-$C$1)/$D$1</f>
        <v>0.81916739379216419</v>
      </c>
    </row>
    <row r="241" spans="2:5" x14ac:dyDescent="0.25">
      <c r="B241" s="13">
        <v>41388</v>
      </c>
      <c r="C241" s="14">
        <v>26.2</v>
      </c>
      <c r="D241" s="15">
        <f t="shared" si="6"/>
        <v>10.317204082610761</v>
      </c>
      <c r="E241" s="15">
        <f>(Tabela3[[#This Row],[Close]]-$C$1)/$D$1</f>
        <v>0.8140983521301951</v>
      </c>
    </row>
    <row r="242" spans="2:5" x14ac:dyDescent="0.25">
      <c r="B242" s="13">
        <v>41292</v>
      </c>
      <c r="C242" s="14">
        <v>26.2</v>
      </c>
      <c r="D242" s="15">
        <f t="shared" si="6"/>
        <v>10.317204082610761</v>
      </c>
      <c r="E242" s="15">
        <f>(Tabela3[[#This Row],[Close]]-$C$1)/$D$1</f>
        <v>0.8140983521301951</v>
      </c>
    </row>
    <row r="243" spans="2:5" x14ac:dyDescent="0.25">
      <c r="B243" s="13">
        <v>41940</v>
      </c>
      <c r="C243" s="14">
        <v>26.15</v>
      </c>
      <c r="D243" s="15">
        <f t="shared" si="6"/>
        <v>9.9985000340277619</v>
      </c>
      <c r="E243" s="15">
        <f>(Tabela3[[#This Row],[Close]]-$C$1)/$D$1</f>
        <v>0.80142574797527188</v>
      </c>
    </row>
    <row r="244" spans="2:5" x14ac:dyDescent="0.25">
      <c r="B244" s="13">
        <v>41550</v>
      </c>
      <c r="C244" s="14">
        <v>26.15</v>
      </c>
      <c r="D244" s="15">
        <f t="shared" si="6"/>
        <v>9.9985000340277619</v>
      </c>
      <c r="E244" s="15">
        <f>(Tabela3[[#This Row],[Close]]-$C$1)/$D$1</f>
        <v>0.80142574797527188</v>
      </c>
    </row>
    <row r="245" spans="2:5" x14ac:dyDescent="0.25">
      <c r="B245" s="13">
        <v>41332</v>
      </c>
      <c r="C245" s="14">
        <v>26.15</v>
      </c>
      <c r="D245" s="15">
        <f t="shared" si="6"/>
        <v>9.9985000340277619</v>
      </c>
      <c r="E245" s="15">
        <f>(Tabela3[[#This Row],[Close]]-$C$1)/$D$1</f>
        <v>0.80142574797527188</v>
      </c>
    </row>
    <row r="246" spans="2:5" x14ac:dyDescent="0.25">
      <c r="B246" s="13">
        <v>41281</v>
      </c>
      <c r="C246" s="14">
        <v>26.15</v>
      </c>
      <c r="D246" s="15">
        <f t="shared" si="6"/>
        <v>9.9985000340277619</v>
      </c>
      <c r="E246" s="15">
        <f>(Tabela3[[#This Row],[Close]]-$C$1)/$D$1</f>
        <v>0.80142574797527188</v>
      </c>
    </row>
    <row r="247" spans="2:5" x14ac:dyDescent="0.25">
      <c r="B247" s="13">
        <v>41807</v>
      </c>
      <c r="C247" s="14">
        <v>26.14</v>
      </c>
      <c r="D247" s="15">
        <f t="shared" si="6"/>
        <v>9.9353592243111741</v>
      </c>
      <c r="E247" s="15">
        <f>(Tabela3[[#This Row],[Close]]-$C$1)/$D$1</f>
        <v>0.79889122714428773</v>
      </c>
    </row>
    <row r="248" spans="2:5" x14ac:dyDescent="0.25">
      <c r="B248" s="13">
        <v>41549</v>
      </c>
      <c r="C248" s="14">
        <v>26.14</v>
      </c>
      <c r="D248" s="15">
        <f t="shared" si="6"/>
        <v>9.9353592243111741</v>
      </c>
      <c r="E248" s="15">
        <f>(Tabela3[[#This Row],[Close]]-$C$1)/$D$1</f>
        <v>0.79889122714428773</v>
      </c>
    </row>
    <row r="249" spans="2:5" x14ac:dyDescent="0.25">
      <c r="B249" s="13">
        <v>41597</v>
      </c>
      <c r="C249" s="14">
        <v>26.1</v>
      </c>
      <c r="D249" s="15">
        <f t="shared" si="6"/>
        <v>9.6847959854447829</v>
      </c>
      <c r="E249" s="15">
        <f>(Tabela3[[#This Row],[Close]]-$C$1)/$D$1</f>
        <v>0.78875314382034956</v>
      </c>
    </row>
    <row r="250" spans="2:5" x14ac:dyDescent="0.25">
      <c r="B250" s="13">
        <v>40931</v>
      </c>
      <c r="C250" s="14">
        <v>26.1</v>
      </c>
      <c r="D250" s="15">
        <f t="shared" si="6"/>
        <v>9.6847959854447829</v>
      </c>
      <c r="E250" s="15">
        <f>(Tabela3[[#This Row],[Close]]-$C$1)/$D$1</f>
        <v>0.78875314382034956</v>
      </c>
    </row>
    <row r="251" spans="2:5" x14ac:dyDescent="0.25">
      <c r="B251" s="13">
        <v>40928</v>
      </c>
      <c r="C251" s="14">
        <v>26.1</v>
      </c>
      <c r="D251" s="15">
        <f t="shared" si="6"/>
        <v>9.6847959854447829</v>
      </c>
      <c r="E251" s="15">
        <f>(Tabela3[[#This Row],[Close]]-$C$1)/$D$1</f>
        <v>0.78875314382034956</v>
      </c>
    </row>
    <row r="252" spans="2:5" x14ac:dyDescent="0.25">
      <c r="B252" s="13">
        <v>40844</v>
      </c>
      <c r="C252" s="14">
        <v>26.1</v>
      </c>
      <c r="D252" s="15">
        <f t="shared" si="6"/>
        <v>9.6847959854447829</v>
      </c>
      <c r="E252" s="15">
        <f>(Tabela3[[#This Row],[Close]]-$C$1)/$D$1</f>
        <v>0.78875314382034956</v>
      </c>
    </row>
    <row r="253" spans="2:5" x14ac:dyDescent="0.25">
      <c r="B253" s="13">
        <v>41548</v>
      </c>
      <c r="C253" s="14">
        <v>26.09</v>
      </c>
      <c r="D253" s="15">
        <f t="shared" si="6"/>
        <v>9.6226551757281733</v>
      </c>
      <c r="E253" s="15">
        <f>(Tabela3[[#This Row],[Close]]-$C$1)/$D$1</f>
        <v>0.78621862298936451</v>
      </c>
    </row>
    <row r="254" spans="2:5" x14ac:dyDescent="0.25">
      <c r="B254" s="13">
        <v>40949</v>
      </c>
      <c r="C254" s="14">
        <v>26.08</v>
      </c>
      <c r="D254" s="15">
        <f t="shared" si="6"/>
        <v>9.560714366011565</v>
      </c>
      <c r="E254" s="15">
        <f>(Tabela3[[#This Row],[Close]]-$C$1)/$D$1</f>
        <v>0.78368410215837958</v>
      </c>
    </row>
    <row r="255" spans="2:5" x14ac:dyDescent="0.25">
      <c r="B255" s="13">
        <v>42142</v>
      </c>
      <c r="C255" s="14">
        <v>26.04</v>
      </c>
      <c r="D255" s="15">
        <f t="shared" si="6"/>
        <v>9.3149511271451733</v>
      </c>
      <c r="E255" s="15">
        <f>(Tabela3[[#This Row],[Close]]-$C$1)/$D$1</f>
        <v>0.7735460188344413</v>
      </c>
    </row>
    <row r="256" spans="2:5" x14ac:dyDescent="0.25">
      <c r="B256" s="13">
        <v>41165</v>
      </c>
      <c r="C256" s="14">
        <v>26.04</v>
      </c>
      <c r="D256" s="15">
        <f t="shared" si="6"/>
        <v>9.3149511271451733</v>
      </c>
      <c r="E256" s="15">
        <f>(Tabela3[[#This Row],[Close]]-$C$1)/$D$1</f>
        <v>0.7735460188344413</v>
      </c>
    </row>
    <row r="257" spans="2:5" x14ac:dyDescent="0.25">
      <c r="B257" s="13">
        <v>41555</v>
      </c>
      <c r="C257" s="14">
        <v>26.03</v>
      </c>
      <c r="D257" s="15">
        <f t="shared" si="6"/>
        <v>9.2540103174285857</v>
      </c>
      <c r="E257" s="15">
        <f>(Tabela3[[#This Row],[Close]]-$C$1)/$D$1</f>
        <v>0.77101149800345725</v>
      </c>
    </row>
    <row r="258" spans="2:5" x14ac:dyDescent="0.25">
      <c r="B258" s="13">
        <v>41915</v>
      </c>
      <c r="C258" s="14">
        <v>26.01</v>
      </c>
      <c r="D258" s="15">
        <f t="shared" si="6"/>
        <v>9.1327286979953914</v>
      </c>
      <c r="E258" s="15">
        <f>(Tabela3[[#This Row],[Close]]-$C$1)/$D$1</f>
        <v>0.76594245634148816</v>
      </c>
    </row>
    <row r="259" spans="2:5" x14ac:dyDescent="0.25">
      <c r="B259" s="13">
        <v>42123</v>
      </c>
      <c r="C259" s="14">
        <v>26</v>
      </c>
      <c r="D259" s="15">
        <f t="shared" ref="D259:D322" si="7">(C259-$C$1)^2</f>
        <v>9.0723878882787812</v>
      </c>
      <c r="E259" s="15">
        <f>(Tabela3[[#This Row],[Close]]-$C$1)/$D$1</f>
        <v>0.76340793551050312</v>
      </c>
    </row>
    <row r="260" spans="2:5" x14ac:dyDescent="0.25">
      <c r="B260" s="13">
        <v>41961</v>
      </c>
      <c r="C260" s="14">
        <v>26</v>
      </c>
      <c r="D260" s="15">
        <f t="shared" si="7"/>
        <v>9.0723878882787812</v>
      </c>
      <c r="E260" s="15">
        <f>(Tabela3[[#This Row],[Close]]-$C$1)/$D$1</f>
        <v>0.76340793551050312</v>
      </c>
    </row>
    <row r="261" spans="2:5" x14ac:dyDescent="0.25">
      <c r="B261" s="13">
        <v>41278</v>
      </c>
      <c r="C261" s="14">
        <v>26</v>
      </c>
      <c r="D261" s="15">
        <f t="shared" si="7"/>
        <v>9.0723878882787812</v>
      </c>
      <c r="E261" s="15">
        <f>(Tabela3[[#This Row],[Close]]-$C$1)/$D$1</f>
        <v>0.76340793551050312</v>
      </c>
    </row>
    <row r="262" spans="2:5" x14ac:dyDescent="0.25">
      <c r="B262" s="13">
        <v>40932</v>
      </c>
      <c r="C262" s="14">
        <v>26</v>
      </c>
      <c r="D262" s="15">
        <f t="shared" si="7"/>
        <v>9.0723878882787812</v>
      </c>
      <c r="E262" s="15">
        <f>(Tabela3[[#This Row],[Close]]-$C$1)/$D$1</f>
        <v>0.76340793551050312</v>
      </c>
    </row>
    <row r="263" spans="2:5" x14ac:dyDescent="0.25">
      <c r="B263" s="13">
        <v>41950</v>
      </c>
      <c r="C263" s="14">
        <v>25.99</v>
      </c>
      <c r="D263" s="15">
        <f t="shared" si="7"/>
        <v>9.012247078562174</v>
      </c>
      <c r="E263" s="15">
        <f>(Tabela3[[#This Row],[Close]]-$C$1)/$D$1</f>
        <v>0.76087341467951808</v>
      </c>
    </row>
    <row r="264" spans="2:5" x14ac:dyDescent="0.25">
      <c r="B264" s="13">
        <v>41351</v>
      </c>
      <c r="C264" s="14">
        <v>25.99</v>
      </c>
      <c r="D264" s="15">
        <f t="shared" si="7"/>
        <v>9.012247078562174</v>
      </c>
      <c r="E264" s="15">
        <f>(Tabela3[[#This Row],[Close]]-$C$1)/$D$1</f>
        <v>0.76087341467951808</v>
      </c>
    </row>
    <row r="265" spans="2:5" x14ac:dyDescent="0.25">
      <c r="B265" s="13">
        <v>41285</v>
      </c>
      <c r="C265" s="14">
        <v>25.98</v>
      </c>
      <c r="D265" s="15">
        <f t="shared" si="7"/>
        <v>8.9523062688455859</v>
      </c>
      <c r="E265" s="15">
        <f>(Tabela3[[#This Row],[Close]]-$C$1)/$D$1</f>
        <v>0.75833889384853403</v>
      </c>
    </row>
    <row r="266" spans="2:5" x14ac:dyDescent="0.25">
      <c r="B266" s="13">
        <v>42138</v>
      </c>
      <c r="C266" s="14">
        <v>25.96</v>
      </c>
      <c r="D266" s="15">
        <f t="shared" si="7"/>
        <v>8.8330246494123905</v>
      </c>
      <c r="E266" s="15">
        <f>(Tabela3[[#This Row],[Close]]-$C$1)/$D$1</f>
        <v>0.75326985218656495</v>
      </c>
    </row>
    <row r="267" spans="2:5" x14ac:dyDescent="0.25">
      <c r="B267" s="13">
        <v>40998</v>
      </c>
      <c r="C267" s="14">
        <v>25.95</v>
      </c>
      <c r="D267" s="15">
        <f t="shared" si="7"/>
        <v>8.7736838396957815</v>
      </c>
      <c r="E267" s="15">
        <f>(Tabela3[[#This Row],[Close]]-$C$1)/$D$1</f>
        <v>0.7507353313555799</v>
      </c>
    </row>
    <row r="268" spans="2:5" x14ac:dyDescent="0.25">
      <c r="B268" s="13">
        <v>41541</v>
      </c>
      <c r="C268" s="14">
        <v>25.94</v>
      </c>
      <c r="D268" s="15">
        <f t="shared" si="7"/>
        <v>8.7145430299791951</v>
      </c>
      <c r="E268" s="15">
        <f>(Tabela3[[#This Row],[Close]]-$C$1)/$D$1</f>
        <v>0.74820081052459586</v>
      </c>
    </row>
    <row r="269" spans="2:5" x14ac:dyDescent="0.25">
      <c r="B269" s="13">
        <v>41170</v>
      </c>
      <c r="C269" s="14">
        <v>25.94</v>
      </c>
      <c r="D269" s="15">
        <f t="shared" si="7"/>
        <v>8.7145430299791951</v>
      </c>
      <c r="E269" s="15">
        <f>(Tabela3[[#This Row],[Close]]-$C$1)/$D$1</f>
        <v>0.74820081052459586</v>
      </c>
    </row>
    <row r="270" spans="2:5" x14ac:dyDescent="0.25">
      <c r="B270" s="13">
        <v>41295</v>
      </c>
      <c r="C270" s="14">
        <v>25.93</v>
      </c>
      <c r="D270" s="15">
        <f t="shared" si="7"/>
        <v>8.6556022202625851</v>
      </c>
      <c r="E270" s="15">
        <f>(Tabela3[[#This Row],[Close]]-$C$1)/$D$1</f>
        <v>0.74566628969361082</v>
      </c>
    </row>
    <row r="271" spans="2:5" x14ac:dyDescent="0.25">
      <c r="B271" s="13">
        <v>41411</v>
      </c>
      <c r="C271" s="14">
        <v>25.92</v>
      </c>
      <c r="D271" s="15">
        <f t="shared" si="7"/>
        <v>8.5968614105459977</v>
      </c>
      <c r="E271" s="15">
        <f>(Tabela3[[#This Row],[Close]]-$C$1)/$D$1</f>
        <v>0.74313176886262666</v>
      </c>
    </row>
    <row r="272" spans="2:5" x14ac:dyDescent="0.25">
      <c r="B272" s="13">
        <v>40847</v>
      </c>
      <c r="C272" s="14">
        <v>25.9</v>
      </c>
      <c r="D272" s="15">
        <f t="shared" si="7"/>
        <v>8.4799797911127826</v>
      </c>
      <c r="E272" s="15">
        <f>(Tabela3[[#This Row],[Close]]-$C$1)/$D$1</f>
        <v>0.73806272720065669</v>
      </c>
    </row>
    <row r="273" spans="2:5" x14ac:dyDescent="0.25">
      <c r="B273" s="13">
        <v>40843</v>
      </c>
      <c r="C273" s="14">
        <v>25.9</v>
      </c>
      <c r="D273" s="15">
        <f t="shared" si="7"/>
        <v>8.4799797911127826</v>
      </c>
      <c r="E273" s="15">
        <f>(Tabela3[[#This Row],[Close]]-$C$1)/$D$1</f>
        <v>0.73806272720065669</v>
      </c>
    </row>
    <row r="274" spans="2:5" x14ac:dyDescent="0.25">
      <c r="B274" s="13">
        <v>41808</v>
      </c>
      <c r="C274" s="14">
        <v>25.87</v>
      </c>
      <c r="D274" s="15">
        <f t="shared" si="7"/>
        <v>8.3061573619629989</v>
      </c>
      <c r="E274" s="15">
        <f>(Tabela3[[#This Row],[Close]]-$C$1)/$D$1</f>
        <v>0.73045916470770345</v>
      </c>
    </row>
    <row r="275" spans="2:5" x14ac:dyDescent="0.25">
      <c r="B275" s="13">
        <v>41423</v>
      </c>
      <c r="C275" s="14">
        <v>25.87</v>
      </c>
      <c r="D275" s="15">
        <f t="shared" si="7"/>
        <v>8.3061573619629989</v>
      </c>
      <c r="E275" s="15">
        <f>(Tabela3[[#This Row],[Close]]-$C$1)/$D$1</f>
        <v>0.73045916470770345</v>
      </c>
    </row>
    <row r="276" spans="2:5" x14ac:dyDescent="0.25">
      <c r="B276" s="13">
        <v>41800</v>
      </c>
      <c r="C276" s="14">
        <v>25.86</v>
      </c>
      <c r="D276" s="15">
        <f t="shared" si="7"/>
        <v>8.2486165522463892</v>
      </c>
      <c r="E276" s="15">
        <f>(Tabela3[[#This Row],[Close]]-$C$1)/$D$1</f>
        <v>0.72792464387671851</v>
      </c>
    </row>
    <row r="277" spans="2:5" x14ac:dyDescent="0.25">
      <c r="B277" s="13">
        <v>41547</v>
      </c>
      <c r="C277" s="14">
        <v>25.85</v>
      </c>
      <c r="D277" s="15">
        <f t="shared" si="7"/>
        <v>8.1912757425298022</v>
      </c>
      <c r="E277" s="15">
        <f>(Tabela3[[#This Row],[Close]]-$C$1)/$D$1</f>
        <v>0.72539012304573436</v>
      </c>
    </row>
    <row r="278" spans="2:5" x14ac:dyDescent="0.25">
      <c r="B278" s="13">
        <v>41001</v>
      </c>
      <c r="C278" s="14">
        <v>25.85</v>
      </c>
      <c r="D278" s="15">
        <f t="shared" si="7"/>
        <v>8.1912757425298022</v>
      </c>
      <c r="E278" s="15">
        <f>(Tabela3[[#This Row],[Close]]-$C$1)/$D$1</f>
        <v>0.72539012304573436</v>
      </c>
    </row>
    <row r="279" spans="2:5" x14ac:dyDescent="0.25">
      <c r="B279" s="13">
        <v>41981</v>
      </c>
      <c r="C279" s="14">
        <v>25.81</v>
      </c>
      <c r="D279" s="15">
        <f t="shared" si="7"/>
        <v>7.9639125036633898</v>
      </c>
      <c r="E279" s="15">
        <f>(Tabela3[[#This Row],[Close]]-$C$1)/$D$1</f>
        <v>0.7152520397217953</v>
      </c>
    </row>
    <row r="280" spans="2:5" x14ac:dyDescent="0.25">
      <c r="B280" s="13">
        <v>41276</v>
      </c>
      <c r="C280" s="14">
        <v>25.8</v>
      </c>
      <c r="D280" s="15">
        <f t="shared" si="7"/>
        <v>7.9075716939468021</v>
      </c>
      <c r="E280" s="15">
        <f>(Tabela3[[#This Row],[Close]]-$C$1)/$D$1</f>
        <v>0.71271751889081114</v>
      </c>
    </row>
    <row r="281" spans="2:5" x14ac:dyDescent="0.25">
      <c r="B281" s="13">
        <v>41179</v>
      </c>
      <c r="C281" s="14">
        <v>25.8</v>
      </c>
      <c r="D281" s="15">
        <f t="shared" si="7"/>
        <v>7.9075716939468021</v>
      </c>
      <c r="E281" s="15">
        <f>(Tabela3[[#This Row],[Close]]-$C$1)/$D$1</f>
        <v>0.71271751889081114</v>
      </c>
    </row>
    <row r="282" spans="2:5" x14ac:dyDescent="0.25">
      <c r="B282" s="13">
        <v>40927</v>
      </c>
      <c r="C282" s="14">
        <v>25.8</v>
      </c>
      <c r="D282" s="15">
        <f t="shared" si="7"/>
        <v>7.9075716939468021</v>
      </c>
      <c r="E282" s="15">
        <f>(Tabela3[[#This Row],[Close]]-$C$1)/$D$1</f>
        <v>0.71271751889081114</v>
      </c>
    </row>
    <row r="283" spans="2:5" x14ac:dyDescent="0.25">
      <c r="B283" s="13">
        <v>40848</v>
      </c>
      <c r="C283" s="14">
        <v>25.8</v>
      </c>
      <c r="D283" s="15">
        <f t="shared" si="7"/>
        <v>7.9075716939468021</v>
      </c>
      <c r="E283" s="15">
        <f>(Tabela3[[#This Row],[Close]]-$C$1)/$D$1</f>
        <v>0.71271751889081114</v>
      </c>
    </row>
    <row r="284" spans="2:5" x14ac:dyDescent="0.25">
      <c r="B284" s="13">
        <v>42110</v>
      </c>
      <c r="C284" s="14">
        <v>25.79</v>
      </c>
      <c r="D284" s="15">
        <f t="shared" si="7"/>
        <v>7.8514308842301936</v>
      </c>
      <c r="E284" s="15">
        <f>(Tabela3[[#This Row],[Close]]-$C$1)/$D$1</f>
        <v>0.71018299805982621</v>
      </c>
    </row>
    <row r="285" spans="2:5" x14ac:dyDescent="0.25">
      <c r="B285" s="13">
        <v>41814</v>
      </c>
      <c r="C285" s="14">
        <v>25.79</v>
      </c>
      <c r="D285" s="15">
        <f t="shared" si="7"/>
        <v>7.8514308842301936</v>
      </c>
      <c r="E285" s="15">
        <f>(Tabela3[[#This Row],[Close]]-$C$1)/$D$1</f>
        <v>0.71018299805982621</v>
      </c>
    </row>
    <row r="286" spans="2:5" x14ac:dyDescent="0.25">
      <c r="B286" s="13">
        <v>41178</v>
      </c>
      <c r="C286" s="14">
        <v>25.76</v>
      </c>
      <c r="D286" s="15">
        <f t="shared" si="7"/>
        <v>7.6842084550804097</v>
      </c>
      <c r="E286" s="15">
        <f>(Tabela3[[#This Row],[Close]]-$C$1)/$D$1</f>
        <v>0.70257943556687297</v>
      </c>
    </row>
    <row r="287" spans="2:5" x14ac:dyDescent="0.25">
      <c r="B287" s="13">
        <v>41936</v>
      </c>
      <c r="C287" s="14">
        <v>25.75</v>
      </c>
      <c r="D287" s="15">
        <f t="shared" si="7"/>
        <v>7.628867645363802</v>
      </c>
      <c r="E287" s="15">
        <f>(Tabela3[[#This Row],[Close]]-$C$1)/$D$1</f>
        <v>0.70004491473588792</v>
      </c>
    </row>
    <row r="288" spans="2:5" x14ac:dyDescent="0.25">
      <c r="B288" s="13">
        <v>41542</v>
      </c>
      <c r="C288" s="14">
        <v>25.75</v>
      </c>
      <c r="D288" s="15">
        <f t="shared" si="7"/>
        <v>7.628867645363802</v>
      </c>
      <c r="E288" s="15">
        <f>(Tabela3[[#This Row],[Close]]-$C$1)/$D$1</f>
        <v>0.70004491473588792</v>
      </c>
    </row>
    <row r="289" spans="2:5" x14ac:dyDescent="0.25">
      <c r="B289" s="13">
        <v>40926</v>
      </c>
      <c r="C289" s="14">
        <v>25.75</v>
      </c>
      <c r="D289" s="15">
        <f t="shared" si="7"/>
        <v>7.628867645363802</v>
      </c>
      <c r="E289" s="15">
        <f>(Tabela3[[#This Row],[Close]]-$C$1)/$D$1</f>
        <v>0.70004491473588792</v>
      </c>
    </row>
    <row r="290" spans="2:5" x14ac:dyDescent="0.25">
      <c r="B290" s="13">
        <v>41389</v>
      </c>
      <c r="C290" s="14">
        <v>25.74</v>
      </c>
      <c r="D290" s="15">
        <f t="shared" si="7"/>
        <v>7.5737268356471938</v>
      </c>
      <c r="E290" s="15">
        <f>(Tabela3[[#This Row],[Close]]-$C$1)/$D$1</f>
        <v>0.69751039390490299</v>
      </c>
    </row>
    <row r="291" spans="2:5" x14ac:dyDescent="0.25">
      <c r="B291" s="13">
        <v>41607</v>
      </c>
      <c r="C291" s="14">
        <v>25.72</v>
      </c>
      <c r="D291" s="15">
        <f t="shared" si="7"/>
        <v>7.4640452162139983</v>
      </c>
      <c r="E291" s="15">
        <f>(Tabela3[[#This Row],[Close]]-$C$1)/$D$1</f>
        <v>0.69244135224293379</v>
      </c>
    </row>
    <row r="292" spans="2:5" x14ac:dyDescent="0.25">
      <c r="B292" s="13">
        <v>41327</v>
      </c>
      <c r="C292" s="14">
        <v>25.72</v>
      </c>
      <c r="D292" s="15">
        <f t="shared" si="7"/>
        <v>7.4640452162139983</v>
      </c>
      <c r="E292" s="15">
        <f>(Tabela3[[#This Row],[Close]]-$C$1)/$D$1</f>
        <v>0.69244135224293379</v>
      </c>
    </row>
    <row r="293" spans="2:5" x14ac:dyDescent="0.25">
      <c r="B293" s="13">
        <v>41002</v>
      </c>
      <c r="C293" s="14">
        <v>25.72</v>
      </c>
      <c r="D293" s="15">
        <f t="shared" si="7"/>
        <v>7.4640452162139983</v>
      </c>
      <c r="E293" s="15">
        <f>(Tabela3[[#This Row],[Close]]-$C$1)/$D$1</f>
        <v>0.69244135224293379</v>
      </c>
    </row>
    <row r="294" spans="2:5" x14ac:dyDescent="0.25">
      <c r="B294" s="13">
        <v>41913</v>
      </c>
      <c r="C294" s="14">
        <v>25.7</v>
      </c>
      <c r="D294" s="15">
        <f t="shared" si="7"/>
        <v>7.3551635967808018</v>
      </c>
      <c r="E294" s="15">
        <f>(Tabela3[[#This Row],[Close]]-$C$1)/$D$1</f>
        <v>0.68737231058096471</v>
      </c>
    </row>
    <row r="295" spans="2:5" x14ac:dyDescent="0.25">
      <c r="B295" s="13">
        <v>41543</v>
      </c>
      <c r="C295" s="14">
        <v>25.7</v>
      </c>
      <c r="D295" s="15">
        <f t="shared" si="7"/>
        <v>7.3551635967808018</v>
      </c>
      <c r="E295" s="15">
        <f>(Tabela3[[#This Row],[Close]]-$C$1)/$D$1</f>
        <v>0.68737231058096471</v>
      </c>
    </row>
    <row r="296" spans="2:5" x14ac:dyDescent="0.25">
      <c r="B296" s="13">
        <v>41296</v>
      </c>
      <c r="C296" s="14">
        <v>25.64</v>
      </c>
      <c r="D296" s="15">
        <f t="shared" si="7"/>
        <v>7.0333187384812135</v>
      </c>
      <c r="E296" s="15">
        <f>(Tabela3[[#This Row],[Close]]-$C$1)/$D$1</f>
        <v>0.67216518559505745</v>
      </c>
    </row>
    <row r="297" spans="2:5" x14ac:dyDescent="0.25">
      <c r="B297" s="13">
        <v>41810</v>
      </c>
      <c r="C297" s="14">
        <v>25.62</v>
      </c>
      <c r="D297" s="15">
        <f t="shared" si="7"/>
        <v>6.9276371190480175</v>
      </c>
      <c r="E297" s="15">
        <f>(Tabela3[[#This Row],[Close]]-$C$1)/$D$1</f>
        <v>0.66709614393308825</v>
      </c>
    </row>
    <row r="298" spans="2:5" x14ac:dyDescent="0.25">
      <c r="B298" s="13">
        <v>41536</v>
      </c>
      <c r="C298" s="14">
        <v>25.6</v>
      </c>
      <c r="D298" s="15">
        <f t="shared" si="7"/>
        <v>6.8227554996148214</v>
      </c>
      <c r="E298" s="15">
        <f>(Tabela3[[#This Row],[Close]]-$C$1)/$D$1</f>
        <v>0.66202710227111916</v>
      </c>
    </row>
    <row r="299" spans="2:5" x14ac:dyDescent="0.25">
      <c r="B299" s="13">
        <v>41271</v>
      </c>
      <c r="C299" s="14">
        <v>25.6</v>
      </c>
      <c r="D299" s="15">
        <f t="shared" si="7"/>
        <v>6.8227554996148214</v>
      </c>
      <c r="E299" s="15">
        <f>(Tabela3[[#This Row],[Close]]-$C$1)/$D$1</f>
        <v>0.66202710227111916</v>
      </c>
    </row>
    <row r="300" spans="2:5" x14ac:dyDescent="0.25">
      <c r="B300" s="13">
        <v>41177</v>
      </c>
      <c r="C300" s="14">
        <v>25.6</v>
      </c>
      <c r="D300" s="15">
        <f t="shared" si="7"/>
        <v>6.8227554996148214</v>
      </c>
      <c r="E300" s="15">
        <f>(Tabela3[[#This Row],[Close]]-$C$1)/$D$1</f>
        <v>0.66202710227111916</v>
      </c>
    </row>
    <row r="301" spans="2:5" x14ac:dyDescent="0.25">
      <c r="B301" s="13">
        <v>41599</v>
      </c>
      <c r="C301" s="14">
        <v>25.57</v>
      </c>
      <c r="D301" s="15">
        <f t="shared" si="7"/>
        <v>6.666933070465018</v>
      </c>
      <c r="E301" s="15">
        <f>(Tabela3[[#This Row],[Close]]-$C$1)/$D$1</f>
        <v>0.65442353977816503</v>
      </c>
    </row>
    <row r="302" spans="2:5" x14ac:dyDescent="0.25">
      <c r="B302" s="13">
        <v>41428</v>
      </c>
      <c r="C302" s="14">
        <v>25.53</v>
      </c>
      <c r="D302" s="15">
        <f t="shared" si="7"/>
        <v>6.4619698315986254</v>
      </c>
      <c r="E302" s="15">
        <f>(Tabela3[[#This Row],[Close]]-$C$1)/$D$1</f>
        <v>0.64428545645422686</v>
      </c>
    </row>
    <row r="303" spans="2:5" x14ac:dyDescent="0.25">
      <c r="B303" s="13">
        <v>41164</v>
      </c>
      <c r="C303" s="14">
        <v>25.51</v>
      </c>
      <c r="D303" s="15">
        <f t="shared" si="7"/>
        <v>6.3606882121654289</v>
      </c>
      <c r="E303" s="15">
        <f>(Tabela3[[#This Row],[Close]]-$C$1)/$D$1</f>
        <v>0.63921641479225777</v>
      </c>
    </row>
    <row r="304" spans="2:5" x14ac:dyDescent="0.25">
      <c r="B304" s="13">
        <v>41537</v>
      </c>
      <c r="C304" s="14">
        <v>25.5</v>
      </c>
      <c r="D304" s="15">
        <f t="shared" si="7"/>
        <v>6.310347402448822</v>
      </c>
      <c r="E304" s="15">
        <f>(Tabela3[[#This Row],[Close]]-$C$1)/$D$1</f>
        <v>0.63668189396127273</v>
      </c>
    </row>
    <row r="305" spans="2:5" x14ac:dyDescent="0.25">
      <c r="B305" s="13">
        <v>41297</v>
      </c>
      <c r="C305" s="14">
        <v>25.5</v>
      </c>
      <c r="D305" s="15">
        <f t="shared" si="7"/>
        <v>6.310347402448822</v>
      </c>
      <c r="E305" s="15">
        <f>(Tabela3[[#This Row],[Close]]-$C$1)/$D$1</f>
        <v>0.63668189396127273</v>
      </c>
    </row>
    <row r="306" spans="2:5" x14ac:dyDescent="0.25">
      <c r="B306" s="13">
        <v>42100</v>
      </c>
      <c r="C306" s="14">
        <v>25.48</v>
      </c>
      <c r="D306" s="15">
        <f t="shared" si="7"/>
        <v>6.2102657830156254</v>
      </c>
      <c r="E306" s="15">
        <f>(Tabela3[[#This Row],[Close]]-$C$1)/$D$1</f>
        <v>0.63161285229930364</v>
      </c>
    </row>
    <row r="307" spans="2:5" x14ac:dyDescent="0.25">
      <c r="B307" s="13">
        <v>40854</v>
      </c>
      <c r="C307" s="14">
        <v>25.48</v>
      </c>
      <c r="D307" s="15">
        <f t="shared" si="7"/>
        <v>6.2102657830156254</v>
      </c>
      <c r="E307" s="15">
        <f>(Tabela3[[#This Row],[Close]]-$C$1)/$D$1</f>
        <v>0.63161285229930364</v>
      </c>
    </row>
    <row r="308" spans="2:5" x14ac:dyDescent="0.25">
      <c r="B308" s="13">
        <v>41606</v>
      </c>
      <c r="C308" s="14">
        <v>25.47</v>
      </c>
      <c r="D308" s="15">
        <f t="shared" si="7"/>
        <v>6.1605249732990188</v>
      </c>
      <c r="E308" s="15">
        <f>(Tabela3[[#This Row],[Close]]-$C$1)/$D$1</f>
        <v>0.6290783314683186</v>
      </c>
    </row>
    <row r="309" spans="2:5" x14ac:dyDescent="0.25">
      <c r="B309" s="13">
        <v>41941</v>
      </c>
      <c r="C309" s="14">
        <v>25.46</v>
      </c>
      <c r="D309" s="15">
        <f t="shared" si="7"/>
        <v>6.1109841635824296</v>
      </c>
      <c r="E309" s="15">
        <f>(Tabela3[[#This Row],[Close]]-$C$1)/$D$1</f>
        <v>0.62654381063733455</v>
      </c>
    </row>
    <row r="310" spans="2:5" x14ac:dyDescent="0.25">
      <c r="B310" s="13">
        <v>41815</v>
      </c>
      <c r="C310" s="14">
        <v>25.46</v>
      </c>
      <c r="D310" s="15">
        <f t="shared" si="7"/>
        <v>6.1109841635824296</v>
      </c>
      <c r="E310" s="15">
        <f>(Tabela3[[#This Row],[Close]]-$C$1)/$D$1</f>
        <v>0.62654381063733455</v>
      </c>
    </row>
    <row r="311" spans="2:5" x14ac:dyDescent="0.25">
      <c r="B311" s="13">
        <v>41402</v>
      </c>
      <c r="C311" s="14">
        <v>25.46</v>
      </c>
      <c r="D311" s="15">
        <f t="shared" si="7"/>
        <v>6.1109841635824296</v>
      </c>
      <c r="E311" s="15">
        <f>(Tabela3[[#This Row],[Close]]-$C$1)/$D$1</f>
        <v>0.62654381063733455</v>
      </c>
    </row>
    <row r="312" spans="2:5" x14ac:dyDescent="0.25">
      <c r="B312" s="13">
        <v>41914</v>
      </c>
      <c r="C312" s="14">
        <v>25.45</v>
      </c>
      <c r="D312" s="15">
        <f t="shared" si="7"/>
        <v>6.0616433538658221</v>
      </c>
      <c r="E312" s="15">
        <f>(Tabela3[[#This Row],[Close]]-$C$1)/$D$1</f>
        <v>0.62400928980634951</v>
      </c>
    </row>
    <row r="313" spans="2:5" x14ac:dyDescent="0.25">
      <c r="B313" s="13">
        <v>42116</v>
      </c>
      <c r="C313" s="14">
        <v>25.42</v>
      </c>
      <c r="D313" s="15">
        <f t="shared" si="7"/>
        <v>5.9148209247160368</v>
      </c>
      <c r="E313" s="15">
        <f>(Tabela3[[#This Row],[Close]]-$C$1)/$D$1</f>
        <v>0.61640572731339638</v>
      </c>
    </row>
    <row r="314" spans="2:5" x14ac:dyDescent="0.25">
      <c r="B314" s="13">
        <v>41404</v>
      </c>
      <c r="C314" s="14">
        <v>25.42</v>
      </c>
      <c r="D314" s="15">
        <f t="shared" si="7"/>
        <v>5.9148209247160368</v>
      </c>
      <c r="E314" s="15">
        <f>(Tabela3[[#This Row],[Close]]-$C$1)/$D$1</f>
        <v>0.61640572731339638</v>
      </c>
    </row>
    <row r="315" spans="2:5" x14ac:dyDescent="0.25">
      <c r="B315" s="13">
        <v>41813</v>
      </c>
      <c r="C315" s="14">
        <v>25.41</v>
      </c>
      <c r="D315" s="15">
        <f t="shared" si="7"/>
        <v>5.8662801149994301</v>
      </c>
      <c r="E315" s="15">
        <f>(Tabela3[[#This Row],[Close]]-$C$1)/$D$1</f>
        <v>0.61387120648241134</v>
      </c>
    </row>
    <row r="316" spans="2:5" x14ac:dyDescent="0.25">
      <c r="B316" s="13">
        <v>41401</v>
      </c>
      <c r="C316" s="14">
        <v>25.41</v>
      </c>
      <c r="D316" s="15">
        <f t="shared" si="7"/>
        <v>5.8662801149994301</v>
      </c>
      <c r="E316" s="15">
        <f>(Tabela3[[#This Row],[Close]]-$C$1)/$D$1</f>
        <v>0.61387120648241134</v>
      </c>
    </row>
    <row r="317" spans="2:5" x14ac:dyDescent="0.25">
      <c r="B317" s="13">
        <v>41330</v>
      </c>
      <c r="C317" s="14">
        <v>25.41</v>
      </c>
      <c r="D317" s="15">
        <f t="shared" si="7"/>
        <v>5.8662801149994301</v>
      </c>
      <c r="E317" s="15">
        <f>(Tabela3[[#This Row],[Close]]-$C$1)/$D$1</f>
        <v>0.61387120648241134</v>
      </c>
    </row>
    <row r="318" spans="2:5" x14ac:dyDescent="0.25">
      <c r="B318" s="13">
        <v>40855</v>
      </c>
      <c r="C318" s="14">
        <v>25.41</v>
      </c>
      <c r="D318" s="15">
        <f t="shared" si="7"/>
        <v>5.8662801149994301</v>
      </c>
      <c r="E318" s="15">
        <f>(Tabela3[[#This Row],[Close]]-$C$1)/$D$1</f>
        <v>0.61387120648241134</v>
      </c>
    </row>
    <row r="319" spans="2:5" x14ac:dyDescent="0.25">
      <c r="B319" s="13">
        <v>41605</v>
      </c>
      <c r="C319" s="14">
        <v>25.4</v>
      </c>
      <c r="D319" s="15">
        <f t="shared" si="7"/>
        <v>5.817939305282823</v>
      </c>
      <c r="E319" s="15">
        <f>(Tabela3[[#This Row],[Close]]-$C$1)/$D$1</f>
        <v>0.61133668565142629</v>
      </c>
    </row>
    <row r="320" spans="2:5" x14ac:dyDescent="0.25">
      <c r="B320" s="13">
        <v>41425</v>
      </c>
      <c r="C320" s="14">
        <v>25.4</v>
      </c>
      <c r="D320" s="15">
        <f t="shared" si="7"/>
        <v>5.817939305282823</v>
      </c>
      <c r="E320" s="15">
        <f>(Tabela3[[#This Row],[Close]]-$C$1)/$D$1</f>
        <v>0.61133668565142629</v>
      </c>
    </row>
    <row r="321" spans="2:5" x14ac:dyDescent="0.25">
      <c r="B321" s="13">
        <v>41298</v>
      </c>
      <c r="C321" s="14">
        <v>25.4</v>
      </c>
      <c r="D321" s="15">
        <f t="shared" si="7"/>
        <v>5.817939305282823</v>
      </c>
      <c r="E321" s="15">
        <f>(Tabela3[[#This Row],[Close]]-$C$1)/$D$1</f>
        <v>0.61133668565142629</v>
      </c>
    </row>
    <row r="322" spans="2:5" x14ac:dyDescent="0.25">
      <c r="B322" s="13">
        <v>41331</v>
      </c>
      <c r="C322" s="14">
        <v>25.39</v>
      </c>
      <c r="D322" s="15">
        <f t="shared" si="7"/>
        <v>5.7697984955662331</v>
      </c>
      <c r="E322" s="15">
        <f>(Tabela3[[#This Row],[Close]]-$C$1)/$D$1</f>
        <v>0.60880216482044225</v>
      </c>
    </row>
    <row r="323" spans="2:5" x14ac:dyDescent="0.25">
      <c r="B323" s="13">
        <v>41949</v>
      </c>
      <c r="C323" s="14">
        <v>25.35</v>
      </c>
      <c r="D323" s="15">
        <f t="shared" ref="D323:D386" si="8">(C323-$C$1)^2</f>
        <v>5.5792352566998407</v>
      </c>
      <c r="E323" s="15">
        <f>(Tabela3[[#This Row],[Close]]-$C$1)/$D$1</f>
        <v>0.59866408149650396</v>
      </c>
    </row>
    <row r="324" spans="2:5" x14ac:dyDescent="0.25">
      <c r="B324" s="13">
        <v>41535</v>
      </c>
      <c r="C324" s="14">
        <v>25.35</v>
      </c>
      <c r="D324" s="15">
        <f t="shared" si="8"/>
        <v>5.5792352566998407</v>
      </c>
      <c r="E324" s="15">
        <f>(Tabela3[[#This Row],[Close]]-$C$1)/$D$1</f>
        <v>0.59866408149650396</v>
      </c>
    </row>
    <row r="325" spans="2:5" x14ac:dyDescent="0.25">
      <c r="B325" s="13">
        <v>40863</v>
      </c>
      <c r="C325" s="14">
        <v>25.35</v>
      </c>
      <c r="D325" s="15">
        <f t="shared" si="8"/>
        <v>5.5792352566998407</v>
      </c>
      <c r="E325" s="15">
        <f>(Tabela3[[#This Row],[Close]]-$C$1)/$D$1</f>
        <v>0.59866408149650396</v>
      </c>
    </row>
    <row r="326" spans="2:5" x14ac:dyDescent="0.25">
      <c r="B326" s="13">
        <v>41816</v>
      </c>
      <c r="C326" s="14">
        <v>25.31</v>
      </c>
      <c r="D326" s="15">
        <f t="shared" si="8"/>
        <v>5.391872017833431</v>
      </c>
      <c r="E326" s="15">
        <f>(Tabela3[[#This Row],[Close]]-$C$1)/$D$1</f>
        <v>0.5885259981725649</v>
      </c>
    </row>
    <row r="327" spans="2:5" x14ac:dyDescent="0.25">
      <c r="B327" s="13">
        <v>41955</v>
      </c>
      <c r="C327" s="14">
        <v>25.3</v>
      </c>
      <c r="D327" s="15">
        <f t="shared" si="8"/>
        <v>5.3455312081168413</v>
      </c>
      <c r="E327" s="15">
        <f>(Tabela3[[#This Row],[Close]]-$C$1)/$D$1</f>
        <v>0.58599147734158075</v>
      </c>
    </row>
    <row r="328" spans="2:5" x14ac:dyDescent="0.25">
      <c r="B328" s="13">
        <v>41912</v>
      </c>
      <c r="C328" s="14">
        <v>25.3</v>
      </c>
      <c r="D328" s="15">
        <f t="shared" si="8"/>
        <v>5.3455312081168413</v>
      </c>
      <c r="E328" s="15">
        <f>(Tabela3[[#This Row],[Close]]-$C$1)/$D$1</f>
        <v>0.58599147734158075</v>
      </c>
    </row>
    <row r="329" spans="2:5" x14ac:dyDescent="0.25">
      <c r="B329" s="13">
        <v>40861</v>
      </c>
      <c r="C329" s="14">
        <v>25.3</v>
      </c>
      <c r="D329" s="15">
        <f t="shared" si="8"/>
        <v>5.3455312081168413</v>
      </c>
      <c r="E329" s="15">
        <f>(Tabela3[[#This Row],[Close]]-$C$1)/$D$1</f>
        <v>0.58599147734158075</v>
      </c>
    </row>
    <row r="330" spans="2:5" x14ac:dyDescent="0.25">
      <c r="B330" s="13">
        <v>40851</v>
      </c>
      <c r="C330" s="14">
        <v>25.3</v>
      </c>
      <c r="D330" s="15">
        <f t="shared" si="8"/>
        <v>5.3455312081168413</v>
      </c>
      <c r="E330" s="15">
        <f>(Tabela3[[#This Row],[Close]]-$C$1)/$D$1</f>
        <v>0.58599147734158075</v>
      </c>
    </row>
    <row r="331" spans="2:5" x14ac:dyDescent="0.25">
      <c r="B331" s="13">
        <v>41326</v>
      </c>
      <c r="C331" s="14">
        <v>25.29</v>
      </c>
      <c r="D331" s="15">
        <f t="shared" si="8"/>
        <v>5.2993903984002344</v>
      </c>
      <c r="E331" s="15">
        <f>(Tabela3[[#This Row],[Close]]-$C$1)/$D$1</f>
        <v>0.58345695651059581</v>
      </c>
    </row>
    <row r="332" spans="2:5" x14ac:dyDescent="0.25">
      <c r="B332" s="13">
        <v>41403</v>
      </c>
      <c r="C332" s="14">
        <v>25.28</v>
      </c>
      <c r="D332" s="15">
        <f t="shared" si="8"/>
        <v>5.2534495886836448</v>
      </c>
      <c r="E332" s="15">
        <f>(Tabela3[[#This Row],[Close]]-$C$1)/$D$1</f>
        <v>0.58092243567961166</v>
      </c>
    </row>
    <row r="333" spans="2:5" x14ac:dyDescent="0.25">
      <c r="B333" s="13">
        <v>42143</v>
      </c>
      <c r="C333" s="14">
        <v>25.27</v>
      </c>
      <c r="D333" s="15">
        <f t="shared" si="8"/>
        <v>5.2077087789670387</v>
      </c>
      <c r="E333" s="15">
        <f>(Tabela3[[#This Row],[Close]]-$C$1)/$D$1</f>
        <v>0.57838791484862673</v>
      </c>
    </row>
    <row r="334" spans="2:5" x14ac:dyDescent="0.25">
      <c r="B334" s="13">
        <v>41828</v>
      </c>
      <c r="C334" s="14">
        <v>25.26</v>
      </c>
      <c r="D334" s="15">
        <f t="shared" si="8"/>
        <v>5.1621679692504481</v>
      </c>
      <c r="E334" s="15">
        <f>(Tabela3[[#This Row],[Close]]-$C$1)/$D$1</f>
        <v>0.57585339401764257</v>
      </c>
    </row>
    <row r="335" spans="2:5" x14ac:dyDescent="0.25">
      <c r="B335" s="13">
        <v>41408</v>
      </c>
      <c r="C335" s="14">
        <v>25.26</v>
      </c>
      <c r="D335" s="15">
        <f t="shared" si="8"/>
        <v>5.1621679692504481</v>
      </c>
      <c r="E335" s="15">
        <f>(Tabela3[[#This Row],[Close]]-$C$1)/$D$1</f>
        <v>0.57585339401764257</v>
      </c>
    </row>
    <row r="336" spans="2:5" x14ac:dyDescent="0.25">
      <c r="B336" s="13">
        <v>41163</v>
      </c>
      <c r="C336" s="14">
        <v>25.25</v>
      </c>
      <c r="D336" s="15">
        <f t="shared" si="8"/>
        <v>5.1168271595338419</v>
      </c>
      <c r="E336" s="15">
        <f>(Tabela3[[#This Row],[Close]]-$C$1)/$D$1</f>
        <v>0.57331887318665753</v>
      </c>
    </row>
    <row r="337" spans="2:5" x14ac:dyDescent="0.25">
      <c r="B337" s="13">
        <v>40850</v>
      </c>
      <c r="C337" s="14">
        <v>25.24</v>
      </c>
      <c r="D337" s="15">
        <f t="shared" si="8"/>
        <v>5.0716863498172353</v>
      </c>
      <c r="E337" s="15">
        <f>(Tabela3[[#This Row],[Close]]-$C$1)/$D$1</f>
        <v>0.5707843523556726</v>
      </c>
    </row>
    <row r="338" spans="2:5" x14ac:dyDescent="0.25">
      <c r="B338" s="13">
        <v>40878</v>
      </c>
      <c r="C338" s="14">
        <v>25.22</v>
      </c>
      <c r="D338" s="15">
        <f t="shared" si="8"/>
        <v>4.9820047303840393</v>
      </c>
      <c r="E338" s="15">
        <f>(Tabela3[[#This Row],[Close]]-$C$1)/$D$1</f>
        <v>0.56571531069370351</v>
      </c>
    </row>
    <row r="339" spans="2:5" x14ac:dyDescent="0.25">
      <c r="B339" s="13">
        <v>41264</v>
      </c>
      <c r="C339" s="14">
        <v>25.2</v>
      </c>
      <c r="D339" s="15">
        <f t="shared" si="8"/>
        <v>4.8931231109508424</v>
      </c>
      <c r="E339" s="15">
        <f>(Tabela3[[#This Row],[Close]]-$C$1)/$D$1</f>
        <v>0.56064626903173431</v>
      </c>
    </row>
    <row r="340" spans="2:5" x14ac:dyDescent="0.25">
      <c r="B340" s="13">
        <v>41390</v>
      </c>
      <c r="C340" s="14">
        <v>25.19</v>
      </c>
      <c r="D340" s="15">
        <f t="shared" si="8"/>
        <v>4.8489823012342521</v>
      </c>
      <c r="E340" s="15">
        <f>(Tabela3[[#This Row],[Close]]-$C$1)/$D$1</f>
        <v>0.55811174820075027</v>
      </c>
    </row>
    <row r="341" spans="2:5" x14ac:dyDescent="0.25">
      <c r="B341" s="13">
        <v>41817</v>
      </c>
      <c r="C341" s="14">
        <v>25.18</v>
      </c>
      <c r="D341" s="15">
        <f t="shared" si="8"/>
        <v>4.8050414915176463</v>
      </c>
      <c r="E341" s="15">
        <f>(Tabela3[[#This Row],[Close]]-$C$1)/$D$1</f>
        <v>0.55557722736976523</v>
      </c>
    </row>
    <row r="342" spans="2:5" x14ac:dyDescent="0.25">
      <c r="B342" s="13">
        <v>41011</v>
      </c>
      <c r="C342" s="14">
        <v>25.18</v>
      </c>
      <c r="D342" s="15">
        <f t="shared" si="8"/>
        <v>4.8050414915176463</v>
      </c>
      <c r="E342" s="15">
        <f>(Tabela3[[#This Row],[Close]]-$C$1)/$D$1</f>
        <v>0.55557722736976523</v>
      </c>
    </row>
    <row r="343" spans="2:5" x14ac:dyDescent="0.25">
      <c r="B343" s="13">
        <v>41410</v>
      </c>
      <c r="C343" s="14">
        <v>25.17</v>
      </c>
      <c r="D343" s="15">
        <f t="shared" si="8"/>
        <v>4.7613006818010559</v>
      </c>
      <c r="E343" s="15">
        <f>(Tabela3[[#This Row],[Close]]-$C$1)/$D$1</f>
        <v>0.55304270653878118</v>
      </c>
    </row>
    <row r="344" spans="2:5" x14ac:dyDescent="0.25">
      <c r="B344" s="13">
        <v>41982</v>
      </c>
      <c r="C344" s="14">
        <v>25.16</v>
      </c>
      <c r="D344" s="15">
        <f t="shared" si="8"/>
        <v>4.71775987208445</v>
      </c>
      <c r="E344" s="15">
        <f>(Tabela3[[#This Row],[Close]]-$C$1)/$D$1</f>
        <v>0.55050818570779614</v>
      </c>
    </row>
    <row r="345" spans="2:5" x14ac:dyDescent="0.25">
      <c r="B345" s="13">
        <v>41407</v>
      </c>
      <c r="C345" s="14">
        <v>25.13</v>
      </c>
      <c r="D345" s="15">
        <f t="shared" si="8"/>
        <v>4.5883374429346473</v>
      </c>
      <c r="E345" s="15">
        <f>(Tabela3[[#This Row],[Close]]-$C$1)/$D$1</f>
        <v>0.54290462321484201</v>
      </c>
    </row>
    <row r="346" spans="2:5" x14ac:dyDescent="0.25">
      <c r="B346" s="13">
        <v>41394</v>
      </c>
      <c r="C346" s="14">
        <v>25.13</v>
      </c>
      <c r="D346" s="15">
        <f t="shared" si="8"/>
        <v>4.5883374429346473</v>
      </c>
      <c r="E346" s="15">
        <f>(Tabela3[[#This Row],[Close]]-$C$1)/$D$1</f>
        <v>0.54290462321484201</v>
      </c>
    </row>
    <row r="347" spans="2:5" x14ac:dyDescent="0.25">
      <c r="B347" s="13">
        <v>41799</v>
      </c>
      <c r="C347" s="14">
        <v>25.11</v>
      </c>
      <c r="D347" s="15">
        <f t="shared" si="8"/>
        <v>4.5030558235014508</v>
      </c>
      <c r="E347" s="15">
        <f>(Tabela3[[#This Row],[Close]]-$C$1)/$D$1</f>
        <v>0.53783558155287292</v>
      </c>
    </row>
    <row r="348" spans="2:5" x14ac:dyDescent="0.25">
      <c r="B348" s="13">
        <v>41184</v>
      </c>
      <c r="C348" s="14">
        <v>25.1</v>
      </c>
      <c r="D348" s="15">
        <f t="shared" si="8"/>
        <v>4.4607150137848599</v>
      </c>
      <c r="E348" s="15">
        <f>(Tabela3[[#This Row],[Close]]-$C$1)/$D$1</f>
        <v>0.53530106072188877</v>
      </c>
    </row>
    <row r="349" spans="2:5" x14ac:dyDescent="0.25">
      <c r="B349" s="13">
        <v>41960</v>
      </c>
      <c r="C349" s="14">
        <v>25.08</v>
      </c>
      <c r="D349" s="15">
        <f t="shared" si="8"/>
        <v>4.3766333943516482</v>
      </c>
      <c r="E349" s="15">
        <f>(Tabela3[[#This Row],[Close]]-$C$1)/$D$1</f>
        <v>0.53023201905991879</v>
      </c>
    </row>
    <row r="350" spans="2:5" x14ac:dyDescent="0.25">
      <c r="B350" s="13">
        <v>41270</v>
      </c>
      <c r="C350" s="14">
        <v>25.06</v>
      </c>
      <c r="D350" s="15">
        <f t="shared" si="8"/>
        <v>4.2933517749184515</v>
      </c>
      <c r="E350" s="15">
        <f>(Tabela3[[#This Row],[Close]]-$C$1)/$D$1</f>
        <v>0.5251629773979497</v>
      </c>
    </row>
    <row r="351" spans="2:5" x14ac:dyDescent="0.25">
      <c r="B351" s="13">
        <v>41162</v>
      </c>
      <c r="C351" s="14">
        <v>25.06</v>
      </c>
      <c r="D351" s="15">
        <f t="shared" si="8"/>
        <v>4.2933517749184515</v>
      </c>
      <c r="E351" s="15">
        <f>(Tabela3[[#This Row],[Close]]-$C$1)/$D$1</f>
        <v>0.5251629773979497</v>
      </c>
    </row>
    <row r="352" spans="2:5" x14ac:dyDescent="0.25">
      <c r="B352" s="13">
        <v>41429</v>
      </c>
      <c r="C352" s="14">
        <v>25.04</v>
      </c>
      <c r="D352" s="15">
        <f t="shared" si="8"/>
        <v>4.2108701554852548</v>
      </c>
      <c r="E352" s="15">
        <f>(Tabela3[[#This Row],[Close]]-$C$1)/$D$1</f>
        <v>0.52009393573598062</v>
      </c>
    </row>
    <row r="353" spans="2:5" x14ac:dyDescent="0.25">
      <c r="B353" s="13">
        <v>42144</v>
      </c>
      <c r="C353" s="14">
        <v>25.03</v>
      </c>
      <c r="D353" s="15">
        <f t="shared" si="8"/>
        <v>4.1699293457686641</v>
      </c>
      <c r="E353" s="15">
        <f>(Tabela3[[#This Row],[Close]]-$C$1)/$D$1</f>
        <v>0.51755941490499646</v>
      </c>
    </row>
    <row r="354" spans="2:5" x14ac:dyDescent="0.25">
      <c r="B354" s="13">
        <v>42109</v>
      </c>
      <c r="C354" s="14">
        <v>25.03</v>
      </c>
      <c r="D354" s="15">
        <f t="shared" si="8"/>
        <v>4.1699293457686641</v>
      </c>
      <c r="E354" s="15">
        <f>(Tabela3[[#This Row],[Close]]-$C$1)/$D$1</f>
        <v>0.51755941490499646</v>
      </c>
    </row>
    <row r="355" spans="2:5" x14ac:dyDescent="0.25">
      <c r="B355" s="13">
        <v>41303</v>
      </c>
      <c r="C355" s="14">
        <v>25.02</v>
      </c>
      <c r="D355" s="15">
        <f t="shared" si="8"/>
        <v>4.1291885360520588</v>
      </c>
      <c r="E355" s="15">
        <f>(Tabela3[[#This Row],[Close]]-$C$1)/$D$1</f>
        <v>0.51502489407401153</v>
      </c>
    </row>
    <row r="356" spans="2:5" x14ac:dyDescent="0.25">
      <c r="B356" s="13">
        <v>41766</v>
      </c>
      <c r="C356" s="14">
        <v>25.01</v>
      </c>
      <c r="D356" s="15">
        <f t="shared" si="8"/>
        <v>4.0886477263354672</v>
      </c>
      <c r="E356" s="15">
        <f>(Tabela3[[#This Row],[Close]]-$C$1)/$D$1</f>
        <v>0.51249037324302738</v>
      </c>
    </row>
    <row r="357" spans="2:5" x14ac:dyDescent="0.25">
      <c r="B357" s="13">
        <v>41953</v>
      </c>
      <c r="C357" s="14">
        <v>25</v>
      </c>
      <c r="D357" s="15">
        <f t="shared" si="8"/>
        <v>4.0483069166188619</v>
      </c>
      <c r="E357" s="15">
        <f>(Tabela3[[#This Row],[Close]]-$C$1)/$D$1</f>
        <v>0.50995585241204233</v>
      </c>
    </row>
    <row r="358" spans="2:5" x14ac:dyDescent="0.25">
      <c r="B358" s="13">
        <v>41269</v>
      </c>
      <c r="C358" s="14">
        <v>25</v>
      </c>
      <c r="D358" s="15">
        <f t="shared" si="8"/>
        <v>4.0483069166188619</v>
      </c>
      <c r="E358" s="15">
        <f>(Tabela3[[#This Row],[Close]]-$C$1)/$D$1</f>
        <v>0.50995585241204233</v>
      </c>
    </row>
    <row r="359" spans="2:5" x14ac:dyDescent="0.25">
      <c r="B359" s="13">
        <v>41263</v>
      </c>
      <c r="C359" s="14">
        <v>25</v>
      </c>
      <c r="D359" s="15">
        <f t="shared" si="8"/>
        <v>4.0483069166188619</v>
      </c>
      <c r="E359" s="15">
        <f>(Tabela3[[#This Row],[Close]]-$C$1)/$D$1</f>
        <v>0.50995585241204233</v>
      </c>
    </row>
    <row r="360" spans="2:5" x14ac:dyDescent="0.25">
      <c r="B360" s="13">
        <v>41183</v>
      </c>
      <c r="C360" s="14">
        <v>25</v>
      </c>
      <c r="D360" s="15">
        <f t="shared" si="8"/>
        <v>4.0483069166188619</v>
      </c>
      <c r="E360" s="15">
        <f>(Tabela3[[#This Row],[Close]]-$C$1)/$D$1</f>
        <v>0.50995585241204233</v>
      </c>
    </row>
    <row r="361" spans="2:5" x14ac:dyDescent="0.25">
      <c r="B361" s="13">
        <v>41393</v>
      </c>
      <c r="C361" s="14">
        <v>24.97</v>
      </c>
      <c r="D361" s="15">
        <f t="shared" si="8"/>
        <v>3.9284844874690599</v>
      </c>
      <c r="E361" s="15">
        <f>(Tabela3[[#This Row],[Close]]-$C$1)/$D$1</f>
        <v>0.50235228991908831</v>
      </c>
    </row>
    <row r="362" spans="2:5" x14ac:dyDescent="0.25">
      <c r="B362" s="13">
        <v>41617</v>
      </c>
      <c r="C362" s="14">
        <v>24.96</v>
      </c>
      <c r="D362" s="15">
        <f t="shared" si="8"/>
        <v>3.8889436777524682</v>
      </c>
      <c r="E362" s="15">
        <f>(Tabela3[[#This Row],[Close]]-$C$1)/$D$1</f>
        <v>0.49981776908810416</v>
      </c>
    </row>
    <row r="363" spans="2:5" x14ac:dyDescent="0.25">
      <c r="B363" s="13">
        <v>41396</v>
      </c>
      <c r="C363" s="14">
        <v>24.96</v>
      </c>
      <c r="D363" s="15">
        <f t="shared" si="8"/>
        <v>3.8889436777524682</v>
      </c>
      <c r="E363" s="15">
        <f>(Tabela3[[#This Row],[Close]]-$C$1)/$D$1</f>
        <v>0.49981776908810416</v>
      </c>
    </row>
    <row r="364" spans="2:5" x14ac:dyDescent="0.25">
      <c r="B364" s="13">
        <v>41984</v>
      </c>
      <c r="C364" s="14">
        <v>24.95</v>
      </c>
      <c r="D364" s="15">
        <f t="shared" si="8"/>
        <v>3.8496028680358632</v>
      </c>
      <c r="E364" s="15">
        <f>(Tabela3[[#This Row],[Close]]-$C$1)/$D$1</f>
        <v>0.49728324825711917</v>
      </c>
    </row>
    <row r="365" spans="2:5" x14ac:dyDescent="0.25">
      <c r="B365" s="13">
        <v>41935</v>
      </c>
      <c r="C365" s="14">
        <v>24.95</v>
      </c>
      <c r="D365" s="15">
        <f t="shared" si="8"/>
        <v>3.8496028680358632</v>
      </c>
      <c r="E365" s="15">
        <f>(Tabela3[[#This Row],[Close]]-$C$1)/$D$1</f>
        <v>0.49728324825711917</v>
      </c>
    </row>
    <row r="366" spans="2:5" x14ac:dyDescent="0.25">
      <c r="B366" s="13">
        <v>41821</v>
      </c>
      <c r="C366" s="14">
        <v>24.94</v>
      </c>
      <c r="D366" s="15">
        <f t="shared" si="8"/>
        <v>3.8104620583192714</v>
      </c>
      <c r="E366" s="15">
        <f>(Tabela3[[#This Row],[Close]]-$C$1)/$D$1</f>
        <v>0.49474872742613507</v>
      </c>
    </row>
    <row r="367" spans="2:5" x14ac:dyDescent="0.25">
      <c r="B367" s="13">
        <v>41956</v>
      </c>
      <c r="C367" s="14">
        <v>24.91</v>
      </c>
      <c r="D367" s="15">
        <f t="shared" si="8"/>
        <v>3.6942396291694695</v>
      </c>
      <c r="E367" s="15">
        <f>(Tabela3[[#This Row],[Close]]-$C$1)/$D$1</f>
        <v>0.48714516493318094</v>
      </c>
    </row>
    <row r="368" spans="2:5" x14ac:dyDescent="0.25">
      <c r="B368" s="13">
        <v>41610</v>
      </c>
      <c r="C368" s="14">
        <v>24.91</v>
      </c>
      <c r="D368" s="15">
        <f t="shared" si="8"/>
        <v>3.6942396291694695</v>
      </c>
      <c r="E368" s="15">
        <f>(Tabela3[[#This Row],[Close]]-$C$1)/$D$1</f>
        <v>0.48714516493318094</v>
      </c>
    </row>
    <row r="369" spans="2:5" x14ac:dyDescent="0.25">
      <c r="B369" s="13">
        <v>41736</v>
      </c>
      <c r="C369" s="14">
        <v>24.9</v>
      </c>
      <c r="D369" s="15">
        <f t="shared" si="8"/>
        <v>3.6558988194528643</v>
      </c>
      <c r="E369" s="15">
        <f>(Tabela3[[#This Row],[Close]]-$C$1)/$D$1</f>
        <v>0.48461064410219595</v>
      </c>
    </row>
    <row r="370" spans="2:5" x14ac:dyDescent="0.25">
      <c r="B370" s="13">
        <v>40925</v>
      </c>
      <c r="C370" s="14">
        <v>24.88</v>
      </c>
      <c r="D370" s="15">
        <f t="shared" si="8"/>
        <v>3.5798172000196677</v>
      </c>
      <c r="E370" s="15">
        <f>(Tabela3[[#This Row],[Close]]-$C$1)/$D$1</f>
        <v>0.47954160244022687</v>
      </c>
    </row>
    <row r="371" spans="2:5" x14ac:dyDescent="0.25">
      <c r="B371" s="13">
        <v>40879</v>
      </c>
      <c r="C371" s="14">
        <v>24.88</v>
      </c>
      <c r="D371" s="15">
        <f t="shared" si="8"/>
        <v>3.5798172000196677</v>
      </c>
      <c r="E371" s="15">
        <f>(Tabela3[[#This Row],[Close]]-$C$1)/$D$1</f>
        <v>0.47954160244022687</v>
      </c>
    </row>
    <row r="372" spans="2:5" x14ac:dyDescent="0.25">
      <c r="B372" s="13">
        <v>40840</v>
      </c>
      <c r="C372" s="14">
        <v>24.88</v>
      </c>
      <c r="D372" s="15">
        <f t="shared" si="8"/>
        <v>3.5798172000196677</v>
      </c>
      <c r="E372" s="15">
        <f>(Tabela3[[#This Row],[Close]]-$C$1)/$D$1</f>
        <v>0.47954160244022687</v>
      </c>
    </row>
    <row r="373" spans="2:5" x14ac:dyDescent="0.25">
      <c r="B373" s="13">
        <v>41827</v>
      </c>
      <c r="C373" s="14">
        <v>24.87</v>
      </c>
      <c r="D373" s="15">
        <f t="shared" si="8"/>
        <v>3.5420763903030759</v>
      </c>
      <c r="E373" s="15">
        <f>(Tabela3[[#This Row],[Close]]-$C$1)/$D$1</f>
        <v>0.47700708160924271</v>
      </c>
    </row>
    <row r="374" spans="2:5" x14ac:dyDescent="0.25">
      <c r="B374" s="13">
        <v>41820</v>
      </c>
      <c r="C374" s="14">
        <v>24.85</v>
      </c>
      <c r="D374" s="15">
        <f t="shared" si="8"/>
        <v>3.4671947708698792</v>
      </c>
      <c r="E374" s="15">
        <f>(Tabela3[[#This Row],[Close]]-$C$1)/$D$1</f>
        <v>0.47193803994727362</v>
      </c>
    </row>
    <row r="375" spans="2:5" x14ac:dyDescent="0.25">
      <c r="B375" s="13">
        <v>41614</v>
      </c>
      <c r="C375" s="14">
        <v>24.83</v>
      </c>
      <c r="D375" s="15">
        <f t="shared" si="8"/>
        <v>3.393113151436669</v>
      </c>
      <c r="E375" s="15">
        <f>(Tabela3[[#This Row],[Close]]-$C$1)/$D$1</f>
        <v>0.46686899828530365</v>
      </c>
    </row>
    <row r="376" spans="2:5" x14ac:dyDescent="0.25">
      <c r="B376" s="13">
        <v>41185</v>
      </c>
      <c r="C376" s="14">
        <v>24.83</v>
      </c>
      <c r="D376" s="15">
        <f t="shared" si="8"/>
        <v>3.393113151436669</v>
      </c>
      <c r="E376" s="15">
        <f>(Tabela3[[#This Row],[Close]]-$C$1)/$D$1</f>
        <v>0.46686899828530365</v>
      </c>
    </row>
    <row r="377" spans="2:5" x14ac:dyDescent="0.25">
      <c r="B377" s="13">
        <v>41158</v>
      </c>
      <c r="C377" s="14">
        <v>24.82</v>
      </c>
      <c r="D377" s="15">
        <f t="shared" si="8"/>
        <v>3.356372341720077</v>
      </c>
      <c r="E377" s="15">
        <f>(Tabela3[[#This Row],[Close]]-$C$1)/$D$1</f>
        <v>0.46433447745431949</v>
      </c>
    </row>
    <row r="378" spans="2:5" x14ac:dyDescent="0.25">
      <c r="B378" s="13">
        <v>41613</v>
      </c>
      <c r="C378" s="14">
        <v>24.8</v>
      </c>
      <c r="D378" s="15">
        <f t="shared" si="8"/>
        <v>3.2834907222868805</v>
      </c>
      <c r="E378" s="15">
        <f>(Tabela3[[#This Row],[Close]]-$C$1)/$D$1</f>
        <v>0.45926543579235041</v>
      </c>
    </row>
    <row r="379" spans="2:5" x14ac:dyDescent="0.25">
      <c r="B379" s="13">
        <v>41304</v>
      </c>
      <c r="C379" s="14">
        <v>24.8</v>
      </c>
      <c r="D379" s="15">
        <f t="shared" si="8"/>
        <v>3.2834907222868805</v>
      </c>
      <c r="E379" s="15">
        <f>(Tabela3[[#This Row],[Close]]-$C$1)/$D$1</f>
        <v>0.45926543579235041</v>
      </c>
    </row>
    <row r="380" spans="2:5" x14ac:dyDescent="0.25">
      <c r="B380" s="13">
        <v>41180</v>
      </c>
      <c r="C380" s="14">
        <v>24.8</v>
      </c>
      <c r="D380" s="15">
        <f t="shared" si="8"/>
        <v>3.2834907222868805</v>
      </c>
      <c r="E380" s="15">
        <f>(Tabela3[[#This Row],[Close]]-$C$1)/$D$1</f>
        <v>0.45926543579235041</v>
      </c>
    </row>
    <row r="381" spans="2:5" x14ac:dyDescent="0.25">
      <c r="B381" s="13">
        <v>41397</v>
      </c>
      <c r="C381" s="14">
        <v>24.79</v>
      </c>
      <c r="D381" s="15">
        <f t="shared" si="8"/>
        <v>3.2473499125702756</v>
      </c>
      <c r="E381" s="15">
        <f>(Tabela3[[#This Row],[Close]]-$C$1)/$D$1</f>
        <v>0.45673091496136542</v>
      </c>
    </row>
    <row r="382" spans="2:5" x14ac:dyDescent="0.25">
      <c r="B382" s="13">
        <v>40864</v>
      </c>
      <c r="C382" s="14">
        <v>24.79</v>
      </c>
      <c r="D382" s="15">
        <f t="shared" si="8"/>
        <v>3.2473499125702756</v>
      </c>
      <c r="E382" s="15">
        <f>(Tabela3[[#This Row],[Close]]-$C$1)/$D$1</f>
        <v>0.45673091496136542</v>
      </c>
    </row>
    <row r="383" spans="2:5" x14ac:dyDescent="0.25">
      <c r="B383" s="13">
        <v>41604</v>
      </c>
      <c r="C383" s="14">
        <v>24.75</v>
      </c>
      <c r="D383" s="15">
        <f t="shared" si="8"/>
        <v>3.1047866737038818</v>
      </c>
      <c r="E383" s="15">
        <f>(Tabela3[[#This Row],[Close]]-$C$1)/$D$1</f>
        <v>0.44659283163742719</v>
      </c>
    </row>
    <row r="384" spans="2:5" x14ac:dyDescent="0.25">
      <c r="B384" s="13">
        <v>40856</v>
      </c>
      <c r="C384" s="14">
        <v>24.72</v>
      </c>
      <c r="D384" s="15">
        <f t="shared" si="8"/>
        <v>2.9999642445540804</v>
      </c>
      <c r="E384" s="15">
        <f>(Tabela3[[#This Row],[Close]]-$C$1)/$D$1</f>
        <v>0.43898926914447306</v>
      </c>
    </row>
    <row r="385" spans="2:5" x14ac:dyDescent="0.25">
      <c r="B385" s="13">
        <v>41302</v>
      </c>
      <c r="C385" s="14">
        <v>24.71</v>
      </c>
      <c r="D385" s="15">
        <f t="shared" si="8"/>
        <v>2.9654234348374877</v>
      </c>
      <c r="E385" s="15">
        <f>(Tabela3[[#This Row],[Close]]-$C$1)/$D$1</f>
        <v>0.43645474831348896</v>
      </c>
    </row>
    <row r="386" spans="2:5" x14ac:dyDescent="0.25">
      <c r="B386" s="13">
        <v>41765</v>
      </c>
      <c r="C386" s="14">
        <v>24.7</v>
      </c>
      <c r="D386" s="15">
        <f t="shared" si="8"/>
        <v>2.9310826251208835</v>
      </c>
      <c r="E386" s="15">
        <f>(Tabela3[[#This Row],[Close]]-$C$1)/$D$1</f>
        <v>0.43392022748250397</v>
      </c>
    </row>
    <row r="387" spans="2:5" x14ac:dyDescent="0.25">
      <c r="B387" s="13">
        <v>40924</v>
      </c>
      <c r="C387" s="14">
        <v>24.7</v>
      </c>
      <c r="D387" s="15">
        <f t="shared" ref="D387:D450" si="9">(C387-$C$1)^2</f>
        <v>2.9310826251208835</v>
      </c>
      <c r="E387" s="15">
        <f>(Tabela3[[#This Row],[Close]]-$C$1)/$D$1</f>
        <v>0.43392022748250397</v>
      </c>
    </row>
    <row r="388" spans="2:5" x14ac:dyDescent="0.25">
      <c r="B388" s="13">
        <v>40921</v>
      </c>
      <c r="C388" s="14">
        <v>24.7</v>
      </c>
      <c r="D388" s="15">
        <f t="shared" si="9"/>
        <v>2.9310826251208835</v>
      </c>
      <c r="E388" s="15">
        <f>(Tabela3[[#This Row],[Close]]-$C$1)/$D$1</f>
        <v>0.43392022748250397</v>
      </c>
    </row>
    <row r="389" spans="2:5" x14ac:dyDescent="0.25">
      <c r="B389" s="13">
        <v>42101</v>
      </c>
      <c r="C389" s="14">
        <v>24.68</v>
      </c>
      <c r="D389" s="15">
        <f t="shared" si="9"/>
        <v>2.8630010056876865</v>
      </c>
      <c r="E389" s="15">
        <f>(Tabela3[[#This Row],[Close]]-$C$1)/$D$1</f>
        <v>0.42885118582053489</v>
      </c>
    </row>
    <row r="390" spans="2:5" x14ac:dyDescent="0.25">
      <c r="B390" s="13">
        <v>41409</v>
      </c>
      <c r="C390" s="14">
        <v>24.68</v>
      </c>
      <c r="D390" s="15">
        <f t="shared" si="9"/>
        <v>2.8630010056876865</v>
      </c>
      <c r="E390" s="15">
        <f>(Tabela3[[#This Row],[Close]]-$C$1)/$D$1</f>
        <v>0.42885118582053489</v>
      </c>
    </row>
    <row r="391" spans="2:5" x14ac:dyDescent="0.25">
      <c r="B391" s="13">
        <v>41823</v>
      </c>
      <c r="C391" s="14">
        <v>24.65</v>
      </c>
      <c r="D391" s="15">
        <f t="shared" si="9"/>
        <v>2.762378576537885</v>
      </c>
      <c r="E391" s="15">
        <f>(Tabela3[[#This Row],[Close]]-$C$1)/$D$1</f>
        <v>0.42124762332758076</v>
      </c>
    </row>
    <row r="392" spans="2:5" x14ac:dyDescent="0.25">
      <c r="B392" s="13">
        <v>41600</v>
      </c>
      <c r="C392" s="14">
        <v>24.65</v>
      </c>
      <c r="D392" s="15">
        <f t="shared" si="9"/>
        <v>2.762378576537885</v>
      </c>
      <c r="E392" s="15">
        <f>(Tabela3[[#This Row],[Close]]-$C$1)/$D$1</f>
        <v>0.42124762332758076</v>
      </c>
    </row>
    <row r="393" spans="2:5" x14ac:dyDescent="0.25">
      <c r="B393" s="13">
        <v>41527</v>
      </c>
      <c r="C393" s="14">
        <v>24.65</v>
      </c>
      <c r="D393" s="15">
        <f t="shared" si="9"/>
        <v>2.762378576537885</v>
      </c>
      <c r="E393" s="15">
        <f>(Tabela3[[#This Row],[Close]]-$C$1)/$D$1</f>
        <v>0.42124762332758076</v>
      </c>
    </row>
    <row r="394" spans="2:5" x14ac:dyDescent="0.25">
      <c r="B394" s="13">
        <v>40842</v>
      </c>
      <c r="C394" s="14">
        <v>24.65</v>
      </c>
      <c r="D394" s="15">
        <f t="shared" si="9"/>
        <v>2.762378576537885</v>
      </c>
      <c r="E394" s="15">
        <f>(Tabela3[[#This Row],[Close]]-$C$1)/$D$1</f>
        <v>0.42124762332758076</v>
      </c>
    </row>
    <row r="395" spans="2:5" x14ac:dyDescent="0.25">
      <c r="B395" s="13">
        <v>41954</v>
      </c>
      <c r="C395" s="14">
        <v>24.64</v>
      </c>
      <c r="D395" s="15">
        <f t="shared" si="9"/>
        <v>2.7292377668212926</v>
      </c>
      <c r="E395" s="15">
        <f>(Tabela3[[#This Row],[Close]]-$C$1)/$D$1</f>
        <v>0.41871310249659666</v>
      </c>
    </row>
    <row r="396" spans="2:5" x14ac:dyDescent="0.25">
      <c r="B396" s="13">
        <v>42145</v>
      </c>
      <c r="C396" s="14">
        <v>24.63</v>
      </c>
      <c r="D396" s="15">
        <f t="shared" si="9"/>
        <v>2.6962969571046882</v>
      </c>
      <c r="E396" s="15">
        <f>(Tabela3[[#This Row],[Close]]-$C$1)/$D$1</f>
        <v>0.41617858166561167</v>
      </c>
    </row>
    <row r="397" spans="2:5" x14ac:dyDescent="0.25">
      <c r="B397" s="13">
        <v>41824</v>
      </c>
      <c r="C397" s="14">
        <v>24.61</v>
      </c>
      <c r="D397" s="15">
        <f t="shared" si="9"/>
        <v>2.6310153376714913</v>
      </c>
      <c r="E397" s="15">
        <f>(Tabela3[[#This Row],[Close]]-$C$1)/$D$1</f>
        <v>0.41110954000364253</v>
      </c>
    </row>
    <row r="398" spans="2:5" x14ac:dyDescent="0.25">
      <c r="B398" s="13">
        <v>42096</v>
      </c>
      <c r="C398" s="14">
        <v>24.6</v>
      </c>
      <c r="D398" s="15">
        <f t="shared" si="9"/>
        <v>2.5986745279548984</v>
      </c>
      <c r="E398" s="15">
        <f>(Tabela3[[#This Row],[Close]]-$C$1)/$D$1</f>
        <v>0.40857501917265843</v>
      </c>
    </row>
    <row r="399" spans="2:5" x14ac:dyDescent="0.25">
      <c r="B399" s="13">
        <v>42048</v>
      </c>
      <c r="C399" s="14">
        <v>24.6</v>
      </c>
      <c r="D399" s="15">
        <f t="shared" si="9"/>
        <v>2.5986745279548984</v>
      </c>
      <c r="E399" s="15">
        <f>(Tabela3[[#This Row],[Close]]-$C$1)/$D$1</f>
        <v>0.40857501917265843</v>
      </c>
    </row>
    <row r="400" spans="2:5" x14ac:dyDescent="0.25">
      <c r="B400" s="13">
        <v>41618</v>
      </c>
      <c r="C400" s="14">
        <v>24.6</v>
      </c>
      <c r="D400" s="15">
        <f t="shared" si="9"/>
        <v>2.5986745279548984</v>
      </c>
      <c r="E400" s="15">
        <f>(Tabela3[[#This Row],[Close]]-$C$1)/$D$1</f>
        <v>0.40857501917265843</v>
      </c>
    </row>
    <row r="401" spans="2:5" x14ac:dyDescent="0.25">
      <c r="B401" s="13">
        <v>41010</v>
      </c>
      <c r="C401" s="14">
        <v>24.59</v>
      </c>
      <c r="D401" s="15">
        <f t="shared" si="9"/>
        <v>2.5665337182382939</v>
      </c>
      <c r="E401" s="15">
        <f>(Tabela3[[#This Row],[Close]]-$C$1)/$D$1</f>
        <v>0.40604049834167344</v>
      </c>
    </row>
    <row r="402" spans="2:5" x14ac:dyDescent="0.25">
      <c r="B402" s="13">
        <v>41995</v>
      </c>
      <c r="C402" s="14">
        <v>24.57</v>
      </c>
      <c r="D402" s="15">
        <f t="shared" si="9"/>
        <v>2.5028520988050968</v>
      </c>
      <c r="E402" s="15">
        <f>(Tabela3[[#This Row],[Close]]-$C$1)/$D$1</f>
        <v>0.40097145667970435</v>
      </c>
    </row>
    <row r="403" spans="2:5" x14ac:dyDescent="0.25">
      <c r="B403" s="13">
        <v>42111</v>
      </c>
      <c r="C403" s="14">
        <v>24.55</v>
      </c>
      <c r="D403" s="15">
        <f t="shared" si="9"/>
        <v>2.4399704793719001</v>
      </c>
      <c r="E403" s="15">
        <f>(Tabela3[[#This Row],[Close]]-$C$1)/$D$1</f>
        <v>0.39590241501773521</v>
      </c>
    </row>
    <row r="404" spans="2:5" x14ac:dyDescent="0.25">
      <c r="B404" s="13">
        <v>41999</v>
      </c>
      <c r="C404" s="14">
        <v>24.55</v>
      </c>
      <c r="D404" s="15">
        <f t="shared" si="9"/>
        <v>2.4399704793719001</v>
      </c>
      <c r="E404" s="15">
        <f>(Tabela3[[#This Row],[Close]]-$C$1)/$D$1</f>
        <v>0.39590241501773521</v>
      </c>
    </row>
    <row r="405" spans="2:5" x14ac:dyDescent="0.25">
      <c r="B405" s="13">
        <v>41957</v>
      </c>
      <c r="C405" s="14">
        <v>24.54</v>
      </c>
      <c r="D405" s="15">
        <f t="shared" si="9"/>
        <v>2.408829669655296</v>
      </c>
      <c r="E405" s="15">
        <f>(Tabela3[[#This Row],[Close]]-$C$1)/$D$1</f>
        <v>0.39336789418675022</v>
      </c>
    </row>
    <row r="406" spans="2:5" x14ac:dyDescent="0.25">
      <c r="B406" s="13">
        <v>41534</v>
      </c>
      <c r="C406" s="14">
        <v>24.53</v>
      </c>
      <c r="D406" s="15">
        <f t="shared" si="9"/>
        <v>2.3778888599387029</v>
      </c>
      <c r="E406" s="15">
        <f>(Tabela3[[#This Row],[Close]]-$C$1)/$D$1</f>
        <v>0.39083337335576612</v>
      </c>
    </row>
    <row r="407" spans="2:5" x14ac:dyDescent="0.25">
      <c r="B407" s="13">
        <v>41324</v>
      </c>
      <c r="C407" s="14">
        <v>24.53</v>
      </c>
      <c r="D407" s="15">
        <f t="shared" si="9"/>
        <v>2.3778888599387029</v>
      </c>
      <c r="E407" s="15">
        <f>(Tabela3[[#This Row],[Close]]-$C$1)/$D$1</f>
        <v>0.39083337335576612</v>
      </c>
    </row>
    <row r="408" spans="2:5" x14ac:dyDescent="0.25">
      <c r="B408" s="13">
        <v>41822</v>
      </c>
      <c r="C408" s="14">
        <v>24.52</v>
      </c>
      <c r="D408" s="15">
        <f t="shared" si="9"/>
        <v>2.3471480502220987</v>
      </c>
      <c r="E408" s="15">
        <f>(Tabela3[[#This Row],[Close]]-$C$1)/$D$1</f>
        <v>0.38829885252478114</v>
      </c>
    </row>
    <row r="409" spans="2:5" x14ac:dyDescent="0.25">
      <c r="B409" s="13">
        <v>41631</v>
      </c>
      <c r="C409" s="14">
        <v>24.52</v>
      </c>
      <c r="D409" s="15">
        <f t="shared" si="9"/>
        <v>2.3471480502220987</v>
      </c>
      <c r="E409" s="15">
        <f>(Tabela3[[#This Row],[Close]]-$C$1)/$D$1</f>
        <v>0.38829885252478114</v>
      </c>
    </row>
    <row r="410" spans="2:5" x14ac:dyDescent="0.25">
      <c r="B410" s="13">
        <v>41186</v>
      </c>
      <c r="C410" s="14">
        <v>24.52</v>
      </c>
      <c r="D410" s="15">
        <f t="shared" si="9"/>
        <v>2.3471480502220987</v>
      </c>
      <c r="E410" s="15">
        <f>(Tabela3[[#This Row],[Close]]-$C$1)/$D$1</f>
        <v>0.38829885252478114</v>
      </c>
    </row>
    <row r="411" spans="2:5" x14ac:dyDescent="0.25">
      <c r="B411" s="13">
        <v>41528</v>
      </c>
      <c r="C411" s="14">
        <v>24.51</v>
      </c>
      <c r="D411" s="15">
        <f t="shared" si="9"/>
        <v>2.3166072405055056</v>
      </c>
      <c r="E411" s="15">
        <f>(Tabela3[[#This Row],[Close]]-$C$1)/$D$1</f>
        <v>0.38576433169379704</v>
      </c>
    </row>
    <row r="412" spans="2:5" x14ac:dyDescent="0.25">
      <c r="B412" s="13">
        <v>42181</v>
      </c>
      <c r="C412" s="14">
        <v>24.5</v>
      </c>
      <c r="D412" s="15">
        <f t="shared" si="9"/>
        <v>2.2862664307889018</v>
      </c>
      <c r="E412" s="15">
        <f>(Tabela3[[#This Row],[Close]]-$C$1)/$D$1</f>
        <v>0.38322981086281199</v>
      </c>
    </row>
    <row r="413" spans="2:5" x14ac:dyDescent="0.25">
      <c r="B413" s="13">
        <v>41628</v>
      </c>
      <c r="C413" s="14">
        <v>24.5</v>
      </c>
      <c r="D413" s="15">
        <f t="shared" si="9"/>
        <v>2.2862664307889018</v>
      </c>
      <c r="E413" s="15">
        <f>(Tabela3[[#This Row],[Close]]-$C$1)/$D$1</f>
        <v>0.38322981086281199</v>
      </c>
    </row>
    <row r="414" spans="2:5" x14ac:dyDescent="0.25">
      <c r="B414" s="13">
        <v>41012</v>
      </c>
      <c r="C414" s="14">
        <v>24.5</v>
      </c>
      <c r="D414" s="15">
        <f t="shared" si="9"/>
        <v>2.2862664307889018</v>
      </c>
      <c r="E414" s="15">
        <f>(Tabela3[[#This Row],[Close]]-$C$1)/$D$1</f>
        <v>0.38322981086281199</v>
      </c>
    </row>
    <row r="415" spans="2:5" x14ac:dyDescent="0.25">
      <c r="B415" s="13">
        <v>41996</v>
      </c>
      <c r="C415" s="14">
        <v>24.48</v>
      </c>
      <c r="D415" s="15">
        <f t="shared" si="9"/>
        <v>2.2261848113557048</v>
      </c>
      <c r="E415" s="15">
        <f>(Tabela3[[#This Row],[Close]]-$C$1)/$D$1</f>
        <v>0.37816076920084291</v>
      </c>
    </row>
    <row r="416" spans="2:5" x14ac:dyDescent="0.25">
      <c r="B416" s="13">
        <v>40858</v>
      </c>
      <c r="C416" s="14">
        <v>24.47</v>
      </c>
      <c r="D416" s="15">
        <f t="shared" si="9"/>
        <v>2.1964440016391009</v>
      </c>
      <c r="E416" s="15">
        <f>(Tabela3[[#This Row],[Close]]-$C$1)/$D$1</f>
        <v>0.37562624836985792</v>
      </c>
    </row>
    <row r="417" spans="2:5" x14ac:dyDescent="0.25">
      <c r="B417" s="13">
        <v>40920</v>
      </c>
      <c r="C417" s="14">
        <v>24.46</v>
      </c>
      <c r="D417" s="15">
        <f t="shared" si="9"/>
        <v>2.1669031919225072</v>
      </c>
      <c r="E417" s="15">
        <f>(Tabela3[[#This Row],[Close]]-$C$1)/$D$1</f>
        <v>0.37309172753887382</v>
      </c>
    </row>
    <row r="418" spans="2:5" x14ac:dyDescent="0.25">
      <c r="B418" s="13">
        <v>41634</v>
      </c>
      <c r="C418" s="14">
        <v>24.45</v>
      </c>
      <c r="D418" s="15">
        <f t="shared" si="9"/>
        <v>2.1375623822059038</v>
      </c>
      <c r="E418" s="15">
        <f>(Tabela3[[#This Row],[Close]]-$C$1)/$D$1</f>
        <v>0.37055720670788878</v>
      </c>
    </row>
    <row r="419" spans="2:5" x14ac:dyDescent="0.25">
      <c r="B419" s="13">
        <v>41430</v>
      </c>
      <c r="C419" s="14">
        <v>24.45</v>
      </c>
      <c r="D419" s="15">
        <f t="shared" si="9"/>
        <v>2.1375623822059038</v>
      </c>
      <c r="E419" s="15">
        <f>(Tabela3[[#This Row],[Close]]-$C$1)/$D$1</f>
        <v>0.37055720670788878</v>
      </c>
    </row>
    <row r="420" spans="2:5" x14ac:dyDescent="0.25">
      <c r="B420" s="13">
        <v>40857</v>
      </c>
      <c r="C420" s="14">
        <v>24.45</v>
      </c>
      <c r="D420" s="15">
        <f t="shared" si="9"/>
        <v>2.1375623822059038</v>
      </c>
      <c r="E420" s="15">
        <f>(Tabela3[[#This Row],[Close]]-$C$1)/$D$1</f>
        <v>0.37055720670788878</v>
      </c>
    </row>
    <row r="421" spans="2:5" x14ac:dyDescent="0.25">
      <c r="B421" s="13">
        <v>42114</v>
      </c>
      <c r="C421" s="14">
        <v>24.43</v>
      </c>
      <c r="D421" s="15">
        <f t="shared" si="9"/>
        <v>2.0794807627727065</v>
      </c>
      <c r="E421" s="15">
        <f>(Tabela3[[#This Row],[Close]]-$C$1)/$D$1</f>
        <v>0.36548816504591969</v>
      </c>
    </row>
    <row r="422" spans="2:5" x14ac:dyDescent="0.25">
      <c r="B422" s="13">
        <v>40883</v>
      </c>
      <c r="C422" s="14">
        <v>24.41</v>
      </c>
      <c r="D422" s="15">
        <f t="shared" si="9"/>
        <v>2.0221991433395092</v>
      </c>
      <c r="E422" s="15">
        <f>(Tabela3[[#This Row],[Close]]-$C$1)/$D$1</f>
        <v>0.3604191233839506</v>
      </c>
    </row>
    <row r="423" spans="2:5" x14ac:dyDescent="0.25">
      <c r="B423" s="13">
        <v>41939</v>
      </c>
      <c r="C423" s="14">
        <v>24.4</v>
      </c>
      <c r="D423" s="15">
        <f t="shared" si="9"/>
        <v>1.9938583336229057</v>
      </c>
      <c r="E423" s="15">
        <f>(Tabela3[[#This Row],[Close]]-$C$1)/$D$1</f>
        <v>0.35788460255296556</v>
      </c>
    </row>
    <row r="424" spans="2:5" x14ac:dyDescent="0.25">
      <c r="B424" s="13">
        <v>41796</v>
      </c>
      <c r="C424" s="14">
        <v>24.4</v>
      </c>
      <c r="D424" s="15">
        <f t="shared" si="9"/>
        <v>1.9938583336229057</v>
      </c>
      <c r="E424" s="15">
        <f>(Tabela3[[#This Row],[Close]]-$C$1)/$D$1</f>
        <v>0.35788460255296556</v>
      </c>
    </row>
    <row r="425" spans="2:5" x14ac:dyDescent="0.25">
      <c r="B425" s="13">
        <v>41638</v>
      </c>
      <c r="C425" s="14">
        <v>24.4</v>
      </c>
      <c r="D425" s="15">
        <f t="shared" si="9"/>
        <v>1.9938583336229057</v>
      </c>
      <c r="E425" s="15">
        <f>(Tabela3[[#This Row],[Close]]-$C$1)/$D$1</f>
        <v>0.35788460255296556</v>
      </c>
    </row>
    <row r="426" spans="2:5" x14ac:dyDescent="0.25">
      <c r="B426" s="13">
        <v>41627</v>
      </c>
      <c r="C426" s="14">
        <v>24.4</v>
      </c>
      <c r="D426" s="15">
        <f t="shared" si="9"/>
        <v>1.9938583336229057</v>
      </c>
      <c r="E426" s="15">
        <f>(Tabela3[[#This Row],[Close]]-$C$1)/$D$1</f>
        <v>0.35788460255296556</v>
      </c>
    </row>
    <row r="427" spans="2:5" x14ac:dyDescent="0.25">
      <c r="B427" s="13">
        <v>41320</v>
      </c>
      <c r="C427" s="14">
        <v>24.4</v>
      </c>
      <c r="D427" s="15">
        <f t="shared" si="9"/>
        <v>1.9938583336229057</v>
      </c>
      <c r="E427" s="15">
        <f>(Tabela3[[#This Row],[Close]]-$C$1)/$D$1</f>
        <v>0.35788460255296556</v>
      </c>
    </row>
    <row r="428" spans="2:5" x14ac:dyDescent="0.25">
      <c r="B428" s="13">
        <v>41305</v>
      </c>
      <c r="C428" s="14">
        <v>24.4</v>
      </c>
      <c r="D428" s="15">
        <f t="shared" si="9"/>
        <v>1.9938583336229057</v>
      </c>
      <c r="E428" s="15">
        <f>(Tabela3[[#This Row],[Close]]-$C$1)/$D$1</f>
        <v>0.35788460255296556</v>
      </c>
    </row>
    <row r="429" spans="2:5" x14ac:dyDescent="0.25">
      <c r="B429" s="13">
        <v>41611</v>
      </c>
      <c r="C429" s="14">
        <v>24.39</v>
      </c>
      <c r="D429" s="15">
        <f t="shared" si="9"/>
        <v>1.965717523906312</v>
      </c>
      <c r="E429" s="15">
        <f>(Tabela3[[#This Row],[Close]]-$C$1)/$D$1</f>
        <v>0.35535008172198146</v>
      </c>
    </row>
    <row r="430" spans="2:5" x14ac:dyDescent="0.25">
      <c r="B430" s="13">
        <v>41400</v>
      </c>
      <c r="C430" s="14">
        <v>24.37</v>
      </c>
      <c r="D430" s="15">
        <f t="shared" si="9"/>
        <v>1.9100359044731148</v>
      </c>
      <c r="E430" s="15">
        <f>(Tabela3[[#This Row],[Close]]-$C$1)/$D$1</f>
        <v>0.35028104006001237</v>
      </c>
    </row>
    <row r="431" spans="2:5" x14ac:dyDescent="0.25">
      <c r="B431" s="13">
        <v>41431</v>
      </c>
      <c r="C431" s="14">
        <v>24.36</v>
      </c>
      <c r="D431" s="15">
        <f t="shared" si="9"/>
        <v>1.8824950947565113</v>
      </c>
      <c r="E431" s="15">
        <f>(Tabela3[[#This Row],[Close]]-$C$1)/$D$1</f>
        <v>0.34774651922902738</v>
      </c>
    </row>
    <row r="432" spans="2:5" x14ac:dyDescent="0.25">
      <c r="B432" s="13">
        <v>42102</v>
      </c>
      <c r="C432" s="14">
        <v>24.35</v>
      </c>
      <c r="D432" s="15">
        <f t="shared" si="9"/>
        <v>1.8551542850399176</v>
      </c>
      <c r="E432" s="15">
        <f>(Tabela3[[#This Row],[Close]]-$C$1)/$D$1</f>
        <v>0.34521199839804323</v>
      </c>
    </row>
    <row r="433" spans="2:5" x14ac:dyDescent="0.25">
      <c r="B433" s="13">
        <v>42054</v>
      </c>
      <c r="C433" s="14">
        <v>24.35</v>
      </c>
      <c r="D433" s="15">
        <f t="shared" si="9"/>
        <v>1.8551542850399176</v>
      </c>
      <c r="E433" s="15">
        <f>(Tabela3[[#This Row],[Close]]-$C$1)/$D$1</f>
        <v>0.34521199839804323</v>
      </c>
    </row>
    <row r="434" spans="2:5" x14ac:dyDescent="0.25">
      <c r="B434" s="13">
        <v>41992</v>
      </c>
      <c r="C434" s="14">
        <v>24.35</v>
      </c>
      <c r="D434" s="15">
        <f t="shared" si="9"/>
        <v>1.8551542850399176</v>
      </c>
      <c r="E434" s="15">
        <f>(Tabela3[[#This Row],[Close]]-$C$1)/$D$1</f>
        <v>0.34521199839804323</v>
      </c>
    </row>
    <row r="435" spans="2:5" x14ac:dyDescent="0.25">
      <c r="B435" s="13">
        <v>41764</v>
      </c>
      <c r="C435" s="14">
        <v>24.32</v>
      </c>
      <c r="D435" s="15">
        <f t="shared" si="9"/>
        <v>1.7743318558901169</v>
      </c>
      <c r="E435" s="15">
        <f>(Tabela3[[#This Row],[Close]]-$C$1)/$D$1</f>
        <v>0.33760843590508915</v>
      </c>
    </row>
    <row r="436" spans="2:5" x14ac:dyDescent="0.25">
      <c r="B436" s="13">
        <v>42104</v>
      </c>
      <c r="C436" s="14">
        <v>24.3</v>
      </c>
      <c r="D436" s="15">
        <f t="shared" si="9"/>
        <v>1.7214502364569195</v>
      </c>
      <c r="E436" s="15">
        <f>(Tabela3[[#This Row],[Close]]-$C$1)/$D$1</f>
        <v>0.33253939424312001</v>
      </c>
    </row>
    <row r="437" spans="2:5" x14ac:dyDescent="0.25">
      <c r="B437" s="13">
        <v>42002</v>
      </c>
      <c r="C437" s="14">
        <v>24.3</v>
      </c>
      <c r="D437" s="15">
        <f t="shared" si="9"/>
        <v>1.7214502364569195</v>
      </c>
      <c r="E437" s="15">
        <f>(Tabela3[[#This Row],[Close]]-$C$1)/$D$1</f>
        <v>0.33253939424312001</v>
      </c>
    </row>
    <row r="438" spans="2:5" x14ac:dyDescent="0.25">
      <c r="B438" s="13">
        <v>41325</v>
      </c>
      <c r="C438" s="14">
        <v>24.3</v>
      </c>
      <c r="D438" s="15">
        <f t="shared" si="9"/>
        <v>1.7214502364569195</v>
      </c>
      <c r="E438" s="15">
        <f>(Tabela3[[#This Row],[Close]]-$C$1)/$D$1</f>
        <v>0.33253939424312001</v>
      </c>
    </row>
    <row r="439" spans="2:5" x14ac:dyDescent="0.25">
      <c r="B439" s="13">
        <v>41306</v>
      </c>
      <c r="C439" s="14">
        <v>24.3</v>
      </c>
      <c r="D439" s="15">
        <f t="shared" si="9"/>
        <v>1.7214502364569195</v>
      </c>
      <c r="E439" s="15">
        <f>(Tabela3[[#This Row],[Close]]-$C$1)/$D$1</f>
        <v>0.33253939424312001</v>
      </c>
    </row>
    <row r="440" spans="2:5" x14ac:dyDescent="0.25">
      <c r="B440" s="13">
        <v>40910</v>
      </c>
      <c r="C440" s="14">
        <v>24.29</v>
      </c>
      <c r="D440" s="15">
        <f t="shared" si="9"/>
        <v>1.6953094267403164</v>
      </c>
      <c r="E440" s="15">
        <f>(Tabela3[[#This Row],[Close]]-$C$1)/$D$1</f>
        <v>0.33000487341213502</v>
      </c>
    </row>
    <row r="441" spans="2:5" x14ac:dyDescent="0.25">
      <c r="B441" s="13">
        <v>40837</v>
      </c>
      <c r="C441" s="14">
        <v>24.29</v>
      </c>
      <c r="D441" s="15">
        <f t="shared" si="9"/>
        <v>1.6953094267403164</v>
      </c>
      <c r="E441" s="15">
        <f>(Tabela3[[#This Row],[Close]]-$C$1)/$D$1</f>
        <v>0.33000487341213502</v>
      </c>
    </row>
    <row r="442" spans="2:5" x14ac:dyDescent="0.25">
      <c r="B442" s="13">
        <v>42185</v>
      </c>
      <c r="C442" s="14">
        <v>24.28</v>
      </c>
      <c r="D442" s="15">
        <f t="shared" si="9"/>
        <v>1.6693686170237223</v>
      </c>
      <c r="E442" s="15">
        <f>(Tabela3[[#This Row],[Close]]-$C$1)/$D$1</f>
        <v>0.32747035258115093</v>
      </c>
    </row>
    <row r="443" spans="2:5" x14ac:dyDescent="0.25">
      <c r="B443" s="13">
        <v>41635</v>
      </c>
      <c r="C443" s="14">
        <v>24.28</v>
      </c>
      <c r="D443" s="15">
        <f t="shared" si="9"/>
        <v>1.6693686170237223</v>
      </c>
      <c r="E443" s="15">
        <f>(Tabela3[[#This Row],[Close]]-$C$1)/$D$1</f>
        <v>0.32747035258115093</v>
      </c>
    </row>
    <row r="444" spans="2:5" x14ac:dyDescent="0.25">
      <c r="B444" s="13">
        <v>41751</v>
      </c>
      <c r="C444" s="14">
        <v>24.26</v>
      </c>
      <c r="D444" s="15">
        <f t="shared" si="9"/>
        <v>1.6180869975905248</v>
      </c>
      <c r="E444" s="15">
        <f>(Tabela3[[#This Row],[Close]]-$C$1)/$D$1</f>
        <v>0.32240131091918184</v>
      </c>
    </row>
    <row r="445" spans="2:5" x14ac:dyDescent="0.25">
      <c r="B445" s="13">
        <v>40865</v>
      </c>
      <c r="C445" s="14">
        <v>24.26</v>
      </c>
      <c r="D445" s="15">
        <f t="shared" si="9"/>
        <v>1.6180869975905248</v>
      </c>
      <c r="E445" s="15">
        <f>(Tabela3[[#This Row],[Close]]-$C$1)/$D$1</f>
        <v>0.32240131091918184</v>
      </c>
    </row>
    <row r="446" spans="2:5" x14ac:dyDescent="0.25">
      <c r="B446" s="13">
        <v>42107</v>
      </c>
      <c r="C446" s="14">
        <v>24.25</v>
      </c>
      <c r="D446" s="15">
        <f t="shared" si="9"/>
        <v>1.5927461878739217</v>
      </c>
      <c r="E446" s="15">
        <f>(Tabela3[[#This Row],[Close]]-$C$1)/$D$1</f>
        <v>0.3198667900881968</v>
      </c>
    </row>
    <row r="447" spans="2:5" x14ac:dyDescent="0.25">
      <c r="B447" s="13">
        <v>40919</v>
      </c>
      <c r="C447" s="14">
        <v>24.25</v>
      </c>
      <c r="D447" s="15">
        <f t="shared" si="9"/>
        <v>1.5927461878739217</v>
      </c>
      <c r="E447" s="15">
        <f>(Tabela3[[#This Row],[Close]]-$C$1)/$D$1</f>
        <v>0.3198667900881968</v>
      </c>
    </row>
    <row r="448" spans="2:5" x14ac:dyDescent="0.25">
      <c r="B448" s="13">
        <v>41526</v>
      </c>
      <c r="C448" s="14">
        <v>24.24</v>
      </c>
      <c r="D448" s="15">
        <f t="shared" si="9"/>
        <v>1.5676053781573185</v>
      </c>
      <c r="E448" s="15">
        <f>(Tabela3[[#This Row],[Close]]-$C$1)/$D$1</f>
        <v>0.31733226925721181</v>
      </c>
    </row>
    <row r="449" spans="2:5" x14ac:dyDescent="0.25">
      <c r="B449" s="13">
        <v>41009</v>
      </c>
      <c r="C449" s="14">
        <v>24.23</v>
      </c>
      <c r="D449" s="15">
        <f t="shared" si="9"/>
        <v>1.5426645684407243</v>
      </c>
      <c r="E449" s="15">
        <f>(Tabela3[[#This Row],[Close]]-$C$1)/$D$1</f>
        <v>0.31479774842622771</v>
      </c>
    </row>
    <row r="450" spans="2:5" x14ac:dyDescent="0.25">
      <c r="B450" s="13">
        <v>40841</v>
      </c>
      <c r="C450" s="14">
        <v>24.22</v>
      </c>
      <c r="D450" s="15">
        <f t="shared" si="9"/>
        <v>1.5179237587241212</v>
      </c>
      <c r="E450" s="15">
        <f>(Tabela3[[#This Row],[Close]]-$C$1)/$D$1</f>
        <v>0.31226322759524272</v>
      </c>
    </row>
    <row r="451" spans="2:5" x14ac:dyDescent="0.25">
      <c r="B451" s="13">
        <v>41157</v>
      </c>
      <c r="C451" s="14">
        <v>24.21</v>
      </c>
      <c r="D451" s="15">
        <f t="shared" ref="D451:D514" si="10">(C451-$C$1)^2</f>
        <v>1.493382949007527</v>
      </c>
      <c r="E451" s="15">
        <f>(Tabela3[[#This Row],[Close]]-$C$1)/$D$1</f>
        <v>0.30972870676425862</v>
      </c>
    </row>
    <row r="452" spans="2:5" x14ac:dyDescent="0.25">
      <c r="B452" s="13">
        <v>42149</v>
      </c>
      <c r="C452" s="14">
        <v>24.2</v>
      </c>
      <c r="D452" s="15">
        <f t="shared" si="10"/>
        <v>1.4690421392909239</v>
      </c>
      <c r="E452" s="15">
        <f>(Tabela3[[#This Row],[Close]]-$C$1)/$D$1</f>
        <v>0.30719418593327358</v>
      </c>
    </row>
    <row r="453" spans="2:5" x14ac:dyDescent="0.25">
      <c r="B453" s="13">
        <v>41626</v>
      </c>
      <c r="C453" s="14">
        <v>24.2</v>
      </c>
      <c r="D453" s="15">
        <f t="shared" si="10"/>
        <v>1.4690421392909239</v>
      </c>
      <c r="E453" s="15">
        <f>(Tabela3[[#This Row],[Close]]-$C$1)/$D$1</f>
        <v>0.30719418593327358</v>
      </c>
    </row>
    <row r="454" spans="2:5" x14ac:dyDescent="0.25">
      <c r="B454" s="13">
        <v>41262</v>
      </c>
      <c r="C454" s="14">
        <v>24.2</v>
      </c>
      <c r="D454" s="15">
        <f t="shared" si="10"/>
        <v>1.4690421392909239</v>
      </c>
      <c r="E454" s="15">
        <f>(Tabela3[[#This Row],[Close]]-$C$1)/$D$1</f>
        <v>0.30719418593327358</v>
      </c>
    </row>
    <row r="455" spans="2:5" x14ac:dyDescent="0.25">
      <c r="B455" s="13">
        <v>41003</v>
      </c>
      <c r="C455" s="14">
        <v>24.2</v>
      </c>
      <c r="D455" s="15">
        <f t="shared" si="10"/>
        <v>1.4690421392909239</v>
      </c>
      <c r="E455" s="15">
        <f>(Tabela3[[#This Row],[Close]]-$C$1)/$D$1</f>
        <v>0.30719418593327358</v>
      </c>
    </row>
    <row r="456" spans="2:5" x14ac:dyDescent="0.25">
      <c r="B456" s="13">
        <v>40886</v>
      </c>
      <c r="C456" s="14">
        <v>24.2</v>
      </c>
      <c r="D456" s="15">
        <f t="shared" si="10"/>
        <v>1.4690421392909239</v>
      </c>
      <c r="E456" s="15">
        <f>(Tabela3[[#This Row],[Close]]-$C$1)/$D$1</f>
        <v>0.30719418593327358</v>
      </c>
    </row>
    <row r="457" spans="2:5" x14ac:dyDescent="0.25">
      <c r="B457" s="13">
        <v>40877</v>
      </c>
      <c r="C457" s="14">
        <v>24.2</v>
      </c>
      <c r="D457" s="15">
        <f t="shared" si="10"/>
        <v>1.4690421392909239</v>
      </c>
      <c r="E457" s="15">
        <f>(Tabela3[[#This Row],[Close]]-$C$1)/$D$1</f>
        <v>0.30719418593327358</v>
      </c>
    </row>
    <row r="458" spans="2:5" x14ac:dyDescent="0.25">
      <c r="B458" s="13">
        <v>41737</v>
      </c>
      <c r="C458" s="14">
        <v>24.19</v>
      </c>
      <c r="D458" s="15">
        <f t="shared" si="10"/>
        <v>1.4449013295743296</v>
      </c>
      <c r="E458" s="15">
        <f>(Tabela3[[#This Row],[Close]]-$C$1)/$D$1</f>
        <v>0.30465966510228948</v>
      </c>
    </row>
    <row r="459" spans="2:5" x14ac:dyDescent="0.25">
      <c r="B459" s="13">
        <v>40868</v>
      </c>
      <c r="C459" s="14">
        <v>24.19</v>
      </c>
      <c r="D459" s="15">
        <f t="shared" si="10"/>
        <v>1.4449013295743296</v>
      </c>
      <c r="E459" s="15">
        <f>(Tabela3[[#This Row],[Close]]-$C$1)/$D$1</f>
        <v>0.30465966510228948</v>
      </c>
    </row>
    <row r="460" spans="2:5" x14ac:dyDescent="0.25">
      <c r="B460" s="13">
        <v>41642</v>
      </c>
      <c r="C460" s="14">
        <v>24.18</v>
      </c>
      <c r="D460" s="15">
        <f t="shared" si="10"/>
        <v>1.4209605198577266</v>
      </c>
      <c r="E460" s="15">
        <f>(Tabela3[[#This Row],[Close]]-$C$1)/$D$1</f>
        <v>0.30212514427130449</v>
      </c>
    </row>
    <row r="461" spans="2:5" x14ac:dyDescent="0.25">
      <c r="B461" s="13">
        <v>41131</v>
      </c>
      <c r="C461" s="14">
        <v>24.18</v>
      </c>
      <c r="D461" s="15">
        <f t="shared" si="10"/>
        <v>1.4209605198577266</v>
      </c>
      <c r="E461" s="15">
        <f>(Tabela3[[#This Row],[Close]]-$C$1)/$D$1</f>
        <v>0.30212514427130449</v>
      </c>
    </row>
    <row r="462" spans="2:5" x14ac:dyDescent="0.25">
      <c r="B462" s="13">
        <v>40911</v>
      </c>
      <c r="C462" s="14">
        <v>24.18</v>
      </c>
      <c r="D462" s="15">
        <f t="shared" si="10"/>
        <v>1.4209605198577266</v>
      </c>
      <c r="E462" s="15">
        <f>(Tabela3[[#This Row],[Close]]-$C$1)/$D$1</f>
        <v>0.30212514427130449</v>
      </c>
    </row>
    <row r="463" spans="2:5" x14ac:dyDescent="0.25">
      <c r="B463" s="13">
        <v>40882</v>
      </c>
      <c r="C463" s="14">
        <v>24.17</v>
      </c>
      <c r="D463" s="15">
        <f t="shared" si="10"/>
        <v>1.3972197101411321</v>
      </c>
      <c r="E463" s="15">
        <f>(Tabela3[[#This Row],[Close]]-$C$1)/$D$1</f>
        <v>0.29959062344032039</v>
      </c>
    </row>
    <row r="464" spans="2:5" x14ac:dyDescent="0.25">
      <c r="B464" s="13">
        <v>40826</v>
      </c>
      <c r="C464" s="14">
        <v>24.17</v>
      </c>
      <c r="D464" s="15">
        <f t="shared" si="10"/>
        <v>1.3972197101411321</v>
      </c>
      <c r="E464" s="15">
        <f>(Tabela3[[#This Row],[Close]]-$C$1)/$D$1</f>
        <v>0.29959062344032039</v>
      </c>
    </row>
    <row r="465" spans="2:5" x14ac:dyDescent="0.25">
      <c r="B465" s="13">
        <v>41533</v>
      </c>
      <c r="C465" s="14">
        <v>24.14</v>
      </c>
      <c r="D465" s="15">
        <f t="shared" si="10"/>
        <v>1.3271972809913317</v>
      </c>
      <c r="E465" s="15">
        <f>(Tabela3[[#This Row],[Close]]-$C$1)/$D$1</f>
        <v>0.29198706094736626</v>
      </c>
    </row>
    <row r="466" spans="2:5" x14ac:dyDescent="0.25">
      <c r="B466" s="13">
        <v>42621</v>
      </c>
      <c r="C466" s="14">
        <v>24.13</v>
      </c>
      <c r="D466" s="15">
        <f t="shared" si="10"/>
        <v>1.3042564712747291</v>
      </c>
      <c r="E466" s="15">
        <f>(Tabela3[[#This Row],[Close]]-$C$1)/$D$1</f>
        <v>0.28945254011638127</v>
      </c>
    </row>
    <row r="467" spans="2:5" x14ac:dyDescent="0.25">
      <c r="B467" s="13">
        <v>41004</v>
      </c>
      <c r="C467" s="14">
        <v>24.13</v>
      </c>
      <c r="D467" s="15">
        <f t="shared" si="10"/>
        <v>1.3042564712747291</v>
      </c>
      <c r="E467" s="15">
        <f>(Tabela3[[#This Row],[Close]]-$C$1)/$D$1</f>
        <v>0.28945254011638127</v>
      </c>
    </row>
    <row r="468" spans="2:5" x14ac:dyDescent="0.25">
      <c r="B468" s="13">
        <v>41746</v>
      </c>
      <c r="C468" s="14">
        <v>24.11</v>
      </c>
      <c r="D468" s="15">
        <f t="shared" si="10"/>
        <v>1.2589748518415316</v>
      </c>
      <c r="E468" s="15">
        <f>(Tabela3[[#This Row],[Close]]-$C$1)/$D$1</f>
        <v>0.28438349845441219</v>
      </c>
    </row>
    <row r="469" spans="2:5" x14ac:dyDescent="0.25">
      <c r="B469" s="13">
        <v>41621</v>
      </c>
      <c r="C469" s="14">
        <v>24.11</v>
      </c>
      <c r="D469" s="15">
        <f t="shared" si="10"/>
        <v>1.2589748518415316</v>
      </c>
      <c r="E469" s="15">
        <f>(Tabela3[[#This Row],[Close]]-$C$1)/$D$1</f>
        <v>0.28438349845441219</v>
      </c>
    </row>
    <row r="470" spans="2:5" x14ac:dyDescent="0.25">
      <c r="B470" s="13">
        <v>41019</v>
      </c>
      <c r="C470" s="14">
        <v>24.1</v>
      </c>
      <c r="D470" s="15">
        <f t="shared" si="10"/>
        <v>1.2366340421249369</v>
      </c>
      <c r="E470" s="15">
        <f>(Tabela3[[#This Row],[Close]]-$C$1)/$D$1</f>
        <v>0.28184897762342809</v>
      </c>
    </row>
    <row r="471" spans="2:5" x14ac:dyDescent="0.25">
      <c r="B471" s="13">
        <v>40835</v>
      </c>
      <c r="C471" s="14">
        <v>24.09</v>
      </c>
      <c r="D471" s="15">
        <f t="shared" si="10"/>
        <v>1.2144932324083342</v>
      </c>
      <c r="E471" s="15">
        <f>(Tabela3[[#This Row],[Close]]-$C$1)/$D$1</f>
        <v>0.27931445679244304</v>
      </c>
    </row>
    <row r="472" spans="2:5" x14ac:dyDescent="0.25">
      <c r="B472" s="13">
        <v>41323</v>
      </c>
      <c r="C472" s="14">
        <v>24.08</v>
      </c>
      <c r="D472" s="15">
        <f t="shared" si="10"/>
        <v>1.1925524226917315</v>
      </c>
      <c r="E472" s="15">
        <f>(Tabela3[[#This Row],[Close]]-$C$1)/$D$1</f>
        <v>0.27677993596145806</v>
      </c>
    </row>
    <row r="473" spans="2:5" x14ac:dyDescent="0.25">
      <c r="B473" s="13">
        <v>41008</v>
      </c>
      <c r="C473" s="14">
        <v>24.08</v>
      </c>
      <c r="D473" s="15">
        <f t="shared" si="10"/>
        <v>1.1925524226917315</v>
      </c>
      <c r="E473" s="15">
        <f>(Tabela3[[#This Row],[Close]]-$C$1)/$D$1</f>
        <v>0.27677993596145806</v>
      </c>
    </row>
    <row r="474" spans="2:5" x14ac:dyDescent="0.25">
      <c r="B474" s="13">
        <v>42108</v>
      </c>
      <c r="C474" s="14">
        <v>24.07</v>
      </c>
      <c r="D474" s="15">
        <f t="shared" si="10"/>
        <v>1.1708116129751367</v>
      </c>
      <c r="E474" s="15">
        <f>(Tabela3[[#This Row],[Close]]-$C$1)/$D$1</f>
        <v>0.27424541513047396</v>
      </c>
    </row>
    <row r="475" spans="2:5" x14ac:dyDescent="0.25">
      <c r="B475" s="13">
        <v>41625</v>
      </c>
      <c r="C475" s="14">
        <v>24.06</v>
      </c>
      <c r="D475" s="15">
        <f t="shared" si="10"/>
        <v>1.1492708032585341</v>
      </c>
      <c r="E475" s="15">
        <f>(Tabela3[[#This Row],[Close]]-$C$1)/$D$1</f>
        <v>0.27171089429948897</v>
      </c>
    </row>
    <row r="476" spans="2:5" x14ac:dyDescent="0.25">
      <c r="B476" s="13">
        <v>41310</v>
      </c>
      <c r="C476" s="14">
        <v>24.06</v>
      </c>
      <c r="D476" s="15">
        <f t="shared" si="10"/>
        <v>1.1492708032585341</v>
      </c>
      <c r="E476" s="15">
        <f>(Tabela3[[#This Row],[Close]]-$C$1)/$D$1</f>
        <v>0.27171089429948897</v>
      </c>
    </row>
    <row r="477" spans="2:5" x14ac:dyDescent="0.25">
      <c r="B477" s="13">
        <v>41149</v>
      </c>
      <c r="C477" s="14">
        <v>24.06</v>
      </c>
      <c r="D477" s="15">
        <f t="shared" si="10"/>
        <v>1.1492708032585341</v>
      </c>
      <c r="E477" s="15">
        <f>(Tabela3[[#This Row],[Close]]-$C$1)/$D$1</f>
        <v>0.27171089429948897</v>
      </c>
    </row>
    <row r="478" spans="2:5" x14ac:dyDescent="0.25">
      <c r="B478" s="13">
        <v>40912</v>
      </c>
      <c r="C478" s="14">
        <v>24.06</v>
      </c>
      <c r="D478" s="15">
        <f t="shared" si="10"/>
        <v>1.1492708032585341</v>
      </c>
      <c r="E478" s="15">
        <f>(Tabela3[[#This Row],[Close]]-$C$1)/$D$1</f>
        <v>0.27171089429948897</v>
      </c>
    </row>
    <row r="479" spans="2:5" x14ac:dyDescent="0.25">
      <c r="B479" s="13">
        <v>41775</v>
      </c>
      <c r="C479" s="14">
        <v>24.05</v>
      </c>
      <c r="D479" s="15">
        <f t="shared" si="10"/>
        <v>1.1279299935419391</v>
      </c>
      <c r="E479" s="15">
        <f>(Tabela3[[#This Row],[Close]]-$C$1)/$D$1</f>
        <v>0.26917637346850487</v>
      </c>
    </row>
    <row r="480" spans="2:5" x14ac:dyDescent="0.25">
      <c r="B480" s="13">
        <v>40904</v>
      </c>
      <c r="C480" s="14">
        <v>24.05</v>
      </c>
      <c r="D480" s="15">
        <f t="shared" si="10"/>
        <v>1.1279299935419391</v>
      </c>
      <c r="E480" s="15">
        <f>(Tabela3[[#This Row],[Close]]-$C$1)/$D$1</f>
        <v>0.26917637346850487</v>
      </c>
    </row>
    <row r="481" spans="2:5" x14ac:dyDescent="0.25">
      <c r="B481" s="13">
        <v>42081</v>
      </c>
      <c r="C481" s="14">
        <v>24.04</v>
      </c>
      <c r="D481" s="15">
        <f t="shared" si="10"/>
        <v>1.1067891838253368</v>
      </c>
      <c r="E481" s="15">
        <f>(Tabela3[[#This Row],[Close]]-$C$1)/$D$1</f>
        <v>0.26664185263751983</v>
      </c>
    </row>
    <row r="482" spans="2:5" x14ac:dyDescent="0.25">
      <c r="B482" s="13">
        <v>41624</v>
      </c>
      <c r="C482" s="14">
        <v>24.04</v>
      </c>
      <c r="D482" s="15">
        <f t="shared" si="10"/>
        <v>1.1067891838253368</v>
      </c>
      <c r="E482" s="15">
        <f>(Tabela3[[#This Row],[Close]]-$C$1)/$D$1</f>
        <v>0.26664185263751983</v>
      </c>
    </row>
    <row r="483" spans="2:5" x14ac:dyDescent="0.25">
      <c r="B483" s="13">
        <v>42619</v>
      </c>
      <c r="C483" s="14">
        <v>24.02</v>
      </c>
      <c r="D483" s="15">
        <f t="shared" si="10"/>
        <v>1.0651075643921393</v>
      </c>
      <c r="E483" s="15">
        <f>(Tabela3[[#This Row],[Close]]-$C$1)/$D$1</f>
        <v>0.26157281097555074</v>
      </c>
    </row>
    <row r="484" spans="2:5" x14ac:dyDescent="0.25">
      <c r="B484" s="13">
        <v>41773</v>
      </c>
      <c r="C484" s="14">
        <v>24.01</v>
      </c>
      <c r="D484" s="15">
        <f t="shared" si="10"/>
        <v>1.0445667546755439</v>
      </c>
      <c r="E484" s="15">
        <f>(Tabela3[[#This Row],[Close]]-$C$1)/$D$1</f>
        <v>0.25903829014456664</v>
      </c>
    </row>
    <row r="485" spans="2:5" x14ac:dyDescent="0.25">
      <c r="B485" s="13">
        <v>41641</v>
      </c>
      <c r="C485" s="14">
        <v>24</v>
      </c>
      <c r="D485" s="15">
        <f t="shared" si="10"/>
        <v>1.0242259449589417</v>
      </c>
      <c r="E485" s="15">
        <f>(Tabela3[[#This Row],[Close]]-$C$1)/$D$1</f>
        <v>0.25650376931358165</v>
      </c>
    </row>
    <row r="486" spans="2:5" x14ac:dyDescent="0.25">
      <c r="B486" s="13">
        <v>41603</v>
      </c>
      <c r="C486" s="14">
        <v>24</v>
      </c>
      <c r="D486" s="15">
        <f t="shared" si="10"/>
        <v>1.0242259449589417</v>
      </c>
      <c r="E486" s="15">
        <f>(Tabela3[[#This Row],[Close]]-$C$1)/$D$1</f>
        <v>0.25650376931358165</v>
      </c>
    </row>
    <row r="487" spans="2:5" x14ac:dyDescent="0.25">
      <c r="B487" s="13">
        <v>41530</v>
      </c>
      <c r="C487" s="14">
        <v>24</v>
      </c>
      <c r="D487" s="15">
        <f t="shared" si="10"/>
        <v>1.0242259449589417</v>
      </c>
      <c r="E487" s="15">
        <f>(Tabela3[[#This Row],[Close]]-$C$1)/$D$1</f>
        <v>0.25650376931358165</v>
      </c>
    </row>
    <row r="488" spans="2:5" x14ac:dyDescent="0.25">
      <c r="B488" s="13">
        <v>40834</v>
      </c>
      <c r="C488" s="14">
        <v>24</v>
      </c>
      <c r="D488" s="15">
        <f t="shared" si="10"/>
        <v>1.0242259449589417</v>
      </c>
      <c r="E488" s="15">
        <f>(Tabela3[[#This Row],[Close]]-$C$1)/$D$1</f>
        <v>0.25650376931358165</v>
      </c>
    </row>
    <row r="489" spans="2:5" x14ac:dyDescent="0.25">
      <c r="B489" s="13">
        <v>41774</v>
      </c>
      <c r="C489" s="14">
        <v>23.99</v>
      </c>
      <c r="D489" s="15">
        <f t="shared" si="10"/>
        <v>1.0040851352423392</v>
      </c>
      <c r="E489" s="15">
        <f>(Tabela3[[#This Row],[Close]]-$C$1)/$D$1</f>
        <v>0.25396924848259661</v>
      </c>
    </row>
    <row r="490" spans="2:5" x14ac:dyDescent="0.25">
      <c r="B490" s="13">
        <v>42186</v>
      </c>
      <c r="C490" s="14">
        <v>23.97</v>
      </c>
      <c r="D490" s="15">
        <f t="shared" si="10"/>
        <v>0.96440351580914185</v>
      </c>
      <c r="E490" s="15">
        <f>(Tabela3[[#This Row],[Close]]-$C$1)/$D$1</f>
        <v>0.24890020682062752</v>
      </c>
    </row>
    <row r="491" spans="2:5" x14ac:dyDescent="0.25">
      <c r="B491" s="13">
        <v>42055</v>
      </c>
      <c r="C491" s="14">
        <v>23.97</v>
      </c>
      <c r="D491" s="15">
        <f t="shared" si="10"/>
        <v>0.96440351580914185</v>
      </c>
      <c r="E491" s="15">
        <f>(Tabela3[[#This Row],[Close]]-$C$1)/$D$1</f>
        <v>0.24890020682062752</v>
      </c>
    </row>
    <row r="492" spans="2:5" x14ac:dyDescent="0.25">
      <c r="B492" s="13">
        <v>42086</v>
      </c>
      <c r="C492" s="14">
        <v>23.96</v>
      </c>
      <c r="D492" s="15">
        <f t="shared" si="10"/>
        <v>0.94486270609254652</v>
      </c>
      <c r="E492" s="15">
        <f>(Tabela3[[#This Row],[Close]]-$C$1)/$D$1</f>
        <v>0.24636568598964342</v>
      </c>
    </row>
    <row r="493" spans="2:5" x14ac:dyDescent="0.25">
      <c r="B493" s="13">
        <v>42053</v>
      </c>
      <c r="C493" s="14">
        <v>23.95</v>
      </c>
      <c r="D493" s="15">
        <f t="shared" si="10"/>
        <v>0.92552189637594429</v>
      </c>
      <c r="E493" s="15">
        <f>(Tabela3[[#This Row],[Close]]-$C$1)/$D$1</f>
        <v>0.24383116515865841</v>
      </c>
    </row>
    <row r="494" spans="2:5" x14ac:dyDescent="0.25">
      <c r="B494" s="13">
        <v>42151</v>
      </c>
      <c r="C494" s="14">
        <v>23.94</v>
      </c>
      <c r="D494" s="15">
        <f t="shared" si="10"/>
        <v>0.90638108665934891</v>
      </c>
      <c r="E494" s="15">
        <f>(Tabela3[[#This Row],[Close]]-$C$1)/$D$1</f>
        <v>0.24129664432767431</v>
      </c>
    </row>
    <row r="495" spans="2:5" x14ac:dyDescent="0.25">
      <c r="B495" s="13">
        <v>42083</v>
      </c>
      <c r="C495" s="14">
        <v>23.94</v>
      </c>
      <c r="D495" s="15">
        <f t="shared" si="10"/>
        <v>0.90638108665934891</v>
      </c>
      <c r="E495" s="15">
        <f>(Tabela3[[#This Row],[Close]]-$C$1)/$D$1</f>
        <v>0.24129664432767431</v>
      </c>
    </row>
    <row r="496" spans="2:5" x14ac:dyDescent="0.25">
      <c r="B496" s="13">
        <v>41767</v>
      </c>
      <c r="C496" s="14">
        <v>23.94</v>
      </c>
      <c r="D496" s="15">
        <f t="shared" si="10"/>
        <v>0.90638108665934891</v>
      </c>
      <c r="E496" s="15">
        <f>(Tabela3[[#This Row],[Close]]-$C$1)/$D$1</f>
        <v>0.24129664432767431</v>
      </c>
    </row>
    <row r="497" spans="2:5" x14ac:dyDescent="0.25">
      <c r="B497" s="13">
        <v>41435</v>
      </c>
      <c r="C497" s="14">
        <v>23.94</v>
      </c>
      <c r="D497" s="15">
        <f t="shared" si="10"/>
        <v>0.90638108665934891</v>
      </c>
      <c r="E497" s="15">
        <f>(Tabela3[[#This Row],[Close]]-$C$1)/$D$1</f>
        <v>0.24129664432767431</v>
      </c>
    </row>
    <row r="498" spans="2:5" x14ac:dyDescent="0.25">
      <c r="B498" s="13">
        <v>42200</v>
      </c>
      <c r="C498" s="14">
        <v>23.93</v>
      </c>
      <c r="D498" s="15">
        <f t="shared" si="10"/>
        <v>0.88744027694274674</v>
      </c>
      <c r="E498" s="15">
        <f>(Tabela3[[#This Row],[Close]]-$C$1)/$D$1</f>
        <v>0.23876212349668932</v>
      </c>
    </row>
    <row r="499" spans="2:5" x14ac:dyDescent="0.25">
      <c r="B499" s="13">
        <v>42199</v>
      </c>
      <c r="C499" s="14">
        <v>23.93</v>
      </c>
      <c r="D499" s="15">
        <f t="shared" si="10"/>
        <v>0.88744027694274674</v>
      </c>
      <c r="E499" s="15">
        <f>(Tabela3[[#This Row],[Close]]-$C$1)/$D$1</f>
        <v>0.23876212349668932</v>
      </c>
    </row>
    <row r="500" spans="2:5" x14ac:dyDescent="0.25">
      <c r="B500" s="13">
        <v>41983</v>
      </c>
      <c r="C500" s="14">
        <v>23.93</v>
      </c>
      <c r="D500" s="15">
        <f t="shared" si="10"/>
        <v>0.88744027694274674</v>
      </c>
      <c r="E500" s="15">
        <f>(Tabela3[[#This Row],[Close]]-$C$1)/$D$1</f>
        <v>0.23876212349668932</v>
      </c>
    </row>
    <row r="501" spans="2:5" x14ac:dyDescent="0.25">
      <c r="B501" s="13">
        <v>41619</v>
      </c>
      <c r="C501" s="14">
        <v>23.93</v>
      </c>
      <c r="D501" s="15">
        <f t="shared" si="10"/>
        <v>0.88744027694274674</v>
      </c>
      <c r="E501" s="15">
        <f>(Tabela3[[#This Row],[Close]]-$C$1)/$D$1</f>
        <v>0.23876212349668932</v>
      </c>
    </row>
    <row r="502" spans="2:5" x14ac:dyDescent="0.25">
      <c r="B502" s="13">
        <v>41311</v>
      </c>
      <c r="C502" s="14">
        <v>23.93</v>
      </c>
      <c r="D502" s="15">
        <f t="shared" si="10"/>
        <v>0.88744027694274674</v>
      </c>
      <c r="E502" s="15">
        <f>(Tabela3[[#This Row],[Close]]-$C$1)/$D$1</f>
        <v>0.23876212349668932</v>
      </c>
    </row>
    <row r="503" spans="2:5" x14ac:dyDescent="0.25">
      <c r="B503" s="13">
        <v>40900</v>
      </c>
      <c r="C503" s="14">
        <v>23.93</v>
      </c>
      <c r="D503" s="15">
        <f t="shared" si="10"/>
        <v>0.88744027694274674</v>
      </c>
      <c r="E503" s="15">
        <f>(Tabela3[[#This Row],[Close]]-$C$1)/$D$1</f>
        <v>0.23876212349668932</v>
      </c>
    </row>
    <row r="504" spans="2:5" x14ac:dyDescent="0.25">
      <c r="B504" s="13">
        <v>41772</v>
      </c>
      <c r="C504" s="14">
        <v>23.91</v>
      </c>
      <c r="D504" s="15">
        <f t="shared" si="10"/>
        <v>0.85015865750954911</v>
      </c>
      <c r="E504" s="15">
        <f>(Tabela3[[#This Row],[Close]]-$C$1)/$D$1</f>
        <v>0.23369308183472021</v>
      </c>
    </row>
    <row r="505" spans="2:5" x14ac:dyDescent="0.25">
      <c r="B505" s="13">
        <v>41612</v>
      </c>
      <c r="C505" s="14">
        <v>23.91</v>
      </c>
      <c r="D505" s="15">
        <f t="shared" si="10"/>
        <v>0.85015865750954911</v>
      </c>
      <c r="E505" s="15">
        <f>(Tabela3[[#This Row],[Close]]-$C$1)/$D$1</f>
        <v>0.23369308183472021</v>
      </c>
    </row>
    <row r="506" spans="2:5" x14ac:dyDescent="0.25">
      <c r="B506" s="13">
        <v>41015</v>
      </c>
      <c r="C506" s="14">
        <v>23.91</v>
      </c>
      <c r="D506" s="15">
        <f t="shared" si="10"/>
        <v>0.85015865750954911</v>
      </c>
      <c r="E506" s="15">
        <f>(Tabela3[[#This Row],[Close]]-$C$1)/$D$1</f>
        <v>0.23369308183472021</v>
      </c>
    </row>
    <row r="507" spans="2:5" x14ac:dyDescent="0.25">
      <c r="B507" s="13">
        <v>42198</v>
      </c>
      <c r="C507" s="14">
        <v>23.9</v>
      </c>
      <c r="D507" s="15">
        <f t="shared" si="10"/>
        <v>0.83181784779294698</v>
      </c>
      <c r="E507" s="15">
        <f>(Tabela3[[#This Row],[Close]]-$C$1)/$D$1</f>
        <v>0.23115856100373519</v>
      </c>
    </row>
    <row r="508" spans="2:5" x14ac:dyDescent="0.25">
      <c r="B508" s="13">
        <v>42187</v>
      </c>
      <c r="C508" s="14">
        <v>23.9</v>
      </c>
      <c r="D508" s="15">
        <f t="shared" si="10"/>
        <v>0.83181784779294698</v>
      </c>
      <c r="E508" s="15">
        <f>(Tabela3[[#This Row],[Close]]-$C$1)/$D$1</f>
        <v>0.23115856100373519</v>
      </c>
    </row>
    <row r="509" spans="2:5" x14ac:dyDescent="0.25">
      <c r="B509" s="13">
        <v>41758</v>
      </c>
      <c r="C509" s="14">
        <v>23.9</v>
      </c>
      <c r="D509" s="15">
        <f t="shared" si="10"/>
        <v>0.83181784779294698</v>
      </c>
      <c r="E509" s="15">
        <f>(Tabela3[[#This Row],[Close]]-$C$1)/$D$1</f>
        <v>0.23115856100373519</v>
      </c>
    </row>
    <row r="510" spans="2:5" x14ac:dyDescent="0.25">
      <c r="B510" s="13">
        <v>41778</v>
      </c>
      <c r="C510" s="14">
        <v>23.89</v>
      </c>
      <c r="D510" s="15">
        <f t="shared" si="10"/>
        <v>0.8136770380763515</v>
      </c>
      <c r="E510" s="15">
        <f>(Tabela3[[#This Row],[Close]]-$C$1)/$D$1</f>
        <v>0.22862404017275109</v>
      </c>
    </row>
    <row r="511" spans="2:5" x14ac:dyDescent="0.25">
      <c r="B511" s="13">
        <v>41645</v>
      </c>
      <c r="C511" s="14">
        <v>23.89</v>
      </c>
      <c r="D511" s="15">
        <f t="shared" si="10"/>
        <v>0.8136770380763515</v>
      </c>
      <c r="E511" s="15">
        <f>(Tabela3[[#This Row],[Close]]-$C$1)/$D$1</f>
        <v>0.22862404017275109</v>
      </c>
    </row>
    <row r="512" spans="2:5" x14ac:dyDescent="0.25">
      <c r="B512" s="13">
        <v>40918</v>
      </c>
      <c r="C512" s="14">
        <v>23.89</v>
      </c>
      <c r="D512" s="15">
        <f t="shared" si="10"/>
        <v>0.8136770380763515</v>
      </c>
      <c r="E512" s="15">
        <f>(Tabela3[[#This Row],[Close]]-$C$1)/$D$1</f>
        <v>0.22862404017275109</v>
      </c>
    </row>
    <row r="513" spans="2:5" x14ac:dyDescent="0.25">
      <c r="B513" s="13">
        <v>40903</v>
      </c>
      <c r="C513" s="14">
        <v>23.89</v>
      </c>
      <c r="D513" s="15">
        <f t="shared" si="10"/>
        <v>0.8136770380763515</v>
      </c>
      <c r="E513" s="15">
        <f>(Tabela3[[#This Row],[Close]]-$C$1)/$D$1</f>
        <v>0.22862404017275109</v>
      </c>
    </row>
    <row r="514" spans="2:5" x14ac:dyDescent="0.25">
      <c r="B514" s="13">
        <v>42179</v>
      </c>
      <c r="C514" s="14">
        <v>23.88</v>
      </c>
      <c r="D514" s="15">
        <f t="shared" si="10"/>
        <v>0.79573622835974944</v>
      </c>
      <c r="E514" s="15">
        <f>(Tabela3[[#This Row],[Close]]-$C$1)/$D$1</f>
        <v>0.2260895193417661</v>
      </c>
    </row>
    <row r="515" spans="2:5" x14ac:dyDescent="0.25">
      <c r="B515" s="13">
        <v>42058</v>
      </c>
      <c r="C515" s="14">
        <v>23.88</v>
      </c>
      <c r="D515" s="15">
        <f t="shared" ref="D515:D578" si="11">(C515-$C$1)^2</f>
        <v>0.79573622835974944</v>
      </c>
      <c r="E515" s="15">
        <f>(Tabela3[[#This Row],[Close]]-$C$1)/$D$1</f>
        <v>0.2260895193417661</v>
      </c>
    </row>
    <row r="516" spans="2:5" x14ac:dyDescent="0.25">
      <c r="B516" s="13">
        <v>41129</v>
      </c>
      <c r="C516" s="14">
        <v>23.88</v>
      </c>
      <c r="D516" s="15">
        <f t="shared" si="11"/>
        <v>0.79573622835974944</v>
      </c>
      <c r="E516" s="15">
        <f>(Tabela3[[#This Row],[Close]]-$C$1)/$D$1</f>
        <v>0.2260895193417661</v>
      </c>
    </row>
    <row r="517" spans="2:5" x14ac:dyDescent="0.25">
      <c r="B517" s="13">
        <v>41318</v>
      </c>
      <c r="C517" s="14">
        <v>23.86</v>
      </c>
      <c r="D517" s="15">
        <f t="shared" si="11"/>
        <v>0.76045460892655181</v>
      </c>
      <c r="E517" s="15">
        <f>(Tabela3[[#This Row],[Close]]-$C$1)/$D$1</f>
        <v>0.22102047767979699</v>
      </c>
    </row>
    <row r="518" spans="2:5" x14ac:dyDescent="0.25">
      <c r="B518" s="13">
        <v>42191</v>
      </c>
      <c r="C518" s="14">
        <v>23.85</v>
      </c>
      <c r="D518" s="15">
        <f t="shared" si="11"/>
        <v>0.74311379920995613</v>
      </c>
      <c r="E518" s="15">
        <f>(Tabela3[[#This Row],[Close]]-$C$1)/$D$1</f>
        <v>0.21848595684881289</v>
      </c>
    </row>
    <row r="519" spans="2:5" x14ac:dyDescent="0.25">
      <c r="B519" s="13">
        <v>41761</v>
      </c>
      <c r="C519" s="14">
        <v>23.85</v>
      </c>
      <c r="D519" s="15">
        <f t="shared" si="11"/>
        <v>0.74311379920995613</v>
      </c>
      <c r="E519" s="15">
        <f>(Tabela3[[#This Row],[Close]]-$C$1)/$D$1</f>
        <v>0.21848595684881289</v>
      </c>
    </row>
    <row r="520" spans="2:5" x14ac:dyDescent="0.25">
      <c r="B520" s="13">
        <v>41752</v>
      </c>
      <c r="C520" s="14">
        <v>23.85</v>
      </c>
      <c r="D520" s="15">
        <f t="shared" si="11"/>
        <v>0.74311379920995613</v>
      </c>
      <c r="E520" s="15">
        <f>(Tabela3[[#This Row],[Close]]-$C$1)/$D$1</f>
        <v>0.21848595684881289</v>
      </c>
    </row>
    <row r="521" spans="2:5" x14ac:dyDescent="0.25">
      <c r="B521" s="13">
        <v>41309</v>
      </c>
      <c r="C521" s="14">
        <v>23.85</v>
      </c>
      <c r="D521" s="15">
        <f t="shared" si="11"/>
        <v>0.74311379920995613</v>
      </c>
      <c r="E521" s="15">
        <f>(Tabela3[[#This Row],[Close]]-$C$1)/$D$1</f>
        <v>0.21848595684881289</v>
      </c>
    </row>
    <row r="522" spans="2:5" x14ac:dyDescent="0.25">
      <c r="B522" s="13">
        <v>41740</v>
      </c>
      <c r="C522" s="14">
        <v>23.83</v>
      </c>
      <c r="D522" s="15">
        <f t="shared" si="11"/>
        <v>0.70903217977675237</v>
      </c>
      <c r="E522" s="15">
        <f>(Tabela3[[#This Row],[Close]]-$C$1)/$D$1</f>
        <v>0.21341691518684289</v>
      </c>
    </row>
    <row r="523" spans="2:5" x14ac:dyDescent="0.25">
      <c r="B523" s="13">
        <v>41127</v>
      </c>
      <c r="C523" s="14">
        <v>23.83</v>
      </c>
      <c r="D523" s="15">
        <f t="shared" si="11"/>
        <v>0.70903217977675237</v>
      </c>
      <c r="E523" s="15">
        <f>(Tabela3[[#This Row],[Close]]-$C$1)/$D$1</f>
        <v>0.21341691518684289</v>
      </c>
    </row>
    <row r="524" spans="2:5" x14ac:dyDescent="0.25">
      <c r="B524" s="13">
        <v>41018</v>
      </c>
      <c r="C524" s="14">
        <v>23.83</v>
      </c>
      <c r="D524" s="15">
        <f t="shared" si="11"/>
        <v>0.70903217977675237</v>
      </c>
      <c r="E524" s="15">
        <f>(Tabela3[[#This Row],[Close]]-$C$1)/$D$1</f>
        <v>0.21341691518684289</v>
      </c>
    </row>
    <row r="525" spans="2:5" x14ac:dyDescent="0.25">
      <c r="B525" s="13">
        <v>42611</v>
      </c>
      <c r="C525" s="14">
        <v>23.82</v>
      </c>
      <c r="D525" s="15">
        <f t="shared" si="11"/>
        <v>0.69229137006015651</v>
      </c>
      <c r="E525" s="15">
        <f>(Tabela3[[#This Row],[Close]]-$C$1)/$D$1</f>
        <v>0.21088239435585876</v>
      </c>
    </row>
    <row r="526" spans="2:5" x14ac:dyDescent="0.25">
      <c r="B526" s="13">
        <v>41313</v>
      </c>
      <c r="C526" s="14">
        <v>23.82</v>
      </c>
      <c r="D526" s="15">
        <f t="shared" si="11"/>
        <v>0.69229137006015651</v>
      </c>
      <c r="E526" s="15">
        <f>(Tabela3[[#This Row],[Close]]-$C$1)/$D$1</f>
        <v>0.21088239435585876</v>
      </c>
    </row>
    <row r="527" spans="2:5" x14ac:dyDescent="0.25">
      <c r="B527" s="13">
        <v>40899</v>
      </c>
      <c r="C527" s="14">
        <v>23.82</v>
      </c>
      <c r="D527" s="15">
        <f t="shared" si="11"/>
        <v>0.69229137006015651</v>
      </c>
      <c r="E527" s="15">
        <f>(Tabela3[[#This Row],[Close]]-$C$1)/$D$1</f>
        <v>0.21088239435585876</v>
      </c>
    </row>
    <row r="528" spans="2:5" x14ac:dyDescent="0.25">
      <c r="B528" s="13">
        <v>41620</v>
      </c>
      <c r="C528" s="14">
        <v>23.81</v>
      </c>
      <c r="D528" s="15">
        <f t="shared" si="11"/>
        <v>0.67575056034355474</v>
      </c>
      <c r="E528" s="15">
        <f>(Tabela3[[#This Row],[Close]]-$C$1)/$D$1</f>
        <v>0.20834787352487377</v>
      </c>
    </row>
    <row r="529" spans="2:5" x14ac:dyDescent="0.25">
      <c r="B529" s="13">
        <v>40913</v>
      </c>
      <c r="C529" s="14">
        <v>23.81</v>
      </c>
      <c r="D529" s="15">
        <f t="shared" si="11"/>
        <v>0.67575056034355474</v>
      </c>
      <c r="E529" s="15">
        <f>(Tabela3[[#This Row],[Close]]-$C$1)/$D$1</f>
        <v>0.20834787352487377</v>
      </c>
    </row>
    <row r="530" spans="2:5" x14ac:dyDescent="0.25">
      <c r="B530" s="13">
        <v>42184</v>
      </c>
      <c r="C530" s="14">
        <v>23.8</v>
      </c>
      <c r="D530" s="15">
        <f t="shared" si="11"/>
        <v>0.65940975062695872</v>
      </c>
      <c r="E530" s="15">
        <f>(Tabela3[[#This Row],[Close]]-$C$1)/$D$1</f>
        <v>0.20581335269388967</v>
      </c>
    </row>
    <row r="531" spans="2:5" x14ac:dyDescent="0.25">
      <c r="B531" s="13">
        <v>41319</v>
      </c>
      <c r="C531" s="14">
        <v>23.8</v>
      </c>
      <c r="D531" s="15">
        <f t="shared" si="11"/>
        <v>0.65940975062695872</v>
      </c>
      <c r="E531" s="15">
        <f>(Tabela3[[#This Row],[Close]]-$C$1)/$D$1</f>
        <v>0.20581335269388967</v>
      </c>
    </row>
    <row r="532" spans="2:5" x14ac:dyDescent="0.25">
      <c r="B532" s="13">
        <v>40869</v>
      </c>
      <c r="C532" s="14">
        <v>23.8</v>
      </c>
      <c r="D532" s="15">
        <f t="shared" si="11"/>
        <v>0.65940975062695872</v>
      </c>
      <c r="E532" s="15">
        <f>(Tabela3[[#This Row],[Close]]-$C$1)/$D$1</f>
        <v>0.20581335269388967</v>
      </c>
    </row>
    <row r="533" spans="2:5" x14ac:dyDescent="0.25">
      <c r="B533" s="13">
        <v>40836</v>
      </c>
      <c r="C533" s="14">
        <v>23.8</v>
      </c>
      <c r="D533" s="15">
        <f t="shared" si="11"/>
        <v>0.65940975062695872</v>
      </c>
      <c r="E533" s="15">
        <f>(Tabela3[[#This Row],[Close]]-$C$1)/$D$1</f>
        <v>0.20581335269388967</v>
      </c>
    </row>
    <row r="534" spans="2:5" x14ac:dyDescent="0.25">
      <c r="B534" s="13">
        <v>40884</v>
      </c>
      <c r="C534" s="14">
        <v>23.79</v>
      </c>
      <c r="D534" s="15">
        <f t="shared" si="11"/>
        <v>0.64326894091035702</v>
      </c>
      <c r="E534" s="15">
        <f>(Tabela3[[#This Row],[Close]]-$C$1)/$D$1</f>
        <v>0.20327883186290466</v>
      </c>
    </row>
    <row r="535" spans="2:5" x14ac:dyDescent="0.25">
      <c r="B535" s="13">
        <v>41529</v>
      </c>
      <c r="C535" s="14">
        <v>23.78</v>
      </c>
      <c r="D535" s="15">
        <f t="shared" si="11"/>
        <v>0.62732813119376096</v>
      </c>
      <c r="E535" s="15">
        <f>(Tabela3[[#This Row],[Close]]-$C$1)/$D$1</f>
        <v>0.20074431103192056</v>
      </c>
    </row>
    <row r="536" spans="2:5" x14ac:dyDescent="0.25">
      <c r="B536" s="13">
        <v>41022</v>
      </c>
      <c r="C536" s="14">
        <v>23.78</v>
      </c>
      <c r="D536" s="15">
        <f t="shared" si="11"/>
        <v>0.62732813119376096</v>
      </c>
      <c r="E536" s="15">
        <f>(Tabela3[[#This Row],[Close]]-$C$1)/$D$1</f>
        <v>0.20074431103192056</v>
      </c>
    </row>
    <row r="537" spans="2:5" x14ac:dyDescent="0.25">
      <c r="B537" s="13">
        <v>42095</v>
      </c>
      <c r="C537" s="14">
        <v>23.77</v>
      </c>
      <c r="D537" s="15">
        <f t="shared" si="11"/>
        <v>0.61158732147715933</v>
      </c>
      <c r="E537" s="15">
        <f>(Tabela3[[#This Row],[Close]]-$C$1)/$D$1</f>
        <v>0.19820979020093554</v>
      </c>
    </row>
    <row r="538" spans="2:5" x14ac:dyDescent="0.25">
      <c r="B538" s="13">
        <v>42003</v>
      </c>
      <c r="C538" s="14">
        <v>23.77</v>
      </c>
      <c r="D538" s="15">
        <f t="shared" si="11"/>
        <v>0.61158732147715933</v>
      </c>
      <c r="E538" s="15">
        <f>(Tabela3[[#This Row],[Close]]-$C$1)/$D$1</f>
        <v>0.19820979020093554</v>
      </c>
    </row>
    <row r="539" spans="2:5" x14ac:dyDescent="0.25">
      <c r="B539" s="13">
        <v>41771</v>
      </c>
      <c r="C539" s="14">
        <v>23.77</v>
      </c>
      <c r="D539" s="15">
        <f t="shared" si="11"/>
        <v>0.61158732147715933</v>
      </c>
      <c r="E539" s="15">
        <f>(Tabela3[[#This Row],[Close]]-$C$1)/$D$1</f>
        <v>0.19820979020093554</v>
      </c>
    </row>
    <row r="540" spans="2:5" x14ac:dyDescent="0.25">
      <c r="B540" s="13">
        <v>42195</v>
      </c>
      <c r="C540" s="14">
        <v>23.76</v>
      </c>
      <c r="D540" s="15">
        <f t="shared" si="11"/>
        <v>0.59604651176056322</v>
      </c>
      <c r="E540" s="15">
        <f>(Tabela3[[#This Row],[Close]]-$C$1)/$D$1</f>
        <v>0.19567526936995144</v>
      </c>
    </row>
    <row r="541" spans="2:5" x14ac:dyDescent="0.25">
      <c r="B541" s="13">
        <v>41017</v>
      </c>
      <c r="C541" s="14">
        <v>23.76</v>
      </c>
      <c r="D541" s="15">
        <f t="shared" si="11"/>
        <v>0.59604651176056322</v>
      </c>
      <c r="E541" s="15">
        <f>(Tabela3[[#This Row],[Close]]-$C$1)/$D$1</f>
        <v>0.19567526936995144</v>
      </c>
    </row>
    <row r="542" spans="2:5" x14ac:dyDescent="0.25">
      <c r="B542" s="13">
        <v>41523</v>
      </c>
      <c r="C542" s="14">
        <v>23.75</v>
      </c>
      <c r="D542" s="15">
        <f t="shared" si="11"/>
        <v>0.58070570204396166</v>
      </c>
      <c r="E542" s="15">
        <f>(Tabela3[[#This Row],[Close]]-$C$1)/$D$1</f>
        <v>0.19314074853896646</v>
      </c>
    </row>
    <row r="543" spans="2:5" x14ac:dyDescent="0.25">
      <c r="B543" s="13">
        <v>42612</v>
      </c>
      <c r="C543" s="14">
        <v>23.73</v>
      </c>
      <c r="D543" s="15">
        <f t="shared" si="11"/>
        <v>0.55062408261076379</v>
      </c>
      <c r="E543" s="15">
        <f>(Tabela3[[#This Row],[Close]]-$C$1)/$D$1</f>
        <v>0.18807170687699734</v>
      </c>
    </row>
    <row r="544" spans="2:5" x14ac:dyDescent="0.25">
      <c r="B544" s="13">
        <v>41779</v>
      </c>
      <c r="C544" s="14">
        <v>23.73</v>
      </c>
      <c r="D544" s="15">
        <f t="shared" si="11"/>
        <v>0.55062408261076379</v>
      </c>
      <c r="E544" s="15">
        <f>(Tabela3[[#This Row],[Close]]-$C$1)/$D$1</f>
        <v>0.18807170687699734</v>
      </c>
    </row>
    <row r="545" spans="2:5" x14ac:dyDescent="0.25">
      <c r="B545" s="13">
        <v>41731</v>
      </c>
      <c r="C545" s="14">
        <v>23.73</v>
      </c>
      <c r="D545" s="15">
        <f t="shared" si="11"/>
        <v>0.55062408261076379</v>
      </c>
      <c r="E545" s="15">
        <f>(Tabela3[[#This Row],[Close]]-$C$1)/$D$1</f>
        <v>0.18807170687699734</v>
      </c>
    </row>
    <row r="546" spans="2:5" x14ac:dyDescent="0.25">
      <c r="B546" s="13">
        <v>42615</v>
      </c>
      <c r="C546" s="14">
        <v>23.72</v>
      </c>
      <c r="D546" s="15">
        <f t="shared" si="11"/>
        <v>0.53588327289416238</v>
      </c>
      <c r="E546" s="15">
        <f>(Tabela3[[#This Row],[Close]]-$C$1)/$D$1</f>
        <v>0.18553718604601233</v>
      </c>
    </row>
    <row r="547" spans="2:5" x14ac:dyDescent="0.25">
      <c r="B547" s="13">
        <v>42062</v>
      </c>
      <c r="C547" s="14">
        <v>23.72</v>
      </c>
      <c r="D547" s="15">
        <f t="shared" si="11"/>
        <v>0.53588327289416238</v>
      </c>
      <c r="E547" s="15">
        <f>(Tabela3[[#This Row],[Close]]-$C$1)/$D$1</f>
        <v>0.18553718604601233</v>
      </c>
    </row>
    <row r="548" spans="2:5" x14ac:dyDescent="0.25">
      <c r="B548" s="13">
        <v>41432</v>
      </c>
      <c r="C548" s="14">
        <v>23.7</v>
      </c>
      <c r="D548" s="15">
        <f t="shared" si="11"/>
        <v>0.5070016534609646</v>
      </c>
      <c r="E548" s="15">
        <f>(Tabela3[[#This Row],[Close]]-$C$1)/$D$1</f>
        <v>0.18046814438404324</v>
      </c>
    </row>
    <row r="549" spans="2:5" x14ac:dyDescent="0.25">
      <c r="B549" s="13">
        <v>40906</v>
      </c>
      <c r="C549" s="14">
        <v>23.7</v>
      </c>
      <c r="D549" s="15">
        <f t="shared" si="11"/>
        <v>0.5070016534609646</v>
      </c>
      <c r="E549" s="15">
        <f>(Tabela3[[#This Row],[Close]]-$C$1)/$D$1</f>
        <v>0.18046814438404324</v>
      </c>
    </row>
    <row r="550" spans="2:5" x14ac:dyDescent="0.25">
      <c r="B550" s="13">
        <v>40822</v>
      </c>
      <c r="C550" s="14">
        <v>23.7</v>
      </c>
      <c r="D550" s="15">
        <f t="shared" si="11"/>
        <v>0.5070016534609646</v>
      </c>
      <c r="E550" s="15">
        <f>(Tabela3[[#This Row],[Close]]-$C$1)/$D$1</f>
        <v>0.18046814438404324</v>
      </c>
    </row>
    <row r="551" spans="2:5" x14ac:dyDescent="0.25">
      <c r="B551" s="13">
        <v>40830</v>
      </c>
      <c r="C551" s="14">
        <v>23.69</v>
      </c>
      <c r="D551" s="15">
        <f t="shared" si="11"/>
        <v>0.49286084374436817</v>
      </c>
      <c r="E551" s="15">
        <f>(Tabela3[[#This Row],[Close]]-$C$1)/$D$1</f>
        <v>0.17793362355305914</v>
      </c>
    </row>
    <row r="552" spans="2:5" x14ac:dyDescent="0.25">
      <c r="B552" s="13">
        <v>41753</v>
      </c>
      <c r="C552" s="14">
        <v>23.68</v>
      </c>
      <c r="D552" s="15">
        <f t="shared" si="11"/>
        <v>0.47892003402776678</v>
      </c>
      <c r="E552" s="15">
        <f>(Tabela3[[#This Row],[Close]]-$C$1)/$D$1</f>
        <v>0.17539910272207412</v>
      </c>
    </row>
    <row r="553" spans="2:5" x14ac:dyDescent="0.25">
      <c r="B553" s="13">
        <v>40885</v>
      </c>
      <c r="C553" s="14">
        <v>23.68</v>
      </c>
      <c r="D553" s="15">
        <f t="shared" si="11"/>
        <v>0.47892003402776678</v>
      </c>
      <c r="E553" s="15">
        <f>(Tabela3[[#This Row],[Close]]-$C$1)/$D$1</f>
        <v>0.17539910272207412</v>
      </c>
    </row>
    <row r="554" spans="2:5" x14ac:dyDescent="0.25">
      <c r="B554" s="13">
        <v>42188</v>
      </c>
      <c r="C554" s="14">
        <v>23.67</v>
      </c>
      <c r="D554" s="15">
        <f t="shared" si="11"/>
        <v>0.46517922431117031</v>
      </c>
      <c r="E554" s="15">
        <f>(Tabela3[[#This Row],[Close]]-$C$1)/$D$1</f>
        <v>0.17286458189109002</v>
      </c>
    </row>
    <row r="555" spans="2:5" x14ac:dyDescent="0.25">
      <c r="B555" s="13">
        <v>42065</v>
      </c>
      <c r="C555" s="14">
        <v>23.67</v>
      </c>
      <c r="D555" s="15">
        <f t="shared" si="11"/>
        <v>0.46517922431117031</v>
      </c>
      <c r="E555" s="15">
        <f>(Tabela3[[#This Row],[Close]]-$C$1)/$D$1</f>
        <v>0.17286458189109002</v>
      </c>
    </row>
    <row r="556" spans="2:5" x14ac:dyDescent="0.25">
      <c r="B556" s="13">
        <v>41150</v>
      </c>
      <c r="C556" s="14">
        <v>23.66</v>
      </c>
      <c r="D556" s="15">
        <f t="shared" si="11"/>
        <v>0.45163841459456899</v>
      </c>
      <c r="E556" s="15">
        <f>(Tabela3[[#This Row],[Close]]-$C$1)/$D$1</f>
        <v>0.17033006106010501</v>
      </c>
    </row>
    <row r="557" spans="2:5" x14ac:dyDescent="0.25">
      <c r="B557" s="13">
        <v>42059</v>
      </c>
      <c r="C557" s="14">
        <v>23.65</v>
      </c>
      <c r="D557" s="15">
        <f t="shared" si="11"/>
        <v>0.43829760487796771</v>
      </c>
      <c r="E557" s="15">
        <f>(Tabela3[[#This Row],[Close]]-$C$1)/$D$1</f>
        <v>0.16779554022912002</v>
      </c>
    </row>
    <row r="558" spans="2:5" x14ac:dyDescent="0.25">
      <c r="B558" s="13">
        <v>41312</v>
      </c>
      <c r="C558" s="14">
        <v>23.65</v>
      </c>
      <c r="D558" s="15">
        <f t="shared" si="11"/>
        <v>0.43829760487796771</v>
      </c>
      <c r="E558" s="15">
        <f>(Tabela3[[#This Row],[Close]]-$C$1)/$D$1</f>
        <v>0.16779554022912002</v>
      </c>
    </row>
    <row r="559" spans="2:5" x14ac:dyDescent="0.25">
      <c r="B559" s="13">
        <v>42066</v>
      </c>
      <c r="C559" s="14">
        <v>23.63</v>
      </c>
      <c r="D559" s="15">
        <f t="shared" si="11"/>
        <v>0.41221598544476989</v>
      </c>
      <c r="E559" s="15">
        <f>(Tabela3[[#This Row],[Close]]-$C$1)/$D$1</f>
        <v>0.16272649856715091</v>
      </c>
    </row>
    <row r="560" spans="2:5" x14ac:dyDescent="0.25">
      <c r="B560" s="13">
        <v>41138</v>
      </c>
      <c r="C560" s="14">
        <v>23.61</v>
      </c>
      <c r="D560" s="15">
        <f t="shared" si="11"/>
        <v>0.38693436601157205</v>
      </c>
      <c r="E560" s="15">
        <f>(Tabela3[[#This Row],[Close]]-$C$1)/$D$1</f>
        <v>0.15765745690518179</v>
      </c>
    </row>
    <row r="561" spans="2:5" x14ac:dyDescent="0.25">
      <c r="B561" s="13">
        <v>41023</v>
      </c>
      <c r="C561" s="14">
        <v>23.6</v>
      </c>
      <c r="D561" s="15">
        <f t="shared" si="11"/>
        <v>0.37459355629497532</v>
      </c>
      <c r="E561" s="15">
        <f>(Tabela3[[#This Row],[Close]]-$C$1)/$D$1</f>
        <v>0.15512293607419769</v>
      </c>
    </row>
    <row r="562" spans="2:5" x14ac:dyDescent="0.25">
      <c r="B562" s="13">
        <v>40890</v>
      </c>
      <c r="C562" s="14">
        <v>23.6</v>
      </c>
      <c r="D562" s="15">
        <f t="shared" si="11"/>
        <v>0.37459355629497532</v>
      </c>
      <c r="E562" s="15">
        <f>(Tabela3[[#This Row],[Close]]-$C$1)/$D$1</f>
        <v>0.15512293607419769</v>
      </c>
    </row>
    <row r="563" spans="2:5" x14ac:dyDescent="0.25">
      <c r="B563" s="13">
        <v>40875</v>
      </c>
      <c r="C563" s="14">
        <v>23.6</v>
      </c>
      <c r="D563" s="15">
        <f t="shared" si="11"/>
        <v>0.37459355629497532</v>
      </c>
      <c r="E563" s="15">
        <f>(Tabela3[[#This Row],[Close]]-$C$1)/$D$1</f>
        <v>0.15512293607419769</v>
      </c>
    </row>
    <row r="564" spans="2:5" x14ac:dyDescent="0.25">
      <c r="B564" s="13">
        <v>40821</v>
      </c>
      <c r="C564" s="14">
        <v>23.6</v>
      </c>
      <c r="D564" s="15">
        <f t="shared" si="11"/>
        <v>0.37459355629497532</v>
      </c>
      <c r="E564" s="15">
        <f>(Tabela3[[#This Row],[Close]]-$C$1)/$D$1</f>
        <v>0.15512293607419769</v>
      </c>
    </row>
    <row r="565" spans="2:5" x14ac:dyDescent="0.25">
      <c r="B565" s="13">
        <v>42180</v>
      </c>
      <c r="C565" s="14">
        <v>23.58</v>
      </c>
      <c r="D565" s="15">
        <f t="shared" si="11"/>
        <v>0.35051193686177318</v>
      </c>
      <c r="E565" s="15">
        <f>(Tabela3[[#This Row],[Close]]-$C$1)/$D$1</f>
        <v>0.15005389441222769</v>
      </c>
    </row>
    <row r="566" spans="2:5" x14ac:dyDescent="0.25">
      <c r="B566" s="13">
        <v>41768</v>
      </c>
      <c r="C566" s="14">
        <v>23.58</v>
      </c>
      <c r="D566" s="15">
        <f t="shared" si="11"/>
        <v>0.35051193686177318</v>
      </c>
      <c r="E566" s="15">
        <f>(Tabela3[[#This Row],[Close]]-$C$1)/$D$1</f>
        <v>0.15005389441222769</v>
      </c>
    </row>
    <row r="567" spans="2:5" x14ac:dyDescent="0.25">
      <c r="B567" s="13">
        <v>41029</v>
      </c>
      <c r="C567" s="14">
        <v>23.58</v>
      </c>
      <c r="D567" s="15">
        <f t="shared" si="11"/>
        <v>0.35051193686177318</v>
      </c>
      <c r="E567" s="15">
        <f>(Tabela3[[#This Row],[Close]]-$C$1)/$D$1</f>
        <v>0.15005389441222769</v>
      </c>
    </row>
    <row r="568" spans="2:5" x14ac:dyDescent="0.25">
      <c r="B568" s="13">
        <v>41733</v>
      </c>
      <c r="C568" s="14">
        <v>23.57</v>
      </c>
      <c r="D568" s="15">
        <f t="shared" si="11"/>
        <v>0.33877112714517632</v>
      </c>
      <c r="E568" s="15">
        <f>(Tabela3[[#This Row],[Close]]-$C$1)/$D$1</f>
        <v>0.14751937358124359</v>
      </c>
    </row>
    <row r="569" spans="2:5" x14ac:dyDescent="0.25">
      <c r="B569" s="13">
        <v>41522</v>
      </c>
      <c r="C569" s="14">
        <v>23.57</v>
      </c>
      <c r="D569" s="15">
        <f t="shared" si="11"/>
        <v>0.33877112714517632</v>
      </c>
      <c r="E569" s="15">
        <f>(Tabela3[[#This Row],[Close]]-$C$1)/$D$1</f>
        <v>0.14751937358124359</v>
      </c>
    </row>
    <row r="570" spans="2:5" x14ac:dyDescent="0.25">
      <c r="B570" s="13">
        <v>42177</v>
      </c>
      <c r="C570" s="14">
        <v>23.56</v>
      </c>
      <c r="D570" s="15">
        <f t="shared" si="11"/>
        <v>0.32723031742857533</v>
      </c>
      <c r="E570" s="15">
        <f>(Tabela3[[#This Row],[Close]]-$C$1)/$D$1</f>
        <v>0.14498485275025857</v>
      </c>
    </row>
    <row r="571" spans="2:5" x14ac:dyDescent="0.25">
      <c r="B571" s="13">
        <v>42012</v>
      </c>
      <c r="C571" s="14">
        <v>23.56</v>
      </c>
      <c r="D571" s="15">
        <f t="shared" si="11"/>
        <v>0.32723031742857533</v>
      </c>
      <c r="E571" s="15">
        <f>(Tabela3[[#This Row],[Close]]-$C$1)/$D$1</f>
        <v>0.14498485275025857</v>
      </c>
    </row>
    <row r="572" spans="2:5" x14ac:dyDescent="0.25">
      <c r="B572" s="13">
        <v>42150</v>
      </c>
      <c r="C572" s="14">
        <v>23.55</v>
      </c>
      <c r="D572" s="15">
        <f t="shared" si="11"/>
        <v>0.31588950771197838</v>
      </c>
      <c r="E572" s="15">
        <f>(Tabela3[[#This Row],[Close]]-$C$1)/$D$1</f>
        <v>0.14245033191927448</v>
      </c>
    </row>
    <row r="573" spans="2:5" x14ac:dyDescent="0.25">
      <c r="B573" s="13">
        <v>41137</v>
      </c>
      <c r="C573" s="14">
        <v>23.55</v>
      </c>
      <c r="D573" s="15">
        <f t="shared" si="11"/>
        <v>0.31588950771197838</v>
      </c>
      <c r="E573" s="15">
        <f>(Tabela3[[#This Row],[Close]]-$C$1)/$D$1</f>
        <v>0.14245033191927448</v>
      </c>
    </row>
    <row r="574" spans="2:5" x14ac:dyDescent="0.25">
      <c r="B574" s="13">
        <v>41128</v>
      </c>
      <c r="C574" s="14">
        <v>23.55</v>
      </c>
      <c r="D574" s="15">
        <f t="shared" si="11"/>
        <v>0.31588950771197838</v>
      </c>
      <c r="E574" s="15">
        <f>(Tabela3[[#This Row],[Close]]-$C$1)/$D$1</f>
        <v>0.14245033191927448</v>
      </c>
    </row>
    <row r="575" spans="2:5" x14ac:dyDescent="0.25">
      <c r="B575" s="13">
        <v>40829</v>
      </c>
      <c r="C575" s="14">
        <v>23.55</v>
      </c>
      <c r="D575" s="15">
        <f t="shared" si="11"/>
        <v>0.31588950771197838</v>
      </c>
      <c r="E575" s="15">
        <f>(Tabela3[[#This Row],[Close]]-$C$1)/$D$1</f>
        <v>0.14245033191927448</v>
      </c>
    </row>
    <row r="576" spans="2:5" x14ac:dyDescent="0.25">
      <c r="B576" s="13">
        <v>41148</v>
      </c>
      <c r="C576" s="14">
        <v>23.54</v>
      </c>
      <c r="D576" s="15">
        <f t="shared" si="11"/>
        <v>0.3047486979953774</v>
      </c>
      <c r="E576" s="15">
        <f>(Tabela3[[#This Row],[Close]]-$C$1)/$D$1</f>
        <v>0.13991581108828946</v>
      </c>
    </row>
    <row r="577" spans="2:5" x14ac:dyDescent="0.25">
      <c r="B577" s="13">
        <v>41026</v>
      </c>
      <c r="C577" s="14">
        <v>23.54</v>
      </c>
      <c r="D577" s="15">
        <f t="shared" si="11"/>
        <v>0.3047486979953774</v>
      </c>
      <c r="E577" s="15">
        <f>(Tabela3[[#This Row],[Close]]-$C$1)/$D$1</f>
        <v>0.13991581108828946</v>
      </c>
    </row>
    <row r="578" spans="2:5" x14ac:dyDescent="0.25">
      <c r="B578" s="13">
        <v>40889</v>
      </c>
      <c r="C578" s="14">
        <v>23.54</v>
      </c>
      <c r="D578" s="15">
        <f t="shared" si="11"/>
        <v>0.3047486979953774</v>
      </c>
      <c r="E578" s="15">
        <f>(Tabela3[[#This Row],[Close]]-$C$1)/$D$1</f>
        <v>0.13991581108828946</v>
      </c>
    </row>
    <row r="579" spans="2:5" x14ac:dyDescent="0.25">
      <c r="B579" s="13">
        <v>42087</v>
      </c>
      <c r="C579" s="14">
        <v>23.53</v>
      </c>
      <c r="D579" s="15">
        <f t="shared" ref="D579:D642" si="12">(C579-$C$1)^2</f>
        <v>0.2938078882787804</v>
      </c>
      <c r="E579" s="15">
        <f>(Tabela3[[#This Row],[Close]]-$C$1)/$D$1</f>
        <v>0.13738129025730536</v>
      </c>
    </row>
    <row r="580" spans="2:5" x14ac:dyDescent="0.25">
      <c r="B580" s="13">
        <v>41187</v>
      </c>
      <c r="C580" s="14">
        <v>23.5</v>
      </c>
      <c r="D580" s="15">
        <f t="shared" si="12"/>
        <v>0.26218545912898156</v>
      </c>
      <c r="E580" s="15">
        <f>(Tabela3[[#This Row],[Close]]-$C$1)/$D$1</f>
        <v>0.12977772776435126</v>
      </c>
    </row>
    <row r="581" spans="2:5" x14ac:dyDescent="0.25">
      <c r="B581" s="13">
        <v>41155</v>
      </c>
      <c r="C581" s="14">
        <v>23.5</v>
      </c>
      <c r="D581" s="15">
        <f t="shared" si="12"/>
        <v>0.26218545912898156</v>
      </c>
      <c r="E581" s="15">
        <f>(Tabela3[[#This Row],[Close]]-$C$1)/$D$1</f>
        <v>0.12977772776435126</v>
      </c>
    </row>
    <row r="582" spans="2:5" x14ac:dyDescent="0.25">
      <c r="B582" s="13">
        <v>42618</v>
      </c>
      <c r="C582" s="14">
        <v>23.49</v>
      </c>
      <c r="D582" s="15">
        <f t="shared" si="12"/>
        <v>0.25204464941238081</v>
      </c>
      <c r="E582" s="15">
        <f>(Tabela3[[#This Row],[Close]]-$C$1)/$D$1</f>
        <v>0.12724320693336624</v>
      </c>
    </row>
    <row r="583" spans="2:5" x14ac:dyDescent="0.25">
      <c r="B583" s="13">
        <v>42011</v>
      </c>
      <c r="C583" s="14">
        <v>23.48</v>
      </c>
      <c r="D583" s="15">
        <f t="shared" si="12"/>
        <v>0.24210383969578358</v>
      </c>
      <c r="E583" s="15">
        <f>(Tabela3[[#This Row],[Close]]-$C$1)/$D$1</f>
        <v>0.12470868610238216</v>
      </c>
    </row>
    <row r="584" spans="2:5" x14ac:dyDescent="0.25">
      <c r="B584" s="13">
        <v>41646</v>
      </c>
      <c r="C584" s="14">
        <v>23.48</v>
      </c>
      <c r="D584" s="15">
        <f t="shared" si="12"/>
        <v>0.24210383969578358</v>
      </c>
      <c r="E584" s="15">
        <f>(Tabela3[[#This Row],[Close]]-$C$1)/$D$1</f>
        <v>0.12470868610238216</v>
      </c>
    </row>
    <row r="585" spans="2:5" x14ac:dyDescent="0.25">
      <c r="B585" s="13">
        <v>41743</v>
      </c>
      <c r="C585" s="14">
        <v>23.47</v>
      </c>
      <c r="D585" s="15">
        <f t="shared" si="12"/>
        <v>0.23236302997918287</v>
      </c>
      <c r="E585" s="15">
        <f>(Tabela3[[#This Row],[Close]]-$C$1)/$D$1</f>
        <v>0.12217416527139714</v>
      </c>
    </row>
    <row r="586" spans="2:5" x14ac:dyDescent="0.25">
      <c r="B586" s="13">
        <v>41500</v>
      </c>
      <c r="C586" s="14">
        <v>23.47</v>
      </c>
      <c r="D586" s="15">
        <f t="shared" si="12"/>
        <v>0.23236302997918287</v>
      </c>
      <c r="E586" s="15">
        <f>(Tabela3[[#This Row],[Close]]-$C$1)/$D$1</f>
        <v>0.12217416527139714</v>
      </c>
    </row>
    <row r="587" spans="2:5" x14ac:dyDescent="0.25">
      <c r="B587" s="13">
        <v>40905</v>
      </c>
      <c r="C587" s="14">
        <v>23.47</v>
      </c>
      <c r="D587" s="15">
        <f t="shared" si="12"/>
        <v>0.23236302997918287</v>
      </c>
      <c r="E587" s="15">
        <f>(Tabela3[[#This Row],[Close]]-$C$1)/$D$1</f>
        <v>0.12217416527139714</v>
      </c>
    </row>
    <row r="588" spans="2:5" x14ac:dyDescent="0.25">
      <c r="B588" s="13">
        <v>42103</v>
      </c>
      <c r="C588" s="14">
        <v>23.46</v>
      </c>
      <c r="D588" s="15">
        <f t="shared" si="12"/>
        <v>0.22282222026258555</v>
      </c>
      <c r="E588" s="15">
        <f>(Tabela3[[#This Row],[Close]]-$C$1)/$D$1</f>
        <v>0.11963964444041304</v>
      </c>
    </row>
    <row r="589" spans="2:5" x14ac:dyDescent="0.25">
      <c r="B589" s="13">
        <v>42635</v>
      </c>
      <c r="C589" s="14">
        <v>23.45</v>
      </c>
      <c r="D589" s="15">
        <f t="shared" si="12"/>
        <v>0.21348141054598491</v>
      </c>
      <c r="E589" s="15">
        <f>(Tabela3[[#This Row],[Close]]-$C$1)/$D$1</f>
        <v>0.11710512360942804</v>
      </c>
    </row>
    <row r="590" spans="2:5" x14ac:dyDescent="0.25">
      <c r="B590" s="13">
        <v>42157</v>
      </c>
      <c r="C590" s="14">
        <v>23.45</v>
      </c>
      <c r="D590" s="15">
        <f t="shared" si="12"/>
        <v>0.21348141054598491</v>
      </c>
      <c r="E590" s="15">
        <f>(Tabela3[[#This Row],[Close]]-$C$1)/$D$1</f>
        <v>0.11710512360942804</v>
      </c>
    </row>
    <row r="591" spans="2:5" x14ac:dyDescent="0.25">
      <c r="B591" s="13">
        <v>41757</v>
      </c>
      <c r="C591" s="14">
        <v>23.45</v>
      </c>
      <c r="D591" s="15">
        <f t="shared" si="12"/>
        <v>0.21348141054598491</v>
      </c>
      <c r="E591" s="15">
        <f>(Tabela3[[#This Row],[Close]]-$C$1)/$D$1</f>
        <v>0.11710512360942804</v>
      </c>
    </row>
    <row r="592" spans="2:5" x14ac:dyDescent="0.25">
      <c r="B592" s="13">
        <v>41739</v>
      </c>
      <c r="C592" s="14">
        <v>23.45</v>
      </c>
      <c r="D592" s="15">
        <f t="shared" si="12"/>
        <v>0.21348141054598491</v>
      </c>
      <c r="E592" s="15">
        <f>(Tabela3[[#This Row],[Close]]-$C$1)/$D$1</f>
        <v>0.11710512360942804</v>
      </c>
    </row>
    <row r="593" spans="2:5" x14ac:dyDescent="0.25">
      <c r="B593" s="13">
        <v>41143</v>
      </c>
      <c r="C593" s="14">
        <v>23.45</v>
      </c>
      <c r="D593" s="15">
        <f t="shared" si="12"/>
        <v>0.21348141054598491</v>
      </c>
      <c r="E593" s="15">
        <f>(Tabela3[[#This Row],[Close]]-$C$1)/$D$1</f>
        <v>0.11710512360942804</v>
      </c>
    </row>
    <row r="594" spans="2:5" x14ac:dyDescent="0.25">
      <c r="B594" s="13">
        <v>40833</v>
      </c>
      <c r="C594" s="14">
        <v>23.45</v>
      </c>
      <c r="D594" s="15">
        <f t="shared" si="12"/>
        <v>0.21348141054598491</v>
      </c>
      <c r="E594" s="15">
        <f>(Tabela3[[#This Row],[Close]]-$C$1)/$D$1</f>
        <v>0.11710512360942804</v>
      </c>
    </row>
    <row r="595" spans="2:5" x14ac:dyDescent="0.25">
      <c r="B595" s="13">
        <v>41134</v>
      </c>
      <c r="C595" s="14">
        <v>23.43</v>
      </c>
      <c r="D595" s="15">
        <f t="shared" si="12"/>
        <v>0.19539979111278691</v>
      </c>
      <c r="E595" s="15">
        <f>(Tabela3[[#This Row],[Close]]-$C$1)/$D$1</f>
        <v>0.11203608194745894</v>
      </c>
    </row>
    <row r="596" spans="2:5" x14ac:dyDescent="0.25">
      <c r="B596" s="13">
        <v>42192</v>
      </c>
      <c r="C596" s="14">
        <v>23.42</v>
      </c>
      <c r="D596" s="15">
        <f t="shared" si="12"/>
        <v>0.18665898139618942</v>
      </c>
      <c r="E596" s="15">
        <f>(Tabela3[[#This Row],[Close]]-$C$1)/$D$1</f>
        <v>0.10950156111647483</v>
      </c>
    </row>
    <row r="597" spans="2:5" x14ac:dyDescent="0.25">
      <c r="B597" s="13">
        <v>42178</v>
      </c>
      <c r="C597" s="14">
        <v>23.42</v>
      </c>
      <c r="D597" s="15">
        <f t="shared" si="12"/>
        <v>0.18665898139618942</v>
      </c>
      <c r="E597" s="15">
        <f>(Tabela3[[#This Row],[Close]]-$C$1)/$D$1</f>
        <v>0.10950156111647483</v>
      </c>
    </row>
    <row r="598" spans="2:5" x14ac:dyDescent="0.25">
      <c r="B598" s="13">
        <v>41653</v>
      </c>
      <c r="C598" s="14">
        <v>23.42</v>
      </c>
      <c r="D598" s="15">
        <f t="shared" si="12"/>
        <v>0.18665898139618942</v>
      </c>
      <c r="E598" s="15">
        <f>(Tabela3[[#This Row],[Close]]-$C$1)/$D$1</f>
        <v>0.10950156111647483</v>
      </c>
    </row>
    <row r="599" spans="2:5" x14ac:dyDescent="0.25">
      <c r="B599" s="13">
        <v>40898</v>
      </c>
      <c r="C599" s="14">
        <v>23.42</v>
      </c>
      <c r="D599" s="15">
        <f t="shared" si="12"/>
        <v>0.18665898139618942</v>
      </c>
      <c r="E599" s="15">
        <f>(Tabela3[[#This Row],[Close]]-$C$1)/$D$1</f>
        <v>0.10950156111647483</v>
      </c>
    </row>
    <row r="600" spans="2:5" x14ac:dyDescent="0.25">
      <c r="B600" s="13">
        <v>41759</v>
      </c>
      <c r="C600" s="14">
        <v>23.41</v>
      </c>
      <c r="D600" s="15">
        <f t="shared" si="12"/>
        <v>0.17811817167958888</v>
      </c>
      <c r="E600" s="15">
        <f>(Tabela3[[#This Row],[Close]]-$C$1)/$D$1</f>
        <v>0.10696704028548983</v>
      </c>
    </row>
    <row r="601" spans="2:5" x14ac:dyDescent="0.25">
      <c r="B601" s="13">
        <v>41738</v>
      </c>
      <c r="C601" s="14">
        <v>23.41</v>
      </c>
      <c r="D601" s="15">
        <f t="shared" si="12"/>
        <v>0.17811817167958888</v>
      </c>
      <c r="E601" s="15">
        <f>(Tabela3[[#This Row],[Close]]-$C$1)/$D$1</f>
        <v>0.10696704028548983</v>
      </c>
    </row>
    <row r="602" spans="2:5" x14ac:dyDescent="0.25">
      <c r="B602" s="13">
        <v>42152</v>
      </c>
      <c r="C602" s="14">
        <v>23.4</v>
      </c>
      <c r="D602" s="15">
        <f t="shared" si="12"/>
        <v>0.16977736196298837</v>
      </c>
      <c r="E602" s="15">
        <f>(Tabela3[[#This Row],[Close]]-$C$1)/$D$1</f>
        <v>0.10443251945450482</v>
      </c>
    </row>
    <row r="603" spans="2:5" x14ac:dyDescent="0.25">
      <c r="B603" s="13">
        <v>40917</v>
      </c>
      <c r="C603" s="14">
        <v>23.4</v>
      </c>
      <c r="D603" s="15">
        <f t="shared" si="12"/>
        <v>0.16977736196298837</v>
      </c>
      <c r="E603" s="15">
        <f>(Tabela3[[#This Row],[Close]]-$C$1)/$D$1</f>
        <v>0.10443251945450482</v>
      </c>
    </row>
    <row r="604" spans="2:5" x14ac:dyDescent="0.25">
      <c r="B604" s="13">
        <v>41156</v>
      </c>
      <c r="C604" s="14">
        <v>23.39</v>
      </c>
      <c r="D604" s="15">
        <f t="shared" si="12"/>
        <v>0.16163655224639079</v>
      </c>
      <c r="E604" s="15">
        <f>(Tabela3[[#This Row],[Close]]-$C$1)/$D$1</f>
        <v>0.10189799862352072</v>
      </c>
    </row>
    <row r="605" spans="2:5" x14ac:dyDescent="0.25">
      <c r="B605" s="13">
        <v>41151</v>
      </c>
      <c r="C605" s="14">
        <v>23.39</v>
      </c>
      <c r="D605" s="15">
        <f t="shared" si="12"/>
        <v>0.16163655224639079</v>
      </c>
      <c r="E605" s="15">
        <f>(Tabela3[[#This Row],[Close]]-$C$1)/$D$1</f>
        <v>0.10189799862352072</v>
      </c>
    </row>
    <row r="606" spans="2:5" x14ac:dyDescent="0.25">
      <c r="B606" s="13">
        <v>41130</v>
      </c>
      <c r="C606" s="14">
        <v>23.39</v>
      </c>
      <c r="D606" s="15">
        <f t="shared" si="12"/>
        <v>0.16163655224639079</v>
      </c>
      <c r="E606" s="15">
        <f>(Tabela3[[#This Row],[Close]]-$C$1)/$D$1</f>
        <v>0.10189799862352072</v>
      </c>
    </row>
    <row r="607" spans="2:5" x14ac:dyDescent="0.25">
      <c r="B607" s="13">
        <v>41016</v>
      </c>
      <c r="C607" s="14">
        <v>23.38</v>
      </c>
      <c r="D607" s="15">
        <f t="shared" si="12"/>
        <v>0.15369574252979035</v>
      </c>
      <c r="E607" s="15">
        <f>(Tabela3[[#This Row],[Close]]-$C$1)/$D$1</f>
        <v>9.9363477792535723E-2</v>
      </c>
    </row>
    <row r="608" spans="2:5" x14ac:dyDescent="0.25">
      <c r="B608" s="13">
        <v>41141</v>
      </c>
      <c r="C608" s="14">
        <v>23.37</v>
      </c>
      <c r="D608" s="15">
        <f t="shared" si="12"/>
        <v>0.14595493281319269</v>
      </c>
      <c r="E608" s="15">
        <f>(Tabela3[[#This Row],[Close]]-$C$1)/$D$1</f>
        <v>9.682895696155161E-2</v>
      </c>
    </row>
    <row r="609" spans="2:5" x14ac:dyDescent="0.25">
      <c r="B609" s="13">
        <v>41732</v>
      </c>
      <c r="C609" s="14">
        <v>23.36</v>
      </c>
      <c r="D609" s="15">
        <f t="shared" si="12"/>
        <v>0.13841412309659232</v>
      </c>
      <c r="E609" s="15">
        <f>(Tabela3[[#This Row],[Close]]-$C$1)/$D$1</f>
        <v>9.4294436130566608E-2</v>
      </c>
    </row>
    <row r="610" spans="2:5" x14ac:dyDescent="0.25">
      <c r="B610" s="13">
        <v>42146</v>
      </c>
      <c r="C610" s="14">
        <v>23.35</v>
      </c>
      <c r="D610" s="15">
        <f t="shared" si="12"/>
        <v>0.13107331337999456</v>
      </c>
      <c r="E610" s="15">
        <f>(Tabela3[[#This Row],[Close]]-$C$1)/$D$1</f>
        <v>9.1759915299582509E-2</v>
      </c>
    </row>
    <row r="611" spans="2:5" x14ac:dyDescent="0.25">
      <c r="B611" s="13">
        <v>41436</v>
      </c>
      <c r="C611" s="14">
        <v>23.35</v>
      </c>
      <c r="D611" s="15">
        <f t="shared" si="12"/>
        <v>0.13107331337999456</v>
      </c>
      <c r="E611" s="15">
        <f>(Tabela3[[#This Row],[Close]]-$C$1)/$D$1</f>
        <v>9.1759915299582509E-2</v>
      </c>
    </row>
    <row r="612" spans="2:5" x14ac:dyDescent="0.25">
      <c r="B612" s="13">
        <v>40827</v>
      </c>
      <c r="C612" s="14">
        <v>23.35</v>
      </c>
      <c r="D612" s="15">
        <f t="shared" si="12"/>
        <v>0.13107331337999456</v>
      </c>
      <c r="E612" s="15">
        <f>(Tabela3[[#This Row],[Close]]-$C$1)/$D$1</f>
        <v>9.1759915299582509E-2</v>
      </c>
    </row>
    <row r="613" spans="2:5" x14ac:dyDescent="0.25">
      <c r="B613" s="13">
        <v>42634</v>
      </c>
      <c r="C613" s="14">
        <v>23.34</v>
      </c>
      <c r="D613" s="15">
        <f t="shared" si="12"/>
        <v>0.12393250366339423</v>
      </c>
      <c r="E613" s="15">
        <f>(Tabela3[[#This Row],[Close]]-$C$1)/$D$1</f>
        <v>8.9225394468597508E-2</v>
      </c>
    </row>
    <row r="614" spans="2:5" x14ac:dyDescent="0.25">
      <c r="B614" s="13">
        <v>41787</v>
      </c>
      <c r="C614" s="14">
        <v>23.34</v>
      </c>
      <c r="D614" s="15">
        <f t="shared" si="12"/>
        <v>0.12393250366339423</v>
      </c>
      <c r="E614" s="15">
        <f>(Tabela3[[#This Row],[Close]]-$C$1)/$D$1</f>
        <v>8.9225394468597508E-2</v>
      </c>
    </row>
    <row r="615" spans="2:5" x14ac:dyDescent="0.25">
      <c r="B615" s="13">
        <v>41499</v>
      </c>
      <c r="C615" s="14">
        <v>23.34</v>
      </c>
      <c r="D615" s="15">
        <f t="shared" si="12"/>
        <v>0.12393250366339423</v>
      </c>
      <c r="E615" s="15">
        <f>(Tabela3[[#This Row],[Close]]-$C$1)/$D$1</f>
        <v>8.9225394468597508E-2</v>
      </c>
    </row>
    <row r="616" spans="2:5" x14ac:dyDescent="0.25">
      <c r="B616" s="13">
        <v>41754</v>
      </c>
      <c r="C616" s="14">
        <v>23.32</v>
      </c>
      <c r="D616" s="15">
        <f t="shared" si="12"/>
        <v>0.11025088423019612</v>
      </c>
      <c r="E616" s="15">
        <f>(Tabela3[[#This Row],[Close]]-$C$1)/$D$1</f>
        <v>8.4156352806628393E-2</v>
      </c>
    </row>
    <row r="617" spans="2:5" x14ac:dyDescent="0.25">
      <c r="B617" s="13">
        <v>42641</v>
      </c>
      <c r="C617" s="14">
        <v>23.31</v>
      </c>
      <c r="D617" s="15">
        <f t="shared" si="12"/>
        <v>0.1037100745135959</v>
      </c>
      <c r="E617" s="15">
        <f>(Tabela3[[#This Row],[Close]]-$C$1)/$D$1</f>
        <v>8.1621831975643391E-2</v>
      </c>
    </row>
    <row r="618" spans="2:5" x14ac:dyDescent="0.25">
      <c r="B618" s="13">
        <v>41991</v>
      </c>
      <c r="C618" s="14">
        <v>23.3</v>
      </c>
      <c r="D618" s="15">
        <f t="shared" si="12"/>
        <v>9.7369264796997965E-2</v>
      </c>
      <c r="E618" s="15">
        <f>(Tabela3[[#This Row],[Close]]-$C$1)/$D$1</f>
        <v>7.9087311144659292E-2</v>
      </c>
    </row>
    <row r="619" spans="2:5" x14ac:dyDescent="0.25">
      <c r="B619" s="13">
        <v>41142</v>
      </c>
      <c r="C619" s="14">
        <v>23.3</v>
      </c>
      <c r="D619" s="15">
        <f t="shared" si="12"/>
        <v>9.7369264796997965E-2</v>
      </c>
      <c r="E619" s="15">
        <f>(Tabela3[[#This Row],[Close]]-$C$1)/$D$1</f>
        <v>7.9087311144659292E-2</v>
      </c>
    </row>
    <row r="620" spans="2:5" x14ac:dyDescent="0.25">
      <c r="B620" s="13">
        <v>40891</v>
      </c>
      <c r="C620" s="14">
        <v>23.3</v>
      </c>
      <c r="D620" s="15">
        <f t="shared" si="12"/>
        <v>9.7369264796997965E-2</v>
      </c>
      <c r="E620" s="15">
        <f>(Tabela3[[#This Row],[Close]]-$C$1)/$D$1</f>
        <v>7.9087311144659292E-2</v>
      </c>
    </row>
    <row r="621" spans="2:5" x14ac:dyDescent="0.25">
      <c r="B621" s="13">
        <v>42173</v>
      </c>
      <c r="C621" s="14">
        <v>23.28</v>
      </c>
      <c r="D621" s="15">
        <f t="shared" si="12"/>
        <v>8.5287645363799791E-2</v>
      </c>
      <c r="E621" s="15">
        <f>(Tabela3[[#This Row],[Close]]-$C$1)/$D$1</f>
        <v>7.4018269482690177E-2</v>
      </c>
    </row>
    <row r="622" spans="2:5" x14ac:dyDescent="0.25">
      <c r="B622" s="13">
        <v>40871</v>
      </c>
      <c r="C622" s="14">
        <v>23.28</v>
      </c>
      <c r="D622" s="15">
        <f t="shared" si="12"/>
        <v>8.5287645363799791E-2</v>
      </c>
      <c r="E622" s="15">
        <f>(Tabela3[[#This Row],[Close]]-$C$1)/$D$1</f>
        <v>7.4018269482690177E-2</v>
      </c>
    </row>
    <row r="623" spans="2:5" x14ac:dyDescent="0.25">
      <c r="B623" s="13">
        <v>41519</v>
      </c>
      <c r="C623" s="14">
        <v>23.25</v>
      </c>
      <c r="D623" s="15">
        <f t="shared" si="12"/>
        <v>6.8665216214001512E-2</v>
      </c>
      <c r="E623" s="15">
        <f>(Tabela3[[#This Row],[Close]]-$C$1)/$D$1</f>
        <v>6.6414706989736075E-2</v>
      </c>
    </row>
    <row r="624" spans="2:5" x14ac:dyDescent="0.25">
      <c r="B624" s="13">
        <v>41025</v>
      </c>
      <c r="C624" s="14">
        <v>23.25</v>
      </c>
      <c r="D624" s="15">
        <f t="shared" si="12"/>
        <v>6.8665216214001512E-2</v>
      </c>
      <c r="E624" s="15">
        <f>(Tabela3[[#This Row],[Close]]-$C$1)/$D$1</f>
        <v>6.6414706989736075E-2</v>
      </c>
    </row>
    <row r="625" spans="2:5" x14ac:dyDescent="0.25">
      <c r="B625" s="13">
        <v>41985</v>
      </c>
      <c r="C625" s="14">
        <v>23.23</v>
      </c>
      <c r="D625" s="15">
        <f t="shared" si="12"/>
        <v>5.858359678080332E-2</v>
      </c>
      <c r="E625" s="15">
        <f>(Tabela3[[#This Row],[Close]]-$C$1)/$D$1</f>
        <v>6.1345665327766967E-2</v>
      </c>
    </row>
    <row r="626" spans="2:5" x14ac:dyDescent="0.25">
      <c r="B626" s="13">
        <v>42613</v>
      </c>
      <c r="C626" s="14">
        <v>23.21</v>
      </c>
      <c r="D626" s="15">
        <f t="shared" si="12"/>
        <v>4.9301977347605087E-2</v>
      </c>
      <c r="E626" s="15">
        <f>(Tabela3[[#This Row],[Close]]-$C$1)/$D$1</f>
        <v>5.6276623665797859E-2</v>
      </c>
    </row>
    <row r="627" spans="2:5" x14ac:dyDescent="0.25">
      <c r="B627" s="13">
        <v>42171</v>
      </c>
      <c r="C627" s="14">
        <v>23.21</v>
      </c>
      <c r="D627" s="15">
        <f t="shared" si="12"/>
        <v>4.9301977347605087E-2</v>
      </c>
      <c r="E627" s="15">
        <f>(Tabela3[[#This Row],[Close]]-$C$1)/$D$1</f>
        <v>5.6276623665797859E-2</v>
      </c>
    </row>
    <row r="628" spans="2:5" x14ac:dyDescent="0.25">
      <c r="B628" s="13">
        <v>42165</v>
      </c>
      <c r="C628" s="14">
        <v>23.21</v>
      </c>
      <c r="D628" s="15">
        <f t="shared" si="12"/>
        <v>4.9301977347605087E-2</v>
      </c>
      <c r="E628" s="15">
        <f>(Tabela3[[#This Row],[Close]]-$C$1)/$D$1</f>
        <v>5.6276623665797859E-2</v>
      </c>
    </row>
    <row r="629" spans="2:5" x14ac:dyDescent="0.25">
      <c r="B629" s="13">
        <v>41521</v>
      </c>
      <c r="C629" s="14">
        <v>23.21</v>
      </c>
      <c r="D629" s="15">
        <f t="shared" si="12"/>
        <v>4.9301977347605087E-2</v>
      </c>
      <c r="E629" s="15">
        <f>(Tabela3[[#This Row],[Close]]-$C$1)/$D$1</f>
        <v>5.6276623665797859E-2</v>
      </c>
    </row>
    <row r="630" spans="2:5" x14ac:dyDescent="0.25">
      <c r="B630" s="13">
        <v>40914</v>
      </c>
      <c r="C630" s="14">
        <v>23.21</v>
      </c>
      <c r="D630" s="15">
        <f t="shared" si="12"/>
        <v>4.9301977347605087E-2</v>
      </c>
      <c r="E630" s="15">
        <f>(Tabela3[[#This Row],[Close]]-$C$1)/$D$1</f>
        <v>5.6276623665797859E-2</v>
      </c>
    </row>
    <row r="631" spans="2:5" x14ac:dyDescent="0.25">
      <c r="B631" s="13">
        <v>40876</v>
      </c>
      <c r="C631" s="14">
        <v>23.21</v>
      </c>
      <c r="D631" s="15">
        <f t="shared" si="12"/>
        <v>4.9301977347605087E-2</v>
      </c>
      <c r="E631" s="15">
        <f>(Tabela3[[#This Row],[Close]]-$C$1)/$D$1</f>
        <v>5.6276623665797859E-2</v>
      </c>
    </row>
    <row r="632" spans="2:5" x14ac:dyDescent="0.25">
      <c r="B632" s="13">
        <v>42601</v>
      </c>
      <c r="C632" s="14">
        <v>23.2</v>
      </c>
      <c r="D632" s="15">
        <f t="shared" si="12"/>
        <v>4.4961167631005203E-2</v>
      </c>
      <c r="E632" s="15">
        <f>(Tabela3[[#This Row],[Close]]-$C$1)/$D$1</f>
        <v>5.3742102834812851E-2</v>
      </c>
    </row>
    <row r="633" spans="2:5" x14ac:dyDescent="0.25">
      <c r="B633" s="13">
        <v>41788</v>
      </c>
      <c r="C633" s="14">
        <v>23.2</v>
      </c>
      <c r="D633" s="15">
        <f t="shared" si="12"/>
        <v>4.4961167631005203E-2</v>
      </c>
      <c r="E633" s="15">
        <f>(Tabela3[[#This Row],[Close]]-$C$1)/$D$1</f>
        <v>5.3742102834812851E-2</v>
      </c>
    </row>
    <row r="634" spans="2:5" x14ac:dyDescent="0.25">
      <c r="B634" s="13">
        <v>41501</v>
      </c>
      <c r="C634" s="14">
        <v>23.2</v>
      </c>
      <c r="D634" s="15">
        <f t="shared" si="12"/>
        <v>4.4961167631005203E-2</v>
      </c>
      <c r="E634" s="15">
        <f>(Tabela3[[#This Row],[Close]]-$C$1)/$D$1</f>
        <v>5.3742102834812851E-2</v>
      </c>
    </row>
    <row r="635" spans="2:5" x14ac:dyDescent="0.25">
      <c r="B635" s="13">
        <v>41255</v>
      </c>
      <c r="C635" s="14">
        <v>23.2</v>
      </c>
      <c r="D635" s="15">
        <f t="shared" si="12"/>
        <v>4.4961167631005203E-2</v>
      </c>
      <c r="E635" s="15">
        <f>(Tabela3[[#This Row],[Close]]-$C$1)/$D$1</f>
        <v>5.3742102834812851E-2</v>
      </c>
    </row>
    <row r="636" spans="2:5" x14ac:dyDescent="0.25">
      <c r="B636" s="13">
        <v>40870</v>
      </c>
      <c r="C636" s="14">
        <v>23.2</v>
      </c>
      <c r="D636" s="15">
        <f t="shared" si="12"/>
        <v>4.4961167631005203E-2</v>
      </c>
      <c r="E636" s="15">
        <f>(Tabela3[[#This Row],[Close]]-$C$1)/$D$1</f>
        <v>5.3742102834812851E-2</v>
      </c>
    </row>
    <row r="637" spans="2:5" x14ac:dyDescent="0.25">
      <c r="B637" s="13">
        <v>42597</v>
      </c>
      <c r="C637" s="14">
        <v>23.18</v>
      </c>
      <c r="D637" s="15">
        <f t="shared" si="12"/>
        <v>3.6879548197806991E-2</v>
      </c>
      <c r="E637" s="15">
        <f>(Tabela3[[#This Row],[Close]]-$C$1)/$D$1</f>
        <v>4.867306117284375E-2</v>
      </c>
    </row>
    <row r="638" spans="2:5" x14ac:dyDescent="0.25">
      <c r="B638" s="13">
        <v>41990</v>
      </c>
      <c r="C638" s="14">
        <v>23.18</v>
      </c>
      <c r="D638" s="15">
        <f t="shared" si="12"/>
        <v>3.6879548197806991E-2</v>
      </c>
      <c r="E638" s="15">
        <f>(Tabela3[[#This Row],[Close]]-$C$1)/$D$1</f>
        <v>4.867306117284375E-2</v>
      </c>
    </row>
    <row r="639" spans="2:5" x14ac:dyDescent="0.25">
      <c r="B639" s="13">
        <v>41152</v>
      </c>
      <c r="C639" s="14">
        <v>23.18</v>
      </c>
      <c r="D639" s="15">
        <f t="shared" si="12"/>
        <v>3.6879548197806991E-2</v>
      </c>
      <c r="E639" s="15">
        <f>(Tabela3[[#This Row],[Close]]-$C$1)/$D$1</f>
        <v>4.867306117284375E-2</v>
      </c>
    </row>
    <row r="640" spans="2:5" x14ac:dyDescent="0.25">
      <c r="B640" s="13">
        <v>41795</v>
      </c>
      <c r="C640" s="14">
        <v>23.17</v>
      </c>
      <c r="D640" s="15">
        <f t="shared" si="12"/>
        <v>3.3138738481208518E-2</v>
      </c>
      <c r="E640" s="15">
        <f>(Tabela3[[#This Row],[Close]]-$C$1)/$D$1</f>
        <v>4.6138540341859643E-2</v>
      </c>
    </row>
    <row r="641" spans="2:5" x14ac:dyDescent="0.25">
      <c r="B641" s="13">
        <v>41744</v>
      </c>
      <c r="C641" s="14">
        <v>23.17</v>
      </c>
      <c r="D641" s="15">
        <f t="shared" si="12"/>
        <v>3.3138738481208518E-2</v>
      </c>
      <c r="E641" s="15">
        <f>(Tabela3[[#This Row],[Close]]-$C$1)/$D$1</f>
        <v>4.6138540341859643E-2</v>
      </c>
    </row>
    <row r="642" spans="2:5" x14ac:dyDescent="0.25">
      <c r="B642" s="13">
        <v>41654</v>
      </c>
      <c r="C642" s="14">
        <v>23.17</v>
      </c>
      <c r="D642" s="15">
        <f t="shared" si="12"/>
        <v>3.3138738481208518E-2</v>
      </c>
      <c r="E642" s="15">
        <f>(Tabela3[[#This Row],[Close]]-$C$1)/$D$1</f>
        <v>4.6138540341859643E-2</v>
      </c>
    </row>
    <row r="643" spans="2:5" x14ac:dyDescent="0.25">
      <c r="B643" s="13">
        <v>42193</v>
      </c>
      <c r="C643" s="14">
        <v>23.16</v>
      </c>
      <c r="D643" s="15">
        <f t="shared" ref="D643:D706" si="13">(C643-$C$1)^2</f>
        <v>2.9597928764608747E-2</v>
      </c>
      <c r="E643" s="15">
        <f>(Tabela3[[#This Row],[Close]]-$C$1)/$D$1</f>
        <v>4.3604019510874642E-2</v>
      </c>
    </row>
    <row r="644" spans="2:5" x14ac:dyDescent="0.25">
      <c r="B644" s="13">
        <v>40872</v>
      </c>
      <c r="C644" s="14">
        <v>23.16</v>
      </c>
      <c r="D644" s="15">
        <f t="shared" si="13"/>
        <v>2.9597928764608747E-2</v>
      </c>
      <c r="E644" s="15">
        <f>(Tabela3[[#This Row],[Close]]-$C$1)/$D$1</f>
        <v>4.3604019510874642E-2</v>
      </c>
    </row>
    <row r="645" spans="2:5" x14ac:dyDescent="0.25">
      <c r="B645" s="13">
        <v>42201</v>
      </c>
      <c r="C645" s="14">
        <v>23.15</v>
      </c>
      <c r="D645" s="15">
        <f t="shared" si="13"/>
        <v>2.6257119048009037E-2</v>
      </c>
      <c r="E645" s="15">
        <f>(Tabela3[[#This Row],[Close]]-$C$1)/$D$1</f>
        <v>4.1069498679889634E-2</v>
      </c>
    </row>
    <row r="646" spans="2:5" x14ac:dyDescent="0.25">
      <c r="B646" s="13">
        <v>42060</v>
      </c>
      <c r="C646" s="14">
        <v>23.15</v>
      </c>
      <c r="D646" s="15">
        <f t="shared" si="13"/>
        <v>2.6257119048009037E-2</v>
      </c>
      <c r="E646" s="15">
        <f>(Tabela3[[#This Row],[Close]]-$C$1)/$D$1</f>
        <v>4.1069498679889634E-2</v>
      </c>
    </row>
    <row r="647" spans="2:5" x14ac:dyDescent="0.25">
      <c r="B647" s="13">
        <v>41793</v>
      </c>
      <c r="C647" s="14">
        <v>23.15</v>
      </c>
      <c r="D647" s="15">
        <f t="shared" si="13"/>
        <v>2.6257119048009037E-2</v>
      </c>
      <c r="E647" s="15">
        <f>(Tabela3[[#This Row],[Close]]-$C$1)/$D$1</f>
        <v>4.1069498679889634E-2</v>
      </c>
    </row>
    <row r="648" spans="2:5" x14ac:dyDescent="0.25">
      <c r="B648" s="13">
        <v>41502</v>
      </c>
      <c r="C648" s="14">
        <v>23.15</v>
      </c>
      <c r="D648" s="15">
        <f t="shared" si="13"/>
        <v>2.6257119048009037E-2</v>
      </c>
      <c r="E648" s="15">
        <f>(Tabela3[[#This Row],[Close]]-$C$1)/$D$1</f>
        <v>4.1069498679889634E-2</v>
      </c>
    </row>
    <row r="649" spans="2:5" x14ac:dyDescent="0.25">
      <c r="B649" s="13">
        <v>41487</v>
      </c>
      <c r="C649" s="14">
        <v>23.15</v>
      </c>
      <c r="D649" s="15">
        <f t="shared" si="13"/>
        <v>2.6257119048009037E-2</v>
      </c>
      <c r="E649" s="15">
        <f>(Tabela3[[#This Row],[Close]]-$C$1)/$D$1</f>
        <v>4.1069498679889634E-2</v>
      </c>
    </row>
    <row r="650" spans="2:5" x14ac:dyDescent="0.25">
      <c r="B650" s="13">
        <v>41136</v>
      </c>
      <c r="C650" s="14">
        <v>23.15</v>
      </c>
      <c r="D650" s="15">
        <f t="shared" si="13"/>
        <v>2.6257119048009037E-2</v>
      </c>
      <c r="E650" s="15">
        <f>(Tabela3[[#This Row],[Close]]-$C$1)/$D$1</f>
        <v>4.1069498679889634E-2</v>
      </c>
    </row>
    <row r="651" spans="2:5" x14ac:dyDescent="0.25">
      <c r="B651" s="13">
        <v>42174</v>
      </c>
      <c r="C651" s="14">
        <v>23.12</v>
      </c>
      <c r="D651" s="15">
        <f t="shared" si="13"/>
        <v>1.7434689898212154E-2</v>
      </c>
      <c r="E651" s="15">
        <f>(Tabela3[[#This Row],[Close]]-$C$1)/$D$1</f>
        <v>3.3465936186936426E-2</v>
      </c>
    </row>
    <row r="652" spans="2:5" x14ac:dyDescent="0.25">
      <c r="B652" s="13">
        <v>41124</v>
      </c>
      <c r="C652" s="14">
        <v>23.12</v>
      </c>
      <c r="D652" s="15">
        <f t="shared" si="13"/>
        <v>1.7434689898212154E-2</v>
      </c>
      <c r="E652" s="15">
        <f>(Tabela3[[#This Row],[Close]]-$C$1)/$D$1</f>
        <v>3.3465936186936426E-2</v>
      </c>
    </row>
    <row r="653" spans="2:5" x14ac:dyDescent="0.25">
      <c r="B653" s="13">
        <v>42047</v>
      </c>
      <c r="C653" s="14">
        <v>23.11</v>
      </c>
      <c r="D653" s="15">
        <f t="shared" si="13"/>
        <v>1.4893880181612551E-2</v>
      </c>
      <c r="E653" s="15">
        <f>(Tabela3[[#This Row],[Close]]-$C$1)/$D$1</f>
        <v>3.0931415355951421E-2</v>
      </c>
    </row>
    <row r="654" spans="2:5" x14ac:dyDescent="0.25">
      <c r="B654" s="13">
        <v>41745</v>
      </c>
      <c r="C654" s="14">
        <v>23.11</v>
      </c>
      <c r="D654" s="15">
        <f t="shared" si="13"/>
        <v>1.4893880181612551E-2</v>
      </c>
      <c r="E654" s="15">
        <f>(Tabela3[[#This Row],[Close]]-$C$1)/$D$1</f>
        <v>3.0931415355951421E-2</v>
      </c>
    </row>
    <row r="655" spans="2:5" x14ac:dyDescent="0.25">
      <c r="B655" s="13">
        <v>41193</v>
      </c>
      <c r="C655" s="14">
        <v>23.11</v>
      </c>
      <c r="D655" s="15">
        <f t="shared" si="13"/>
        <v>1.4893880181612551E-2</v>
      </c>
      <c r="E655" s="15">
        <f>(Tabela3[[#This Row],[Close]]-$C$1)/$D$1</f>
        <v>3.0931415355951421E-2</v>
      </c>
    </row>
    <row r="656" spans="2:5" x14ac:dyDescent="0.25">
      <c r="B656" s="13">
        <v>41144</v>
      </c>
      <c r="C656" s="14">
        <v>23.11</v>
      </c>
      <c r="D656" s="15">
        <f t="shared" si="13"/>
        <v>1.4893880181612551E-2</v>
      </c>
      <c r="E656" s="15">
        <f>(Tabela3[[#This Row],[Close]]-$C$1)/$D$1</f>
        <v>3.0931415355951421E-2</v>
      </c>
    </row>
    <row r="657" spans="2:5" x14ac:dyDescent="0.25">
      <c r="B657" s="13">
        <v>41197</v>
      </c>
      <c r="C657" s="14">
        <v>23.1</v>
      </c>
      <c r="D657" s="15">
        <f t="shared" si="13"/>
        <v>1.2553070465013806E-2</v>
      </c>
      <c r="E657" s="15">
        <f>(Tabela3[[#This Row],[Close]]-$C$1)/$D$1</f>
        <v>2.8396894524967319E-2</v>
      </c>
    </row>
    <row r="658" spans="2:5" x14ac:dyDescent="0.25">
      <c r="B658" s="13">
        <v>41794</v>
      </c>
      <c r="C658" s="14">
        <v>23.09</v>
      </c>
      <c r="D658" s="15">
        <f t="shared" si="13"/>
        <v>1.0412260748414257E-2</v>
      </c>
      <c r="E658" s="15">
        <f>(Tabela3[[#This Row],[Close]]-$C$1)/$D$1</f>
        <v>2.5862373693982317E-2</v>
      </c>
    </row>
    <row r="659" spans="2:5" x14ac:dyDescent="0.25">
      <c r="B659" s="13">
        <v>41214</v>
      </c>
      <c r="C659" s="14">
        <v>23.09</v>
      </c>
      <c r="D659" s="15">
        <f t="shared" si="13"/>
        <v>1.0412260748414257E-2</v>
      </c>
      <c r="E659" s="15">
        <f>(Tabela3[[#This Row],[Close]]-$C$1)/$D$1</f>
        <v>2.5862373693982317E-2</v>
      </c>
    </row>
    <row r="660" spans="2:5" x14ac:dyDescent="0.25">
      <c r="B660" s="13">
        <v>42166</v>
      </c>
      <c r="C660" s="14">
        <v>23.07</v>
      </c>
      <c r="D660" s="15">
        <f t="shared" si="13"/>
        <v>6.7306413152159288E-3</v>
      </c>
      <c r="E660" s="15">
        <f>(Tabela3[[#This Row],[Close]]-$C$1)/$D$1</f>
        <v>2.0793332032013209E-2</v>
      </c>
    </row>
    <row r="661" spans="2:5" x14ac:dyDescent="0.25">
      <c r="B661" s="13">
        <v>40892</v>
      </c>
      <c r="C661" s="14">
        <v>23.05</v>
      </c>
      <c r="D661" s="15">
        <f t="shared" si="13"/>
        <v>3.8490218820175668E-3</v>
      </c>
      <c r="E661" s="15">
        <f>(Tabela3[[#This Row],[Close]]-$C$1)/$D$1</f>
        <v>1.5724290370044101E-2</v>
      </c>
    </row>
    <row r="662" spans="2:5" x14ac:dyDescent="0.25">
      <c r="B662" s="13">
        <v>41478</v>
      </c>
      <c r="C662" s="14">
        <v>23.04</v>
      </c>
      <c r="D662" s="15">
        <f t="shared" si="13"/>
        <v>2.708212165418188E-3</v>
      </c>
      <c r="E662" s="15">
        <f>(Tabela3[[#This Row],[Close]]-$C$1)/$D$1</f>
        <v>1.3189769539059098E-2</v>
      </c>
    </row>
    <row r="663" spans="2:5" x14ac:dyDescent="0.25">
      <c r="B663" s="13">
        <v>41199</v>
      </c>
      <c r="C663" s="14">
        <v>23.04</v>
      </c>
      <c r="D663" s="15">
        <f t="shared" si="13"/>
        <v>2.708212165418188E-3</v>
      </c>
      <c r="E663" s="15">
        <f>(Tabela3[[#This Row],[Close]]-$C$1)/$D$1</f>
        <v>1.3189769539059098E-2</v>
      </c>
    </row>
    <row r="664" spans="2:5" x14ac:dyDescent="0.25">
      <c r="B664" s="13">
        <v>41024</v>
      </c>
      <c r="C664" s="14">
        <v>23.04</v>
      </c>
      <c r="D664" s="15">
        <f t="shared" si="13"/>
        <v>2.708212165418188E-3</v>
      </c>
      <c r="E664" s="15">
        <f>(Tabela3[[#This Row],[Close]]-$C$1)/$D$1</f>
        <v>1.3189769539059098E-2</v>
      </c>
    </row>
    <row r="665" spans="2:5" x14ac:dyDescent="0.25">
      <c r="B665" s="13">
        <v>41520</v>
      </c>
      <c r="C665" s="14">
        <v>23.03</v>
      </c>
      <c r="D665" s="15">
        <f t="shared" si="13"/>
        <v>1.7674024488191708E-3</v>
      </c>
      <c r="E665" s="15">
        <f>(Tabela3[[#This Row],[Close]]-$C$1)/$D$1</f>
        <v>1.0655248708074995E-2</v>
      </c>
    </row>
    <row r="666" spans="2:5" x14ac:dyDescent="0.25">
      <c r="B666" s="13">
        <v>41145</v>
      </c>
      <c r="C666" s="14">
        <v>23.02</v>
      </c>
      <c r="D666" s="15">
        <f t="shared" si="13"/>
        <v>1.026592732219846E-3</v>
      </c>
      <c r="E666" s="15">
        <f>(Tabela3[[#This Row],[Close]]-$C$1)/$D$1</f>
        <v>8.1207278770899904E-3</v>
      </c>
    </row>
    <row r="667" spans="2:5" x14ac:dyDescent="0.25">
      <c r="B667" s="13">
        <v>42061</v>
      </c>
      <c r="C667" s="14">
        <v>23.01</v>
      </c>
      <c r="D667" s="15">
        <f t="shared" si="13"/>
        <v>4.8578301562074043E-4</v>
      </c>
      <c r="E667" s="15">
        <f>(Tabela3[[#This Row],[Close]]-$C$1)/$D$1</f>
        <v>5.5862070461058875E-3</v>
      </c>
    </row>
    <row r="668" spans="2:5" x14ac:dyDescent="0.25">
      <c r="B668" s="13">
        <v>41647</v>
      </c>
      <c r="C668" s="14">
        <v>23.01</v>
      </c>
      <c r="D668" s="15">
        <f t="shared" si="13"/>
        <v>4.8578301562074043E-4</v>
      </c>
      <c r="E668" s="15">
        <f>(Tabela3[[#This Row],[Close]]-$C$1)/$D$1</f>
        <v>5.5862070461058875E-3</v>
      </c>
    </row>
    <row r="669" spans="2:5" x14ac:dyDescent="0.25">
      <c r="B669" s="13">
        <v>42031</v>
      </c>
      <c r="C669" s="14">
        <v>23</v>
      </c>
      <c r="D669" s="15">
        <f t="shared" si="13"/>
        <v>1.4497329902146973E-4</v>
      </c>
      <c r="E669" s="15">
        <f>(Tabela3[[#This Row],[Close]]-$C$1)/$D$1</f>
        <v>3.0516862151208838E-3</v>
      </c>
    </row>
    <row r="670" spans="2:5" x14ac:dyDescent="0.25">
      <c r="B670" s="13">
        <v>41655</v>
      </c>
      <c r="C670" s="14">
        <v>23</v>
      </c>
      <c r="D670" s="15">
        <f t="shared" si="13"/>
        <v>1.4497329902146973E-4</v>
      </c>
      <c r="E670" s="15">
        <f>(Tabela3[[#This Row],[Close]]-$C$1)/$D$1</f>
        <v>3.0516862151208838E-3</v>
      </c>
    </row>
    <row r="671" spans="2:5" x14ac:dyDescent="0.25">
      <c r="B671" s="13">
        <v>41516</v>
      </c>
      <c r="C671" s="14">
        <v>23</v>
      </c>
      <c r="D671" s="15">
        <f t="shared" si="13"/>
        <v>1.4497329902146973E-4</v>
      </c>
      <c r="E671" s="15">
        <f>(Tabela3[[#This Row],[Close]]-$C$1)/$D$1</f>
        <v>3.0516862151208838E-3</v>
      </c>
    </row>
    <row r="672" spans="2:5" x14ac:dyDescent="0.25">
      <c r="B672" s="13">
        <v>41254</v>
      </c>
      <c r="C672" s="14">
        <v>23</v>
      </c>
      <c r="D672" s="15">
        <f t="shared" si="13"/>
        <v>1.4497329902146973E-4</v>
      </c>
      <c r="E672" s="15">
        <f>(Tabela3[[#This Row],[Close]]-$C$1)/$D$1</f>
        <v>3.0516862151208838E-3</v>
      </c>
    </row>
    <row r="673" spans="2:5" x14ac:dyDescent="0.25">
      <c r="B673" s="13">
        <v>41253</v>
      </c>
      <c r="C673" s="14">
        <v>23</v>
      </c>
      <c r="D673" s="15">
        <f t="shared" si="13"/>
        <v>1.4497329902146973E-4</v>
      </c>
      <c r="E673" s="15">
        <f>(Tabela3[[#This Row],[Close]]-$C$1)/$D$1</f>
        <v>3.0516862151208838E-3</v>
      </c>
    </row>
    <row r="674" spans="2:5" x14ac:dyDescent="0.25">
      <c r="B674" s="13">
        <v>41219</v>
      </c>
      <c r="C674" s="14">
        <v>23</v>
      </c>
      <c r="D674" s="15">
        <f t="shared" si="13"/>
        <v>1.4497329902146973E-4</v>
      </c>
      <c r="E674" s="15">
        <f>(Tabela3[[#This Row],[Close]]-$C$1)/$D$1</f>
        <v>3.0516862151208838E-3</v>
      </c>
    </row>
    <row r="675" spans="2:5" x14ac:dyDescent="0.25">
      <c r="B675" s="13">
        <v>40823</v>
      </c>
      <c r="C675" s="14">
        <v>23</v>
      </c>
      <c r="D675" s="15">
        <f t="shared" si="13"/>
        <v>1.4497329902146973E-4</v>
      </c>
      <c r="E675" s="15">
        <f>(Tabela3[[#This Row],[Close]]-$C$1)/$D$1</f>
        <v>3.0516862151208838E-3</v>
      </c>
    </row>
    <row r="676" spans="2:5" x14ac:dyDescent="0.25">
      <c r="B676" s="13">
        <v>42088</v>
      </c>
      <c r="C676" s="14">
        <v>22.99</v>
      </c>
      <c r="D676" s="15">
        <f t="shared" si="13"/>
        <v>4.1635824222615394E-6</v>
      </c>
      <c r="E676" s="15">
        <f>(Tabela3[[#This Row],[Close]]-$C$1)/$D$1</f>
        <v>5.1716538413588032E-4</v>
      </c>
    </row>
    <row r="677" spans="2:5" x14ac:dyDescent="0.25">
      <c r="B677" s="13">
        <v>41442</v>
      </c>
      <c r="C677" s="14">
        <v>22.98</v>
      </c>
      <c r="D677" s="15">
        <f t="shared" si="13"/>
        <v>6.3353865823059327E-5</v>
      </c>
      <c r="E677" s="15">
        <f>(Tabela3[[#This Row],[Close]]-$C$1)/$D$1</f>
        <v>-2.0173554468482231E-3</v>
      </c>
    </row>
    <row r="678" spans="2:5" x14ac:dyDescent="0.25">
      <c r="B678" s="13">
        <v>41261</v>
      </c>
      <c r="C678" s="14">
        <v>22.98</v>
      </c>
      <c r="D678" s="15">
        <f t="shared" si="13"/>
        <v>6.3353865823059327E-5</v>
      </c>
      <c r="E678" s="15">
        <f>(Tabela3[[#This Row],[Close]]-$C$1)/$D$1</f>
        <v>-2.0173554468482231E-3</v>
      </c>
    </row>
    <row r="679" spans="2:5" x14ac:dyDescent="0.25">
      <c r="B679" s="13">
        <v>42082</v>
      </c>
      <c r="C679" s="14">
        <v>22.97</v>
      </c>
      <c r="D679" s="15">
        <f t="shared" si="13"/>
        <v>3.2254414922390512E-4</v>
      </c>
      <c r="E679" s="15">
        <f>(Tabela3[[#This Row],[Close]]-$C$1)/$D$1</f>
        <v>-4.5518762778332267E-3</v>
      </c>
    </row>
    <row r="680" spans="2:5" x14ac:dyDescent="0.25">
      <c r="B680" s="13">
        <v>42636</v>
      </c>
      <c r="C680" s="14">
        <v>22.95</v>
      </c>
      <c r="D680" s="15">
        <f t="shared" si="13"/>
        <v>1.4409247160255146E-3</v>
      </c>
      <c r="E680" s="15">
        <f>(Tabela3[[#This Row],[Close]]-$C$1)/$D$1</f>
        <v>-9.6209179398023328E-3</v>
      </c>
    </row>
    <row r="681" spans="2:5" x14ac:dyDescent="0.25">
      <c r="B681" s="13">
        <v>42625</v>
      </c>
      <c r="C681" s="14">
        <v>22.95</v>
      </c>
      <c r="D681" s="15">
        <f t="shared" si="13"/>
        <v>1.4409247160255146E-3</v>
      </c>
      <c r="E681" s="15">
        <f>(Tabela3[[#This Row],[Close]]-$C$1)/$D$1</f>
        <v>-9.6209179398023328E-3</v>
      </c>
    </row>
    <row r="682" spans="2:5" x14ac:dyDescent="0.25">
      <c r="B682" s="13">
        <v>41649</v>
      </c>
      <c r="C682" s="14">
        <v>22.95</v>
      </c>
      <c r="D682" s="15">
        <f t="shared" si="13"/>
        <v>1.4409247160255146E-3</v>
      </c>
      <c r="E682" s="15">
        <f>(Tabela3[[#This Row],[Close]]-$C$1)/$D$1</f>
        <v>-9.6209179398023328E-3</v>
      </c>
    </row>
    <row r="683" spans="2:5" x14ac:dyDescent="0.25">
      <c r="B683" s="13">
        <v>41498</v>
      </c>
      <c r="C683" s="14">
        <v>22.95</v>
      </c>
      <c r="D683" s="15">
        <f t="shared" si="13"/>
        <v>1.4409247160255146E-3</v>
      </c>
      <c r="E683" s="15">
        <f>(Tabela3[[#This Row],[Close]]-$C$1)/$D$1</f>
        <v>-9.6209179398023328E-3</v>
      </c>
    </row>
    <row r="684" spans="2:5" x14ac:dyDescent="0.25">
      <c r="B684" s="13">
        <v>41485</v>
      </c>
      <c r="C684" s="14">
        <v>22.94</v>
      </c>
      <c r="D684" s="15">
        <f t="shared" si="13"/>
        <v>2.3001149994261363E-3</v>
      </c>
      <c r="E684" s="15">
        <f>(Tabela3[[#This Row],[Close]]-$C$1)/$D$1</f>
        <v>-1.2155438770786437E-2</v>
      </c>
    </row>
    <row r="685" spans="2:5" x14ac:dyDescent="0.25">
      <c r="B685" s="13">
        <v>41031</v>
      </c>
      <c r="C685" s="14">
        <v>22.94</v>
      </c>
      <c r="D685" s="15">
        <f t="shared" si="13"/>
        <v>2.3001149994261363E-3</v>
      </c>
      <c r="E685" s="15">
        <f>(Tabela3[[#This Row],[Close]]-$C$1)/$D$1</f>
        <v>-1.2155438770786437E-2</v>
      </c>
    </row>
    <row r="686" spans="2:5" x14ac:dyDescent="0.25">
      <c r="B686" s="13">
        <v>41439</v>
      </c>
      <c r="C686" s="14">
        <v>22.92</v>
      </c>
      <c r="D686" s="15">
        <f t="shared" si="13"/>
        <v>4.6184955662276232E-3</v>
      </c>
      <c r="E686" s="15">
        <f>(Tabela3[[#This Row],[Close]]-$C$1)/$D$1</f>
        <v>-1.7224480432755544E-2</v>
      </c>
    </row>
    <row r="687" spans="2:5" x14ac:dyDescent="0.25">
      <c r="B687" s="13">
        <v>41037</v>
      </c>
      <c r="C687" s="14">
        <v>22.92</v>
      </c>
      <c r="D687" s="15">
        <f t="shared" si="13"/>
        <v>4.6184955662276232E-3</v>
      </c>
      <c r="E687" s="15">
        <f>(Tabela3[[#This Row],[Close]]-$C$1)/$D$1</f>
        <v>-1.7224480432755544E-2</v>
      </c>
    </row>
    <row r="688" spans="2:5" x14ac:dyDescent="0.25">
      <c r="B688" s="13">
        <v>42094</v>
      </c>
      <c r="C688" s="14">
        <v>22.91</v>
      </c>
      <c r="D688" s="15">
        <f t="shared" si="13"/>
        <v>6.0776858496286315E-3</v>
      </c>
      <c r="E688" s="15">
        <f>(Tabela3[[#This Row],[Close]]-$C$1)/$D$1</f>
        <v>-1.9759001263740548E-2</v>
      </c>
    </row>
    <row r="689" spans="2:5" x14ac:dyDescent="0.25">
      <c r="B689" s="13">
        <v>40897</v>
      </c>
      <c r="C689" s="14">
        <v>22.91</v>
      </c>
      <c r="D689" s="15">
        <f t="shared" si="13"/>
        <v>6.0776858496286315E-3</v>
      </c>
      <c r="E689" s="15">
        <f>(Tabela3[[#This Row],[Close]]-$C$1)/$D$1</f>
        <v>-1.9759001263740548E-2</v>
      </c>
    </row>
    <row r="690" spans="2:5" x14ac:dyDescent="0.25">
      <c r="B690" s="13">
        <v>42608</v>
      </c>
      <c r="C690" s="14">
        <v>22.9</v>
      </c>
      <c r="D690" s="15">
        <f t="shared" si="13"/>
        <v>7.736876133029702E-3</v>
      </c>
      <c r="E690" s="15">
        <f>(Tabela3[[#This Row],[Close]]-$C$1)/$D$1</f>
        <v>-2.229352209472555E-2</v>
      </c>
    </row>
    <row r="691" spans="2:5" x14ac:dyDescent="0.25">
      <c r="B691" s="13">
        <v>41200</v>
      </c>
      <c r="C691" s="14">
        <v>22.9</v>
      </c>
      <c r="D691" s="15">
        <f t="shared" si="13"/>
        <v>7.736876133029702E-3</v>
      </c>
      <c r="E691" s="15">
        <f>(Tabela3[[#This Row],[Close]]-$C$1)/$D$1</f>
        <v>-2.229352209472555E-2</v>
      </c>
    </row>
    <row r="692" spans="2:5" x14ac:dyDescent="0.25">
      <c r="B692" s="13">
        <v>42640</v>
      </c>
      <c r="C692" s="14">
        <v>22.88</v>
      </c>
      <c r="D692" s="15">
        <f t="shared" si="13"/>
        <v>1.1655256699831263E-2</v>
      </c>
      <c r="E692" s="15">
        <f>(Tabela3[[#This Row],[Close]]-$C$1)/$D$1</f>
        <v>-2.7362563756694658E-2</v>
      </c>
    </row>
    <row r="693" spans="2:5" x14ac:dyDescent="0.25">
      <c r="B693" s="13">
        <v>42156</v>
      </c>
      <c r="C693" s="14">
        <v>22.88</v>
      </c>
      <c r="D693" s="15">
        <f t="shared" si="13"/>
        <v>1.1655256699831263E-2</v>
      </c>
      <c r="E693" s="15">
        <f>(Tabela3[[#This Row],[Close]]-$C$1)/$D$1</f>
        <v>-2.7362563756694658E-2</v>
      </c>
    </row>
    <row r="694" spans="2:5" x14ac:dyDescent="0.25">
      <c r="B694" s="13">
        <v>41036</v>
      </c>
      <c r="C694" s="14">
        <v>22.87</v>
      </c>
      <c r="D694" s="15">
        <f t="shared" si="13"/>
        <v>1.3914446983231611E-2</v>
      </c>
      <c r="E694" s="15">
        <f>(Tabela3[[#This Row],[Close]]-$C$1)/$D$1</f>
        <v>-2.9897084587678761E-2</v>
      </c>
    </row>
    <row r="695" spans="2:5" x14ac:dyDescent="0.25">
      <c r="B695" s="13">
        <v>42614</v>
      </c>
      <c r="C695" s="14">
        <v>22.86</v>
      </c>
      <c r="D695" s="15">
        <f t="shared" si="13"/>
        <v>1.6373637266632789E-2</v>
      </c>
      <c r="E695" s="15">
        <f>(Tabela3[[#This Row],[Close]]-$C$1)/$D$1</f>
        <v>-3.2431605418663766E-2</v>
      </c>
    </row>
    <row r="696" spans="2:5" x14ac:dyDescent="0.25">
      <c r="B696" s="13">
        <v>41479</v>
      </c>
      <c r="C696" s="14">
        <v>22.86</v>
      </c>
      <c r="D696" s="15">
        <f t="shared" si="13"/>
        <v>1.6373637266632789E-2</v>
      </c>
      <c r="E696" s="15">
        <f>(Tabela3[[#This Row],[Close]]-$C$1)/$D$1</f>
        <v>-3.2431605418663766E-2</v>
      </c>
    </row>
    <row r="697" spans="2:5" x14ac:dyDescent="0.25">
      <c r="B697" s="13">
        <v>42440</v>
      </c>
      <c r="C697" s="14">
        <v>22.85</v>
      </c>
      <c r="D697" s="15">
        <f t="shared" si="13"/>
        <v>1.9032827550033049E-2</v>
      </c>
      <c r="E697" s="15">
        <f>(Tabela3[[#This Row],[Close]]-$C$1)/$D$1</f>
        <v>-3.4966126249647865E-2</v>
      </c>
    </row>
    <row r="698" spans="2:5" x14ac:dyDescent="0.25">
      <c r="B698" s="13">
        <v>42026</v>
      </c>
      <c r="C698" s="14">
        <v>22.85</v>
      </c>
      <c r="D698" s="15">
        <f t="shared" si="13"/>
        <v>1.9032827550033049E-2</v>
      </c>
      <c r="E698" s="15">
        <f>(Tabela3[[#This Row],[Close]]-$C$1)/$D$1</f>
        <v>-3.4966126249647865E-2</v>
      </c>
    </row>
    <row r="699" spans="2:5" x14ac:dyDescent="0.25">
      <c r="B699" s="13">
        <v>41792</v>
      </c>
      <c r="C699" s="14">
        <v>22.85</v>
      </c>
      <c r="D699" s="15">
        <f t="shared" si="13"/>
        <v>1.9032827550033049E-2</v>
      </c>
      <c r="E699" s="15">
        <f>(Tabela3[[#This Row],[Close]]-$C$1)/$D$1</f>
        <v>-3.4966126249647865E-2</v>
      </c>
    </row>
    <row r="700" spans="2:5" x14ac:dyDescent="0.25">
      <c r="B700" s="13">
        <v>42622</v>
      </c>
      <c r="C700" s="14">
        <v>22.84</v>
      </c>
      <c r="D700" s="15">
        <f t="shared" si="13"/>
        <v>2.1892017833434283E-2</v>
      </c>
      <c r="E700" s="15">
        <f>(Tabela3[[#This Row],[Close]]-$C$1)/$D$1</f>
        <v>-3.7500647080632873E-2</v>
      </c>
    </row>
    <row r="701" spans="2:5" x14ac:dyDescent="0.25">
      <c r="B701" s="13">
        <v>41250</v>
      </c>
      <c r="C701" s="14">
        <v>22.84</v>
      </c>
      <c r="D701" s="15">
        <f t="shared" si="13"/>
        <v>2.1892017833434283E-2</v>
      </c>
      <c r="E701" s="15">
        <f>(Tabela3[[#This Row],[Close]]-$C$1)/$D$1</f>
        <v>-3.7500647080632873E-2</v>
      </c>
    </row>
    <row r="702" spans="2:5" x14ac:dyDescent="0.25">
      <c r="B702" s="13">
        <v>42093</v>
      </c>
      <c r="C702" s="14">
        <v>22.82</v>
      </c>
      <c r="D702" s="15">
        <f t="shared" si="13"/>
        <v>2.8210398400235741E-2</v>
      </c>
      <c r="E702" s="15">
        <f>(Tabela3[[#This Row],[Close]]-$C$1)/$D$1</f>
        <v>-4.2569688742601981E-2</v>
      </c>
    </row>
    <row r="703" spans="2:5" x14ac:dyDescent="0.25">
      <c r="B703" s="13">
        <v>41488</v>
      </c>
      <c r="C703" s="14">
        <v>22.81</v>
      </c>
      <c r="D703" s="15">
        <f t="shared" si="13"/>
        <v>3.166958868363709E-2</v>
      </c>
      <c r="E703" s="15">
        <f>(Tabela3[[#This Row],[Close]]-$C$1)/$D$1</f>
        <v>-4.5104209573586983E-2</v>
      </c>
    </row>
    <row r="704" spans="2:5" x14ac:dyDescent="0.25">
      <c r="B704" s="13">
        <v>41438</v>
      </c>
      <c r="C704" s="14">
        <v>22.81</v>
      </c>
      <c r="D704" s="15">
        <f t="shared" si="13"/>
        <v>3.166958868363709E-2</v>
      </c>
      <c r="E704" s="15">
        <f>(Tabela3[[#This Row],[Close]]-$C$1)/$D$1</f>
        <v>-4.5104209573586983E-2</v>
      </c>
    </row>
    <row r="705" spans="2:5" x14ac:dyDescent="0.25">
      <c r="B705" s="13">
        <v>42643</v>
      </c>
      <c r="C705" s="14">
        <v>22.8</v>
      </c>
      <c r="D705" s="15">
        <f t="shared" si="13"/>
        <v>3.5328778967037164E-2</v>
      </c>
      <c r="E705" s="15">
        <f>(Tabela3[[#This Row],[Close]]-$C$1)/$D$1</f>
        <v>-4.7638730404571089E-2</v>
      </c>
    </row>
    <row r="706" spans="2:5" x14ac:dyDescent="0.25">
      <c r="B706" s="13">
        <v>41729</v>
      </c>
      <c r="C706" s="14">
        <v>22.8</v>
      </c>
      <c r="D706" s="15">
        <f t="shared" si="13"/>
        <v>3.5328778967037164E-2</v>
      </c>
      <c r="E706" s="15">
        <f>(Tabela3[[#This Row],[Close]]-$C$1)/$D$1</f>
        <v>-4.7638730404571089E-2</v>
      </c>
    </row>
    <row r="707" spans="2:5" x14ac:dyDescent="0.25">
      <c r="B707" s="13">
        <v>41198</v>
      </c>
      <c r="C707" s="14">
        <v>22.8</v>
      </c>
      <c r="D707" s="15">
        <f t="shared" ref="D707:D770" si="14">(C707-$C$1)^2</f>
        <v>3.5328778967037164E-2</v>
      </c>
      <c r="E707" s="15">
        <f>(Tabela3[[#This Row],[Close]]-$C$1)/$D$1</f>
        <v>-4.7638730404571089E-2</v>
      </c>
    </row>
    <row r="708" spans="2:5" x14ac:dyDescent="0.25">
      <c r="B708" s="13">
        <v>41190</v>
      </c>
      <c r="C708" s="14">
        <v>22.8</v>
      </c>
      <c r="D708" s="15">
        <f t="shared" si="14"/>
        <v>3.5328778967037164E-2</v>
      </c>
      <c r="E708" s="15">
        <f>(Tabela3[[#This Row],[Close]]-$C$1)/$D$1</f>
        <v>-4.7638730404571089E-2</v>
      </c>
    </row>
    <row r="709" spans="2:5" x14ac:dyDescent="0.25">
      <c r="B709" s="13">
        <v>42040</v>
      </c>
      <c r="C709" s="14">
        <v>22.79</v>
      </c>
      <c r="D709" s="15">
        <f t="shared" si="14"/>
        <v>3.9187969250438569E-2</v>
      </c>
      <c r="E709" s="15">
        <f>(Tabela3[[#This Row],[Close]]-$C$1)/$D$1</f>
        <v>-5.0173251235556091E-2</v>
      </c>
    </row>
    <row r="710" spans="2:5" x14ac:dyDescent="0.25">
      <c r="B710" s="13">
        <v>42027</v>
      </c>
      <c r="C710" s="14">
        <v>22.79</v>
      </c>
      <c r="D710" s="15">
        <f t="shared" si="14"/>
        <v>3.9187969250438569E-2</v>
      </c>
      <c r="E710" s="15">
        <f>(Tabela3[[#This Row],[Close]]-$C$1)/$D$1</f>
        <v>-5.0173251235556091E-2</v>
      </c>
    </row>
    <row r="711" spans="2:5" x14ac:dyDescent="0.25">
      <c r="B711" s="13">
        <v>41781</v>
      </c>
      <c r="C711" s="14">
        <v>22.79</v>
      </c>
      <c r="D711" s="15">
        <f t="shared" si="14"/>
        <v>3.9187969250438569E-2</v>
      </c>
      <c r="E711" s="15">
        <f>(Tabela3[[#This Row],[Close]]-$C$1)/$D$1</f>
        <v>-5.0173251235556091E-2</v>
      </c>
    </row>
    <row r="712" spans="2:5" x14ac:dyDescent="0.25">
      <c r="B712" s="13">
        <v>41730</v>
      </c>
      <c r="C712" s="14">
        <v>22.78</v>
      </c>
      <c r="D712" s="15">
        <f t="shared" si="14"/>
        <v>4.3247159533838557E-2</v>
      </c>
      <c r="E712" s="15">
        <f>(Tabela3[[#This Row],[Close]]-$C$1)/$D$1</f>
        <v>-5.270777206654019E-2</v>
      </c>
    </row>
    <row r="713" spans="2:5" x14ac:dyDescent="0.25">
      <c r="B713" s="13">
        <v>41789</v>
      </c>
      <c r="C713" s="14">
        <v>22.77</v>
      </c>
      <c r="D713" s="15">
        <f t="shared" si="14"/>
        <v>4.7506349817240015E-2</v>
      </c>
      <c r="E713" s="15">
        <f>(Tabela3[[#This Row],[Close]]-$C$1)/$D$1</f>
        <v>-5.5242292897525198E-2</v>
      </c>
    </row>
    <row r="714" spans="2:5" x14ac:dyDescent="0.25">
      <c r="B714" s="13">
        <v>41191</v>
      </c>
      <c r="C714" s="14">
        <v>22.77</v>
      </c>
      <c r="D714" s="15">
        <f t="shared" si="14"/>
        <v>4.7506349817240015E-2</v>
      </c>
      <c r="E714" s="15">
        <f>(Tabela3[[#This Row],[Close]]-$C$1)/$D$1</f>
        <v>-5.5242292897525198E-2</v>
      </c>
    </row>
    <row r="715" spans="2:5" x14ac:dyDescent="0.25">
      <c r="B715" s="13">
        <v>42599</v>
      </c>
      <c r="C715" s="14">
        <v>22.76</v>
      </c>
      <c r="D715" s="15">
        <f t="shared" si="14"/>
        <v>5.1965540100639911E-2</v>
      </c>
      <c r="E715" s="15">
        <f>(Tabela3[[#This Row],[Close]]-$C$1)/$D$1</f>
        <v>-5.7776813728509298E-2</v>
      </c>
    </row>
    <row r="716" spans="2:5" x14ac:dyDescent="0.25">
      <c r="B716" s="13">
        <v>41477</v>
      </c>
      <c r="C716" s="14">
        <v>22.76</v>
      </c>
      <c r="D716" s="15">
        <f t="shared" si="14"/>
        <v>5.1965540100639911E-2</v>
      </c>
      <c r="E716" s="15">
        <f>(Tabela3[[#This Row],[Close]]-$C$1)/$D$1</f>
        <v>-5.7776813728509298E-2</v>
      </c>
    </row>
    <row r="717" spans="2:5" x14ac:dyDescent="0.25">
      <c r="B717" s="13">
        <v>42153</v>
      </c>
      <c r="C717" s="14">
        <v>22.74</v>
      </c>
      <c r="D717" s="15">
        <f t="shared" si="14"/>
        <v>6.1483920667443001E-2</v>
      </c>
      <c r="E717" s="15">
        <f>(Tabela3[[#This Row],[Close]]-$C$1)/$D$1</f>
        <v>-6.2845855390479308E-2</v>
      </c>
    </row>
    <row r="718" spans="2:5" x14ac:dyDescent="0.25">
      <c r="B718" s="13">
        <v>42600</v>
      </c>
      <c r="C718" s="14">
        <v>22.73</v>
      </c>
      <c r="D718" s="15">
        <f t="shared" si="14"/>
        <v>6.6543110950842796E-2</v>
      </c>
      <c r="E718" s="15">
        <f>(Tabela3[[#This Row],[Close]]-$C$1)/$D$1</f>
        <v>-6.5380376221463407E-2</v>
      </c>
    </row>
    <row r="719" spans="2:5" x14ac:dyDescent="0.25">
      <c r="B719" s="13">
        <v>41508</v>
      </c>
      <c r="C719" s="14">
        <v>22.73</v>
      </c>
      <c r="D719" s="15">
        <f t="shared" si="14"/>
        <v>6.6543110950842796E-2</v>
      </c>
      <c r="E719" s="15">
        <f>(Tabela3[[#This Row],[Close]]-$C$1)/$D$1</f>
        <v>-6.5380376221463407E-2</v>
      </c>
    </row>
    <row r="720" spans="2:5" x14ac:dyDescent="0.25">
      <c r="B720" s="13">
        <v>42475</v>
      </c>
      <c r="C720" s="14">
        <v>22.7</v>
      </c>
      <c r="D720" s="15">
        <f t="shared" si="14"/>
        <v>8.2920681801045823E-2</v>
      </c>
      <c r="E720" s="15">
        <f>(Tabela3[[#This Row],[Close]]-$C$1)/$D$1</f>
        <v>-7.2983938714417523E-2</v>
      </c>
    </row>
    <row r="721" spans="2:5" x14ac:dyDescent="0.25">
      <c r="B721" s="13">
        <v>41652</v>
      </c>
      <c r="C721" s="14">
        <v>22.7</v>
      </c>
      <c r="D721" s="15">
        <f t="shared" si="14"/>
        <v>8.2920681801045823E-2</v>
      </c>
      <c r="E721" s="15">
        <f>(Tabela3[[#This Row],[Close]]-$C$1)/$D$1</f>
        <v>-7.2983938714417523E-2</v>
      </c>
    </row>
    <row r="722" spans="2:5" x14ac:dyDescent="0.25">
      <c r="B722" s="13">
        <v>41204</v>
      </c>
      <c r="C722" s="14">
        <v>22.7</v>
      </c>
      <c r="D722" s="15">
        <f t="shared" si="14"/>
        <v>8.2920681801045823E-2</v>
      </c>
      <c r="E722" s="15">
        <f>(Tabela3[[#This Row],[Close]]-$C$1)/$D$1</f>
        <v>-7.2983938714417523E-2</v>
      </c>
    </row>
    <row r="723" spans="2:5" x14ac:dyDescent="0.25">
      <c r="B723" s="13">
        <v>41201</v>
      </c>
      <c r="C723" s="14">
        <v>22.7</v>
      </c>
      <c r="D723" s="15">
        <f t="shared" si="14"/>
        <v>8.2920681801045823E-2</v>
      </c>
      <c r="E723" s="15">
        <f>(Tabela3[[#This Row],[Close]]-$C$1)/$D$1</f>
        <v>-7.2983938714417523E-2</v>
      </c>
    </row>
    <row r="724" spans="2:5" x14ac:dyDescent="0.25">
      <c r="B724" s="13">
        <v>40893</v>
      </c>
      <c r="C724" s="14">
        <v>22.7</v>
      </c>
      <c r="D724" s="15">
        <f t="shared" si="14"/>
        <v>8.2920681801045823E-2</v>
      </c>
      <c r="E724" s="15">
        <f>(Tabela3[[#This Row],[Close]]-$C$1)/$D$1</f>
        <v>-7.2983938714417523E-2</v>
      </c>
    </row>
    <row r="725" spans="2:5" x14ac:dyDescent="0.25">
      <c r="B725" s="13">
        <v>42639</v>
      </c>
      <c r="C725" s="14">
        <v>22.69</v>
      </c>
      <c r="D725" s="15">
        <f t="shared" si="14"/>
        <v>8.8779872084445446E-2</v>
      </c>
      <c r="E725" s="15">
        <f>(Tabela3[[#This Row],[Close]]-$C$1)/$D$1</f>
        <v>-7.5518459545401623E-2</v>
      </c>
    </row>
    <row r="726" spans="2:5" x14ac:dyDescent="0.25">
      <c r="B726" s="13">
        <v>41484</v>
      </c>
      <c r="C726" s="14">
        <v>22.69</v>
      </c>
      <c r="D726" s="15">
        <f t="shared" si="14"/>
        <v>8.8779872084445446E-2</v>
      </c>
      <c r="E726" s="15">
        <f>(Tabela3[[#This Row],[Close]]-$C$1)/$D$1</f>
        <v>-7.5518459545401623E-2</v>
      </c>
    </row>
    <row r="727" spans="2:5" x14ac:dyDescent="0.25">
      <c r="B727" s="13">
        <v>42594</v>
      </c>
      <c r="C727" s="14">
        <v>22.67</v>
      </c>
      <c r="D727" s="15">
        <f t="shared" si="14"/>
        <v>0.10109825265124672</v>
      </c>
      <c r="E727" s="15">
        <f>(Tabela3[[#This Row],[Close]]-$C$1)/$D$1</f>
        <v>-8.0587501207370738E-2</v>
      </c>
    </row>
    <row r="728" spans="2:5" x14ac:dyDescent="0.25">
      <c r="B728" s="13">
        <v>41486</v>
      </c>
      <c r="C728" s="14">
        <v>22.67</v>
      </c>
      <c r="D728" s="15">
        <f t="shared" si="14"/>
        <v>0.10109825265124672</v>
      </c>
      <c r="E728" s="15">
        <f>(Tabela3[[#This Row],[Close]]-$C$1)/$D$1</f>
        <v>-8.0587501207370738E-2</v>
      </c>
    </row>
    <row r="729" spans="2:5" x14ac:dyDescent="0.25">
      <c r="B729" s="13">
        <v>42025</v>
      </c>
      <c r="C729" s="14">
        <v>22.66</v>
      </c>
      <c r="D729" s="15">
        <f t="shared" si="14"/>
        <v>0.10755744293464851</v>
      </c>
      <c r="E729" s="15">
        <f>(Tabela3[[#This Row],[Close]]-$C$1)/$D$1</f>
        <v>-8.3122022038355739E-2</v>
      </c>
    </row>
    <row r="730" spans="2:5" x14ac:dyDescent="0.25">
      <c r="B730" s="13">
        <v>41033</v>
      </c>
      <c r="C730" s="14">
        <v>22.66</v>
      </c>
      <c r="D730" s="15">
        <f t="shared" si="14"/>
        <v>0.10755744293464851</v>
      </c>
      <c r="E730" s="15">
        <f>(Tabela3[[#This Row],[Close]]-$C$1)/$D$1</f>
        <v>-8.3122022038355739E-2</v>
      </c>
    </row>
    <row r="731" spans="2:5" x14ac:dyDescent="0.25">
      <c r="B731" s="13">
        <v>42006</v>
      </c>
      <c r="C731" s="14">
        <v>22.65</v>
      </c>
      <c r="D731" s="15">
        <f t="shared" si="14"/>
        <v>0.11421663321805037</v>
      </c>
      <c r="E731" s="15">
        <f>(Tabela3[[#This Row],[Close]]-$C$1)/$D$1</f>
        <v>-8.565654286934074E-2</v>
      </c>
    </row>
    <row r="732" spans="2:5" x14ac:dyDescent="0.25">
      <c r="B732" s="13">
        <v>42598</v>
      </c>
      <c r="C732" s="14">
        <v>22.64</v>
      </c>
      <c r="D732" s="15">
        <f t="shared" si="14"/>
        <v>0.12107582350144981</v>
      </c>
      <c r="E732" s="15">
        <f>(Tabela3[[#This Row],[Close]]-$C$1)/$D$1</f>
        <v>-8.819106370032484E-2</v>
      </c>
    </row>
    <row r="733" spans="2:5" x14ac:dyDescent="0.25">
      <c r="B733" s="13">
        <v>42642</v>
      </c>
      <c r="C733" s="14">
        <v>22.63</v>
      </c>
      <c r="D733" s="15">
        <f t="shared" si="14"/>
        <v>0.1281350137848517</v>
      </c>
      <c r="E733" s="15">
        <f>(Tabela3[[#This Row],[Close]]-$C$1)/$D$1</f>
        <v>-9.0725584531309841E-2</v>
      </c>
    </row>
    <row r="734" spans="2:5" x14ac:dyDescent="0.25">
      <c r="B734" s="13">
        <v>42633</v>
      </c>
      <c r="C734" s="14">
        <v>22.61</v>
      </c>
      <c r="D734" s="15">
        <f t="shared" si="14"/>
        <v>0.14285339435165303</v>
      </c>
      <c r="E734" s="15">
        <f>(Tabela3[[#This Row],[Close]]-$C$1)/$D$1</f>
        <v>-9.5794626193278956E-2</v>
      </c>
    </row>
    <row r="735" spans="2:5" x14ac:dyDescent="0.25">
      <c r="B735" s="13">
        <v>42202</v>
      </c>
      <c r="C735" s="14">
        <v>22.6</v>
      </c>
      <c r="D735" s="15">
        <f t="shared" si="14"/>
        <v>0.15051258463505229</v>
      </c>
      <c r="E735" s="15">
        <f>(Tabela3[[#This Row],[Close]]-$C$1)/$D$1</f>
        <v>-9.8329147024263056E-2</v>
      </c>
    </row>
    <row r="736" spans="2:5" x14ac:dyDescent="0.25">
      <c r="B736" s="13">
        <v>42158</v>
      </c>
      <c r="C736" s="14">
        <v>22.6</v>
      </c>
      <c r="D736" s="15">
        <f t="shared" si="14"/>
        <v>0.15051258463505229</v>
      </c>
      <c r="E736" s="15">
        <f>(Tabela3[[#This Row],[Close]]-$C$1)/$D$1</f>
        <v>-9.8329147024263056E-2</v>
      </c>
    </row>
    <row r="737" spans="2:5" x14ac:dyDescent="0.25">
      <c r="B737" s="13">
        <v>41495</v>
      </c>
      <c r="C737" s="14">
        <v>22.6</v>
      </c>
      <c r="D737" s="15">
        <f t="shared" si="14"/>
        <v>0.15051258463505229</v>
      </c>
      <c r="E737" s="15">
        <f>(Tabela3[[#This Row],[Close]]-$C$1)/$D$1</f>
        <v>-9.8329147024263056E-2</v>
      </c>
    </row>
    <row r="738" spans="2:5" x14ac:dyDescent="0.25">
      <c r="B738" s="13">
        <v>41443</v>
      </c>
      <c r="C738" s="14">
        <v>22.6</v>
      </c>
      <c r="D738" s="15">
        <f t="shared" si="14"/>
        <v>0.15051258463505229</v>
      </c>
      <c r="E738" s="15">
        <f>(Tabela3[[#This Row],[Close]]-$C$1)/$D$1</f>
        <v>-9.8329147024263056E-2</v>
      </c>
    </row>
    <row r="739" spans="2:5" x14ac:dyDescent="0.25">
      <c r="B739" s="13">
        <v>41032</v>
      </c>
      <c r="C739" s="14">
        <v>22.6</v>
      </c>
      <c r="D739" s="15">
        <f t="shared" si="14"/>
        <v>0.15051258463505229</v>
      </c>
      <c r="E739" s="15">
        <f>(Tabela3[[#This Row],[Close]]-$C$1)/$D$1</f>
        <v>-9.8329147024263056E-2</v>
      </c>
    </row>
    <row r="740" spans="2:5" x14ac:dyDescent="0.25">
      <c r="B740" s="13">
        <v>41515</v>
      </c>
      <c r="C740" s="14">
        <v>22.59</v>
      </c>
      <c r="D740" s="15">
        <f t="shared" si="14"/>
        <v>0.15837177491845431</v>
      </c>
      <c r="E740" s="15">
        <f>(Tabela3[[#This Row],[Close]]-$C$1)/$D$1</f>
        <v>-0.10086366785524806</v>
      </c>
    </row>
    <row r="741" spans="2:5" x14ac:dyDescent="0.25">
      <c r="B741" s="13">
        <v>41480</v>
      </c>
      <c r="C741" s="14">
        <v>22.59</v>
      </c>
      <c r="D741" s="15">
        <f t="shared" si="14"/>
        <v>0.15837177491845431</v>
      </c>
      <c r="E741" s="15">
        <f>(Tabela3[[#This Row],[Close]]-$C$1)/$D$1</f>
        <v>-0.10086366785524806</v>
      </c>
    </row>
    <row r="742" spans="2:5" x14ac:dyDescent="0.25">
      <c r="B742" s="13">
        <v>41473</v>
      </c>
      <c r="C742" s="14">
        <v>22.59</v>
      </c>
      <c r="D742" s="15">
        <f t="shared" si="14"/>
        <v>0.15837177491845431</v>
      </c>
      <c r="E742" s="15">
        <f>(Tabela3[[#This Row],[Close]]-$C$1)/$D$1</f>
        <v>-0.10086366785524806</v>
      </c>
    </row>
    <row r="743" spans="2:5" x14ac:dyDescent="0.25">
      <c r="B743" s="13">
        <v>42605</v>
      </c>
      <c r="C743" s="14">
        <v>22.58</v>
      </c>
      <c r="D743" s="15">
        <f t="shared" si="14"/>
        <v>0.16643096520185638</v>
      </c>
      <c r="E743" s="15">
        <f>(Tabela3[[#This Row],[Close]]-$C$1)/$D$1</f>
        <v>-0.10339818868623306</v>
      </c>
    </row>
    <row r="744" spans="2:5" x14ac:dyDescent="0.25">
      <c r="B744" s="13">
        <v>41786</v>
      </c>
      <c r="C744" s="14">
        <v>22.58</v>
      </c>
      <c r="D744" s="15">
        <f t="shared" si="14"/>
        <v>0.16643096520185638</v>
      </c>
      <c r="E744" s="15">
        <f>(Tabela3[[#This Row],[Close]]-$C$1)/$D$1</f>
        <v>-0.10339818868623306</v>
      </c>
    </row>
    <row r="745" spans="2:5" x14ac:dyDescent="0.25">
      <c r="B745" s="13">
        <v>41256</v>
      </c>
      <c r="C745" s="14">
        <v>22.56</v>
      </c>
      <c r="D745" s="15">
        <f t="shared" si="14"/>
        <v>0.18314934576865768</v>
      </c>
      <c r="E745" s="15">
        <f>(Tabela3[[#This Row],[Close]]-$C$1)/$D$1</f>
        <v>-0.10846723034820217</v>
      </c>
    </row>
    <row r="746" spans="2:5" x14ac:dyDescent="0.25">
      <c r="B746" s="13">
        <v>42172</v>
      </c>
      <c r="C746" s="14">
        <v>22.55</v>
      </c>
      <c r="D746" s="15">
        <f t="shared" si="14"/>
        <v>0.19180853605205678</v>
      </c>
      <c r="E746" s="15">
        <f>(Tabela3[[#This Row],[Close]]-$C$1)/$D$1</f>
        <v>-0.11100175117918627</v>
      </c>
    </row>
    <row r="747" spans="2:5" x14ac:dyDescent="0.25">
      <c r="B747" s="13">
        <v>42068</v>
      </c>
      <c r="C747" s="14">
        <v>22.54</v>
      </c>
      <c r="D747" s="15">
        <f t="shared" si="14"/>
        <v>0.20066772633545896</v>
      </c>
      <c r="E747" s="15">
        <f>(Tabela3[[#This Row],[Close]]-$C$1)/$D$1</f>
        <v>-0.11353627201017127</v>
      </c>
    </row>
    <row r="748" spans="2:5" x14ac:dyDescent="0.25">
      <c r="B748" s="13">
        <v>42013</v>
      </c>
      <c r="C748" s="14">
        <v>22.54</v>
      </c>
      <c r="D748" s="15">
        <f t="shared" si="14"/>
        <v>0.20066772633545896</v>
      </c>
      <c r="E748" s="15">
        <f>(Tabela3[[#This Row],[Close]]-$C$1)/$D$1</f>
        <v>-0.11353627201017127</v>
      </c>
    </row>
    <row r="749" spans="2:5" x14ac:dyDescent="0.25">
      <c r="B749" s="13">
        <v>42030</v>
      </c>
      <c r="C749" s="14">
        <v>22.53</v>
      </c>
      <c r="D749" s="15">
        <f t="shared" si="14"/>
        <v>0.20972691661885795</v>
      </c>
      <c r="E749" s="15">
        <f>(Tabela3[[#This Row],[Close]]-$C$1)/$D$1</f>
        <v>-0.11607079284115537</v>
      </c>
    </row>
    <row r="750" spans="2:5" x14ac:dyDescent="0.25">
      <c r="B750" s="13">
        <v>42164</v>
      </c>
      <c r="C750" s="14">
        <v>22.52</v>
      </c>
      <c r="D750" s="15">
        <f t="shared" si="14"/>
        <v>0.21898610690226017</v>
      </c>
      <c r="E750" s="15">
        <f>(Tabela3[[#This Row],[Close]]-$C$1)/$D$1</f>
        <v>-0.11860531367214039</v>
      </c>
    </row>
    <row r="751" spans="2:5" x14ac:dyDescent="0.25">
      <c r="B751" s="13">
        <v>41505</v>
      </c>
      <c r="C751" s="14">
        <v>22.52</v>
      </c>
      <c r="D751" s="15">
        <f t="shared" si="14"/>
        <v>0.21898610690226017</v>
      </c>
      <c r="E751" s="15">
        <f>(Tabela3[[#This Row],[Close]]-$C$1)/$D$1</f>
        <v>-0.11860531367214039</v>
      </c>
    </row>
    <row r="752" spans="2:5" x14ac:dyDescent="0.25">
      <c r="B752" s="13">
        <v>41725</v>
      </c>
      <c r="C752" s="14">
        <v>22.51</v>
      </c>
      <c r="D752" s="15">
        <f t="shared" si="14"/>
        <v>0.22844529718565909</v>
      </c>
      <c r="E752" s="15">
        <f>(Tabela3[[#This Row],[Close]]-$C$1)/$D$1</f>
        <v>-0.12113983450312449</v>
      </c>
    </row>
    <row r="753" spans="2:5" x14ac:dyDescent="0.25">
      <c r="B753" s="13">
        <v>42167</v>
      </c>
      <c r="C753" s="14">
        <v>22.5</v>
      </c>
      <c r="D753" s="15">
        <f t="shared" si="14"/>
        <v>0.23810448746906138</v>
      </c>
      <c r="E753" s="15">
        <f>(Tabela3[[#This Row],[Close]]-$C$1)/$D$1</f>
        <v>-0.12367435533410949</v>
      </c>
    </row>
    <row r="754" spans="2:5" x14ac:dyDescent="0.25">
      <c r="B754" s="13">
        <v>42010</v>
      </c>
      <c r="C754" s="14">
        <v>22.49</v>
      </c>
      <c r="D754" s="15">
        <f t="shared" si="14"/>
        <v>0.24796367775246372</v>
      </c>
      <c r="E754" s="15">
        <f>(Tabela3[[#This Row],[Close]]-$C$1)/$D$1</f>
        <v>-0.12620887616509449</v>
      </c>
    </row>
    <row r="755" spans="2:5" x14ac:dyDescent="0.25">
      <c r="B755" s="13">
        <v>41481</v>
      </c>
      <c r="C755" s="14">
        <v>22.49</v>
      </c>
      <c r="D755" s="15">
        <f t="shared" si="14"/>
        <v>0.24796367775246372</v>
      </c>
      <c r="E755" s="15">
        <f>(Tabela3[[#This Row],[Close]]-$C$1)/$D$1</f>
        <v>-0.12620887616509449</v>
      </c>
    </row>
    <row r="756" spans="2:5" x14ac:dyDescent="0.25">
      <c r="B756" s="13">
        <v>40896</v>
      </c>
      <c r="C756" s="14">
        <v>22.48</v>
      </c>
      <c r="D756" s="15">
        <f t="shared" si="14"/>
        <v>0.25802286803586255</v>
      </c>
      <c r="E756" s="15">
        <f>(Tabela3[[#This Row],[Close]]-$C$1)/$D$1</f>
        <v>-0.12874339699607859</v>
      </c>
    </row>
    <row r="757" spans="2:5" x14ac:dyDescent="0.25">
      <c r="B757" s="13">
        <v>41135</v>
      </c>
      <c r="C757" s="14">
        <v>22.47</v>
      </c>
      <c r="D757" s="15">
        <f t="shared" si="14"/>
        <v>0.26828205831926494</v>
      </c>
      <c r="E757" s="15">
        <f>(Tabela3[[#This Row],[Close]]-$C$1)/$D$1</f>
        <v>-0.13127791782706361</v>
      </c>
    </row>
    <row r="758" spans="2:5" x14ac:dyDescent="0.25">
      <c r="B758" s="13">
        <v>42170</v>
      </c>
      <c r="C758" s="14">
        <v>22.46</v>
      </c>
      <c r="D758" s="15">
        <f t="shared" si="14"/>
        <v>0.27874124860266369</v>
      </c>
      <c r="E758" s="15">
        <f>(Tabela3[[#This Row],[Close]]-$C$1)/$D$1</f>
        <v>-0.13381243865804771</v>
      </c>
    </row>
    <row r="759" spans="2:5" x14ac:dyDescent="0.25">
      <c r="B759" s="13">
        <v>42044</v>
      </c>
      <c r="C759" s="14">
        <v>22.46</v>
      </c>
      <c r="D759" s="15">
        <f t="shared" si="14"/>
        <v>0.27874124860266369</v>
      </c>
      <c r="E759" s="15">
        <f>(Tabela3[[#This Row],[Close]]-$C$1)/$D$1</f>
        <v>-0.13381243865804771</v>
      </c>
    </row>
    <row r="760" spans="2:5" x14ac:dyDescent="0.25">
      <c r="B760" s="13">
        <v>41661</v>
      </c>
      <c r="C760" s="14">
        <v>22.46</v>
      </c>
      <c r="D760" s="15">
        <f t="shared" si="14"/>
        <v>0.27874124860266369</v>
      </c>
      <c r="E760" s="15">
        <f>(Tabela3[[#This Row],[Close]]-$C$1)/$D$1</f>
        <v>-0.13381243865804771</v>
      </c>
    </row>
    <row r="761" spans="2:5" x14ac:dyDescent="0.25">
      <c r="B761" s="13">
        <v>42080</v>
      </c>
      <c r="C761" s="14">
        <v>22.45</v>
      </c>
      <c r="D761" s="15">
        <f t="shared" si="14"/>
        <v>0.28940043888606615</v>
      </c>
      <c r="E761" s="15">
        <f>(Tabela3[[#This Row],[Close]]-$C$1)/$D$1</f>
        <v>-0.13634695948903272</v>
      </c>
    </row>
    <row r="762" spans="2:5" x14ac:dyDescent="0.25">
      <c r="B762" s="13">
        <v>41248</v>
      </c>
      <c r="C762" s="14">
        <v>22.45</v>
      </c>
      <c r="D762" s="15">
        <f t="shared" si="14"/>
        <v>0.28940043888606615</v>
      </c>
      <c r="E762" s="15">
        <f>(Tabela3[[#This Row],[Close]]-$C$1)/$D$1</f>
        <v>-0.13634695948903272</v>
      </c>
    </row>
    <row r="763" spans="2:5" x14ac:dyDescent="0.25">
      <c r="B763" s="13">
        <v>41220</v>
      </c>
      <c r="C763" s="14">
        <v>22.45</v>
      </c>
      <c r="D763" s="15">
        <f t="shared" si="14"/>
        <v>0.28940043888606615</v>
      </c>
      <c r="E763" s="15">
        <f>(Tabela3[[#This Row],[Close]]-$C$1)/$D$1</f>
        <v>-0.13634695948903272</v>
      </c>
    </row>
    <row r="764" spans="2:5" x14ac:dyDescent="0.25">
      <c r="B764" s="13">
        <v>42607</v>
      </c>
      <c r="C764" s="14">
        <v>22.44</v>
      </c>
      <c r="D764" s="15">
        <f t="shared" si="14"/>
        <v>0.30025962916946475</v>
      </c>
      <c r="E764" s="15">
        <f>(Tabela3[[#This Row],[Close]]-$C$1)/$D$1</f>
        <v>-0.13888148032001682</v>
      </c>
    </row>
    <row r="765" spans="2:5" x14ac:dyDescent="0.25">
      <c r="B765" s="13">
        <v>42067</v>
      </c>
      <c r="C765" s="14">
        <v>22.44</v>
      </c>
      <c r="D765" s="15">
        <f t="shared" si="14"/>
        <v>0.30025962916946475</v>
      </c>
      <c r="E765" s="15">
        <f>(Tabela3[[#This Row],[Close]]-$C$1)/$D$1</f>
        <v>-0.13888148032001682</v>
      </c>
    </row>
    <row r="766" spans="2:5" x14ac:dyDescent="0.25">
      <c r="B766" s="13">
        <v>41785</v>
      </c>
      <c r="C766" s="14">
        <v>22.44</v>
      </c>
      <c r="D766" s="15">
        <f t="shared" si="14"/>
        <v>0.30025962916946475</v>
      </c>
      <c r="E766" s="15">
        <f>(Tabela3[[#This Row],[Close]]-$C$1)/$D$1</f>
        <v>-0.13888148032001682</v>
      </c>
    </row>
    <row r="767" spans="2:5" x14ac:dyDescent="0.25">
      <c r="B767" s="13">
        <v>41218</v>
      </c>
      <c r="C767" s="14">
        <v>22.44</v>
      </c>
      <c r="D767" s="15">
        <f t="shared" si="14"/>
        <v>0.30025962916946475</v>
      </c>
      <c r="E767" s="15">
        <f>(Tabela3[[#This Row],[Close]]-$C$1)/$D$1</f>
        <v>-0.13888148032001682</v>
      </c>
    </row>
    <row r="768" spans="2:5" x14ac:dyDescent="0.25">
      <c r="B768" s="13">
        <v>41192</v>
      </c>
      <c r="C768" s="14">
        <v>22.44</v>
      </c>
      <c r="D768" s="15">
        <f t="shared" si="14"/>
        <v>0.30025962916946475</v>
      </c>
      <c r="E768" s="15">
        <f>(Tabela3[[#This Row],[Close]]-$C$1)/$D$1</f>
        <v>-0.13888148032001682</v>
      </c>
    </row>
    <row r="769" spans="2:5" x14ac:dyDescent="0.25">
      <c r="B769" s="13">
        <v>41782</v>
      </c>
      <c r="C769" s="14">
        <v>22.4</v>
      </c>
      <c r="D769" s="15">
        <f t="shared" si="14"/>
        <v>0.34569639030307103</v>
      </c>
      <c r="E769" s="15">
        <f>(Tabela3[[#This Row],[Close]]-$C$1)/$D$1</f>
        <v>-0.14901956364395594</v>
      </c>
    </row>
    <row r="770" spans="2:5" x14ac:dyDescent="0.25">
      <c r="B770" s="13">
        <v>41660</v>
      </c>
      <c r="C770" s="14">
        <v>22.4</v>
      </c>
      <c r="D770" s="15">
        <f t="shared" si="14"/>
        <v>0.34569639030307103</v>
      </c>
      <c r="E770" s="15">
        <f>(Tabela3[[#This Row],[Close]]-$C$1)/$D$1</f>
        <v>-0.14901956364395594</v>
      </c>
    </row>
    <row r="771" spans="2:5" x14ac:dyDescent="0.25">
      <c r="B771" s="13">
        <v>41656</v>
      </c>
      <c r="C771" s="14">
        <v>22.4</v>
      </c>
      <c r="D771" s="15">
        <f t="shared" ref="D771:D834" si="15">(C771-$C$1)^2</f>
        <v>0.34569639030307103</v>
      </c>
      <c r="E771" s="15">
        <f>(Tabela3[[#This Row],[Close]]-$C$1)/$D$1</f>
        <v>-0.14901956364395594</v>
      </c>
    </row>
    <row r="772" spans="2:5" x14ac:dyDescent="0.25">
      <c r="B772" s="13">
        <v>41472</v>
      </c>
      <c r="C772" s="14">
        <v>22.4</v>
      </c>
      <c r="D772" s="15">
        <f t="shared" si="15"/>
        <v>0.34569639030307103</v>
      </c>
      <c r="E772" s="15">
        <f>(Tabela3[[#This Row],[Close]]-$C$1)/$D$1</f>
        <v>-0.14901956364395594</v>
      </c>
    </row>
    <row r="773" spans="2:5" x14ac:dyDescent="0.25">
      <c r="B773" s="13">
        <v>41257</v>
      </c>
      <c r="C773" s="14">
        <v>22.38</v>
      </c>
      <c r="D773" s="15">
        <f t="shared" si="15"/>
        <v>0.36961477086987216</v>
      </c>
      <c r="E773" s="15">
        <f>(Tabela3[[#This Row],[Close]]-$C$1)/$D$1</f>
        <v>-0.15408860530592502</v>
      </c>
    </row>
    <row r="774" spans="2:5" x14ac:dyDescent="0.25">
      <c r="B774" s="13">
        <v>41249</v>
      </c>
      <c r="C774" s="14">
        <v>22.36</v>
      </c>
      <c r="D774" s="15">
        <f t="shared" si="15"/>
        <v>0.39433315143667325</v>
      </c>
      <c r="E774" s="15">
        <f>(Tabela3[[#This Row],[Close]]-$C$1)/$D$1</f>
        <v>-0.15915764696789414</v>
      </c>
    </row>
    <row r="775" spans="2:5" x14ac:dyDescent="0.25">
      <c r="B775" s="13">
        <v>42606</v>
      </c>
      <c r="C775" s="14">
        <v>22.35</v>
      </c>
      <c r="D775" s="15">
        <f t="shared" si="15"/>
        <v>0.40699234172007154</v>
      </c>
      <c r="E775" s="15">
        <f>(Tabela3[[#This Row],[Close]]-$C$1)/$D$1</f>
        <v>-0.16169216779887824</v>
      </c>
    </row>
    <row r="776" spans="2:5" x14ac:dyDescent="0.25">
      <c r="B776" s="13">
        <v>41038</v>
      </c>
      <c r="C776" s="14">
        <v>22.35</v>
      </c>
      <c r="D776" s="15">
        <f t="shared" si="15"/>
        <v>0.40699234172007154</v>
      </c>
      <c r="E776" s="15">
        <f>(Tabela3[[#This Row],[Close]]-$C$1)/$D$1</f>
        <v>-0.16169216779887824</v>
      </c>
    </row>
    <row r="777" spans="2:5" x14ac:dyDescent="0.25">
      <c r="B777" s="13">
        <v>41437</v>
      </c>
      <c r="C777" s="14">
        <v>22.34</v>
      </c>
      <c r="D777" s="15">
        <f t="shared" si="15"/>
        <v>0.41985153200347436</v>
      </c>
      <c r="E777" s="15">
        <f>(Tabela3[[#This Row],[Close]]-$C$1)/$D$1</f>
        <v>-0.16422668862986325</v>
      </c>
    </row>
    <row r="778" spans="2:5" x14ac:dyDescent="0.25">
      <c r="B778" s="13">
        <v>42473</v>
      </c>
      <c r="C778" s="14">
        <v>22.33</v>
      </c>
      <c r="D778" s="15">
        <f t="shared" si="15"/>
        <v>0.43291072228687721</v>
      </c>
      <c r="E778" s="15">
        <f>(Tabela3[[#This Row],[Close]]-$C$1)/$D$1</f>
        <v>-0.16676120946084824</v>
      </c>
    </row>
    <row r="779" spans="2:5" x14ac:dyDescent="0.25">
      <c r="B779" s="13">
        <v>42160</v>
      </c>
      <c r="C779" s="14">
        <v>22.33</v>
      </c>
      <c r="D779" s="15">
        <f t="shared" si="15"/>
        <v>0.43291072228687721</v>
      </c>
      <c r="E779" s="15">
        <f>(Tabela3[[#This Row],[Close]]-$C$1)/$D$1</f>
        <v>-0.16676120946084824</v>
      </c>
    </row>
    <row r="780" spans="2:5" x14ac:dyDescent="0.25">
      <c r="B780" s="13">
        <v>41039</v>
      </c>
      <c r="C780" s="14">
        <v>22.33</v>
      </c>
      <c r="D780" s="15">
        <f t="shared" si="15"/>
        <v>0.43291072228687721</v>
      </c>
      <c r="E780" s="15">
        <f>(Tabela3[[#This Row],[Close]]-$C$1)/$D$1</f>
        <v>-0.16676120946084824</v>
      </c>
    </row>
    <row r="781" spans="2:5" x14ac:dyDescent="0.25">
      <c r="B781" s="13">
        <v>42628</v>
      </c>
      <c r="C781" s="14">
        <v>22.31</v>
      </c>
      <c r="D781" s="15">
        <f t="shared" si="15"/>
        <v>0.45962910285367831</v>
      </c>
      <c r="E781" s="15">
        <f>(Tabela3[[#This Row],[Close]]-$C$1)/$D$1</f>
        <v>-0.17183025112281736</v>
      </c>
    </row>
    <row r="782" spans="2:5" x14ac:dyDescent="0.25">
      <c r="B782" s="13">
        <v>42604</v>
      </c>
      <c r="C782" s="14">
        <v>22.31</v>
      </c>
      <c r="D782" s="15">
        <f t="shared" si="15"/>
        <v>0.45962910285367831</v>
      </c>
      <c r="E782" s="15">
        <f>(Tabela3[[#This Row],[Close]]-$C$1)/$D$1</f>
        <v>-0.17183025112281736</v>
      </c>
    </row>
    <row r="783" spans="2:5" x14ac:dyDescent="0.25">
      <c r="B783" s="13">
        <v>42487</v>
      </c>
      <c r="C783" s="14">
        <v>22.3</v>
      </c>
      <c r="D783" s="15">
        <f t="shared" si="15"/>
        <v>0.47328829313707638</v>
      </c>
      <c r="E783" s="15">
        <f>(Tabela3[[#This Row],[Close]]-$C$1)/$D$1</f>
        <v>-0.17436477195380146</v>
      </c>
    </row>
    <row r="784" spans="2:5" x14ac:dyDescent="0.25">
      <c r="B784" s="13">
        <v>42039</v>
      </c>
      <c r="C784" s="14">
        <v>22.3</v>
      </c>
      <c r="D784" s="15">
        <f t="shared" si="15"/>
        <v>0.47328829313707638</v>
      </c>
      <c r="E784" s="15">
        <f>(Tabela3[[#This Row],[Close]]-$C$1)/$D$1</f>
        <v>-0.17436477195380146</v>
      </c>
    </row>
    <row r="785" spans="2:5" x14ac:dyDescent="0.25">
      <c r="B785" s="13">
        <v>42020</v>
      </c>
      <c r="C785" s="14">
        <v>22.3</v>
      </c>
      <c r="D785" s="15">
        <f t="shared" si="15"/>
        <v>0.47328829313707638</v>
      </c>
      <c r="E785" s="15">
        <f>(Tabela3[[#This Row],[Close]]-$C$1)/$D$1</f>
        <v>-0.17436477195380146</v>
      </c>
    </row>
    <row r="786" spans="2:5" x14ac:dyDescent="0.25">
      <c r="B786" s="13">
        <v>41659</v>
      </c>
      <c r="C786" s="14">
        <v>22.3</v>
      </c>
      <c r="D786" s="15">
        <f t="shared" si="15"/>
        <v>0.47328829313707638</v>
      </c>
      <c r="E786" s="15">
        <f>(Tabela3[[#This Row],[Close]]-$C$1)/$D$1</f>
        <v>-0.17436477195380146</v>
      </c>
    </row>
    <row r="787" spans="2:5" x14ac:dyDescent="0.25">
      <c r="B787" s="13">
        <v>41506</v>
      </c>
      <c r="C787" s="14">
        <v>22.3</v>
      </c>
      <c r="D787" s="15">
        <f t="shared" si="15"/>
        <v>0.47328829313707638</v>
      </c>
      <c r="E787" s="15">
        <f>(Tabela3[[#This Row],[Close]]-$C$1)/$D$1</f>
        <v>-0.17436477195380146</v>
      </c>
    </row>
    <row r="788" spans="2:5" x14ac:dyDescent="0.25">
      <c r="B788" s="13">
        <v>41474</v>
      </c>
      <c r="C788" s="14">
        <v>22.3</v>
      </c>
      <c r="D788" s="15">
        <f t="shared" si="15"/>
        <v>0.47328829313707638</v>
      </c>
      <c r="E788" s="15">
        <f>(Tabela3[[#This Row],[Close]]-$C$1)/$D$1</f>
        <v>-0.17436477195380146</v>
      </c>
    </row>
    <row r="789" spans="2:5" x14ac:dyDescent="0.25">
      <c r="B789" s="13">
        <v>41242</v>
      </c>
      <c r="C789" s="14">
        <v>22.29</v>
      </c>
      <c r="D789" s="15">
        <f t="shared" si="15"/>
        <v>0.48714748342047931</v>
      </c>
      <c r="E789" s="15">
        <f>(Tabela3[[#This Row],[Close]]-$C$1)/$D$1</f>
        <v>-0.17689929278478647</v>
      </c>
    </row>
    <row r="790" spans="2:5" x14ac:dyDescent="0.25">
      <c r="B790" s="13">
        <v>41260</v>
      </c>
      <c r="C790" s="14">
        <v>22.28</v>
      </c>
      <c r="D790" s="15">
        <f t="shared" si="15"/>
        <v>0.50120667370387728</v>
      </c>
      <c r="E790" s="15">
        <f>(Tabela3[[#This Row],[Close]]-$C$1)/$D$1</f>
        <v>-0.17943381361577057</v>
      </c>
    </row>
    <row r="791" spans="2:5" x14ac:dyDescent="0.25">
      <c r="B791" s="13">
        <v>41040</v>
      </c>
      <c r="C791" s="14">
        <v>22.26</v>
      </c>
      <c r="D791" s="15">
        <f t="shared" si="15"/>
        <v>0.52992505427067826</v>
      </c>
      <c r="E791" s="15">
        <f>(Tabela3[[#This Row],[Close]]-$C$1)/$D$1</f>
        <v>-0.18450285527773969</v>
      </c>
    </row>
    <row r="792" spans="2:5" x14ac:dyDescent="0.25">
      <c r="B792" s="13">
        <v>42219</v>
      </c>
      <c r="C792" s="14">
        <v>22.24</v>
      </c>
      <c r="D792" s="15">
        <f t="shared" si="15"/>
        <v>0.55944343483748449</v>
      </c>
      <c r="E792" s="15">
        <f>(Tabela3[[#This Row],[Close]]-$C$1)/$D$1</f>
        <v>-0.18957189693970969</v>
      </c>
    </row>
    <row r="793" spans="2:5" x14ac:dyDescent="0.25">
      <c r="B793" s="13">
        <v>41509</v>
      </c>
      <c r="C793" s="14">
        <v>22.24</v>
      </c>
      <c r="D793" s="15">
        <f t="shared" si="15"/>
        <v>0.55944343483748449</v>
      </c>
      <c r="E793" s="15">
        <f>(Tabela3[[#This Row],[Close]]-$C$1)/$D$1</f>
        <v>-0.18957189693970969</v>
      </c>
    </row>
    <row r="794" spans="2:5" x14ac:dyDescent="0.25">
      <c r="B794" s="13">
        <v>42163</v>
      </c>
      <c r="C794" s="14">
        <v>22.23</v>
      </c>
      <c r="D794" s="15">
        <f t="shared" si="15"/>
        <v>0.57450262512088224</v>
      </c>
      <c r="E794" s="15">
        <f>(Tabela3[[#This Row],[Close]]-$C$1)/$D$1</f>
        <v>-0.19210641777069379</v>
      </c>
    </row>
    <row r="795" spans="2:5" x14ac:dyDescent="0.25">
      <c r="B795" s="13">
        <v>41726</v>
      </c>
      <c r="C795" s="14">
        <v>22.22</v>
      </c>
      <c r="D795" s="15">
        <f t="shared" si="15"/>
        <v>0.58976181540428552</v>
      </c>
      <c r="E795" s="15">
        <f>(Tabela3[[#This Row],[Close]]-$C$1)/$D$1</f>
        <v>-0.19464093860167878</v>
      </c>
    </row>
    <row r="796" spans="2:5" x14ac:dyDescent="0.25">
      <c r="B796" s="13">
        <v>41491</v>
      </c>
      <c r="C796" s="14">
        <v>22.21</v>
      </c>
      <c r="D796" s="15">
        <f t="shared" si="15"/>
        <v>0.60522100568768322</v>
      </c>
      <c r="E796" s="15">
        <f>(Tabela3[[#This Row],[Close]]-$C$1)/$D$1</f>
        <v>-0.1971754594326629</v>
      </c>
    </row>
    <row r="797" spans="2:5" x14ac:dyDescent="0.25">
      <c r="B797" s="13">
        <v>42443</v>
      </c>
      <c r="C797" s="14">
        <v>22.2</v>
      </c>
      <c r="D797" s="15">
        <f t="shared" si="15"/>
        <v>0.62088019597108646</v>
      </c>
      <c r="E797" s="15">
        <f>(Tabela3[[#This Row],[Close]]-$C$1)/$D$1</f>
        <v>-0.19970998026364789</v>
      </c>
    </row>
    <row r="798" spans="2:5" x14ac:dyDescent="0.25">
      <c r="B798" s="13">
        <v>42023</v>
      </c>
      <c r="C798" s="14">
        <v>22.2</v>
      </c>
      <c r="D798" s="15">
        <f t="shared" si="15"/>
        <v>0.62088019597108646</v>
      </c>
      <c r="E798" s="15">
        <f>(Tabela3[[#This Row],[Close]]-$C$1)/$D$1</f>
        <v>-0.19970998026364789</v>
      </c>
    </row>
    <row r="799" spans="2:5" x14ac:dyDescent="0.25">
      <c r="B799" s="13">
        <v>41471</v>
      </c>
      <c r="C799" s="14">
        <v>22.2</v>
      </c>
      <c r="D799" s="15">
        <f t="shared" si="15"/>
        <v>0.62088019597108646</v>
      </c>
      <c r="E799" s="15">
        <f>(Tabela3[[#This Row],[Close]]-$C$1)/$D$1</f>
        <v>-0.19970998026364789</v>
      </c>
    </row>
    <row r="800" spans="2:5" x14ac:dyDescent="0.25">
      <c r="B800" s="13">
        <v>41207</v>
      </c>
      <c r="C800" s="14">
        <v>22.2</v>
      </c>
      <c r="D800" s="15">
        <f t="shared" si="15"/>
        <v>0.62088019597108646</v>
      </c>
      <c r="E800" s="15">
        <f>(Tabela3[[#This Row],[Close]]-$C$1)/$D$1</f>
        <v>-0.19970998026364789</v>
      </c>
    </row>
    <row r="801" spans="2:5" x14ac:dyDescent="0.25">
      <c r="B801" s="13">
        <v>41122</v>
      </c>
      <c r="C801" s="14">
        <v>22.2</v>
      </c>
      <c r="D801" s="15">
        <f t="shared" si="15"/>
        <v>0.62088019597108646</v>
      </c>
      <c r="E801" s="15">
        <f>(Tabela3[[#This Row],[Close]]-$C$1)/$D$1</f>
        <v>-0.19970998026364789</v>
      </c>
    </row>
    <row r="802" spans="2:5" x14ac:dyDescent="0.25">
      <c r="B802" s="13">
        <v>42018</v>
      </c>
      <c r="C802" s="14">
        <v>22.18</v>
      </c>
      <c r="D802" s="15">
        <f t="shared" si="15"/>
        <v>0.65279857653788742</v>
      </c>
      <c r="E802" s="15">
        <f>(Tabela3[[#This Row],[Close]]-$C$1)/$D$1</f>
        <v>-0.20477902192561701</v>
      </c>
    </row>
    <row r="803" spans="2:5" x14ac:dyDescent="0.25">
      <c r="B803" s="13">
        <v>42009</v>
      </c>
      <c r="C803" s="14">
        <v>22.18</v>
      </c>
      <c r="D803" s="15">
        <f t="shared" si="15"/>
        <v>0.65279857653788742</v>
      </c>
      <c r="E803" s="15">
        <f>(Tabela3[[#This Row],[Close]]-$C$1)/$D$1</f>
        <v>-0.20477902192561701</v>
      </c>
    </row>
    <row r="804" spans="2:5" x14ac:dyDescent="0.25">
      <c r="B804" s="13">
        <v>42090</v>
      </c>
      <c r="C804" s="14">
        <v>22.16</v>
      </c>
      <c r="D804" s="15">
        <f t="shared" si="15"/>
        <v>0.6855169571046883</v>
      </c>
      <c r="E804" s="15">
        <f>(Tabela3[[#This Row],[Close]]-$C$1)/$D$1</f>
        <v>-0.20984806358758612</v>
      </c>
    </row>
    <row r="805" spans="2:5" x14ac:dyDescent="0.25">
      <c r="B805" s="13">
        <v>42016</v>
      </c>
      <c r="C805" s="14">
        <v>22.15</v>
      </c>
      <c r="D805" s="15">
        <f t="shared" si="15"/>
        <v>0.70217614738809164</v>
      </c>
      <c r="E805" s="15">
        <f>(Tabela3[[#This Row],[Close]]-$C$1)/$D$1</f>
        <v>-0.21238258441857111</v>
      </c>
    </row>
    <row r="806" spans="2:5" x14ac:dyDescent="0.25">
      <c r="B806" s="13">
        <v>41648</v>
      </c>
      <c r="C806" s="14">
        <v>22.15</v>
      </c>
      <c r="D806" s="15">
        <f t="shared" si="15"/>
        <v>0.70217614738809164</v>
      </c>
      <c r="E806" s="15">
        <f>(Tabela3[[#This Row],[Close]]-$C$1)/$D$1</f>
        <v>-0.21238258441857111</v>
      </c>
    </row>
    <row r="807" spans="2:5" x14ac:dyDescent="0.25">
      <c r="B807" s="13">
        <v>41456</v>
      </c>
      <c r="C807" s="14">
        <v>22.15</v>
      </c>
      <c r="D807" s="15">
        <f t="shared" si="15"/>
        <v>0.70217614738809164</v>
      </c>
      <c r="E807" s="15">
        <f>(Tabela3[[#This Row],[Close]]-$C$1)/$D$1</f>
        <v>-0.21238258441857111</v>
      </c>
    </row>
    <row r="808" spans="2:5" x14ac:dyDescent="0.25">
      <c r="B808" s="13">
        <v>41453</v>
      </c>
      <c r="C808" s="14">
        <v>22.13</v>
      </c>
      <c r="D808" s="15">
        <f t="shared" si="15"/>
        <v>0.73609452795489261</v>
      </c>
      <c r="E808" s="15">
        <f>(Tabela3[[#This Row],[Close]]-$C$1)/$D$1</f>
        <v>-0.21745162608054022</v>
      </c>
    </row>
    <row r="809" spans="2:5" x14ac:dyDescent="0.25">
      <c r="B809" s="13">
        <v>42489</v>
      </c>
      <c r="C809" s="14">
        <v>22.11</v>
      </c>
      <c r="D809" s="15">
        <f t="shared" si="15"/>
        <v>0.77081290852169349</v>
      </c>
      <c r="E809" s="15">
        <f>(Tabela3[[#This Row],[Close]]-$C$1)/$D$1</f>
        <v>-0.22252066774250934</v>
      </c>
    </row>
    <row r="810" spans="2:5" x14ac:dyDescent="0.25">
      <c r="B810" s="13">
        <v>41988</v>
      </c>
      <c r="C810" s="14">
        <v>22.11</v>
      </c>
      <c r="D810" s="15">
        <f t="shared" si="15"/>
        <v>0.77081290852169349</v>
      </c>
      <c r="E810" s="15">
        <f>(Tabela3[[#This Row],[Close]]-$C$1)/$D$1</f>
        <v>-0.22252066774250934</v>
      </c>
    </row>
    <row r="811" spans="2:5" x14ac:dyDescent="0.25">
      <c r="B811" s="13">
        <v>41494</v>
      </c>
      <c r="C811" s="14">
        <v>22.11</v>
      </c>
      <c r="D811" s="15">
        <f t="shared" si="15"/>
        <v>0.77081290852169349</v>
      </c>
      <c r="E811" s="15">
        <f>(Tabela3[[#This Row],[Close]]-$C$1)/$D$1</f>
        <v>-0.22252066774250934</v>
      </c>
    </row>
    <row r="812" spans="2:5" x14ac:dyDescent="0.25">
      <c r="B812" s="13">
        <v>42472</v>
      </c>
      <c r="C812" s="14">
        <v>22.1</v>
      </c>
      <c r="D812" s="15">
        <f t="shared" si="15"/>
        <v>0.78847209880509084</v>
      </c>
      <c r="E812" s="15">
        <f>(Tabela3[[#This Row],[Close]]-$C$1)/$D$1</f>
        <v>-0.22505518857349344</v>
      </c>
    </row>
    <row r="813" spans="2:5" x14ac:dyDescent="0.25">
      <c r="B813" s="13">
        <v>42024</v>
      </c>
      <c r="C813" s="14">
        <v>22.1</v>
      </c>
      <c r="D813" s="15">
        <f t="shared" si="15"/>
        <v>0.78847209880509084</v>
      </c>
      <c r="E813" s="15">
        <f>(Tabela3[[#This Row],[Close]]-$C$1)/$D$1</f>
        <v>-0.22505518857349344</v>
      </c>
    </row>
    <row r="814" spans="2:5" x14ac:dyDescent="0.25">
      <c r="B814" s="13">
        <v>41514</v>
      </c>
      <c r="C814" s="14">
        <v>22.1</v>
      </c>
      <c r="D814" s="15">
        <f t="shared" si="15"/>
        <v>0.78847209880509084</v>
      </c>
      <c r="E814" s="15">
        <f>(Tabela3[[#This Row],[Close]]-$C$1)/$D$1</f>
        <v>-0.22505518857349344</v>
      </c>
    </row>
    <row r="815" spans="2:5" x14ac:dyDescent="0.25">
      <c r="B815" s="13">
        <v>42089</v>
      </c>
      <c r="C815" s="14">
        <v>22.09</v>
      </c>
      <c r="D815" s="15">
        <f t="shared" si="15"/>
        <v>0.80633128908849439</v>
      </c>
      <c r="E815" s="15">
        <f>(Tabela3[[#This Row],[Close]]-$C$1)/$D$1</f>
        <v>-0.22758970940447842</v>
      </c>
    </row>
    <row r="816" spans="2:5" x14ac:dyDescent="0.25">
      <c r="B816" s="13">
        <v>41123</v>
      </c>
      <c r="C816" s="14">
        <v>22.09</v>
      </c>
      <c r="D816" s="15">
        <f t="shared" si="15"/>
        <v>0.80633128908849439</v>
      </c>
      <c r="E816" s="15">
        <f>(Tabela3[[#This Row],[Close]]-$C$1)/$D$1</f>
        <v>-0.22758970940447842</v>
      </c>
    </row>
    <row r="817" spans="2:5" x14ac:dyDescent="0.25">
      <c r="B817" s="13">
        <v>42478</v>
      </c>
      <c r="C817" s="14">
        <v>22.08</v>
      </c>
      <c r="D817" s="15">
        <f t="shared" si="15"/>
        <v>0.82439047937189802</v>
      </c>
      <c r="E817" s="15">
        <f>(Tabela3[[#This Row],[Close]]-$C$1)/$D$1</f>
        <v>-0.23012423023546344</v>
      </c>
    </row>
    <row r="818" spans="2:5" x14ac:dyDescent="0.25">
      <c r="B818" s="13">
        <v>41680</v>
      </c>
      <c r="C818" s="14">
        <v>22.07</v>
      </c>
      <c r="D818" s="15">
        <f t="shared" si="15"/>
        <v>0.8426496696552952</v>
      </c>
      <c r="E818" s="15">
        <f>(Tabela3[[#This Row],[Close]]-$C$1)/$D$1</f>
        <v>-0.23265875106644754</v>
      </c>
    </row>
    <row r="819" spans="2:5" x14ac:dyDescent="0.25">
      <c r="B819" s="13">
        <v>41246</v>
      </c>
      <c r="C819" s="14">
        <v>22.06</v>
      </c>
      <c r="D819" s="15">
        <f t="shared" si="15"/>
        <v>0.8611088599386989</v>
      </c>
      <c r="E819" s="15">
        <f>(Tabela3[[#This Row],[Close]]-$C$1)/$D$1</f>
        <v>-0.23519327189743255</v>
      </c>
    </row>
    <row r="820" spans="2:5" x14ac:dyDescent="0.25">
      <c r="B820" s="13">
        <v>42593</v>
      </c>
      <c r="C820" s="14">
        <v>22.05</v>
      </c>
      <c r="D820" s="15">
        <f t="shared" si="15"/>
        <v>0.87976805022209592</v>
      </c>
      <c r="E820" s="15">
        <f>(Tabela3[[#This Row],[Close]]-$C$1)/$D$1</f>
        <v>-0.23772779272841665</v>
      </c>
    </row>
    <row r="821" spans="2:5" x14ac:dyDescent="0.25">
      <c r="B821" s="13">
        <v>42216</v>
      </c>
      <c r="C821" s="14">
        <v>22.05</v>
      </c>
      <c r="D821" s="15">
        <f t="shared" si="15"/>
        <v>0.87976805022209592</v>
      </c>
      <c r="E821" s="15">
        <f>(Tabela3[[#This Row],[Close]]-$C$1)/$D$1</f>
        <v>-0.23772779272841665</v>
      </c>
    </row>
    <row r="822" spans="2:5" x14ac:dyDescent="0.25">
      <c r="B822" s="13">
        <v>41247</v>
      </c>
      <c r="C822" s="14">
        <v>22.05</v>
      </c>
      <c r="D822" s="15">
        <f t="shared" si="15"/>
        <v>0.87976805022209592</v>
      </c>
      <c r="E822" s="15">
        <f>(Tabela3[[#This Row],[Close]]-$C$1)/$D$1</f>
        <v>-0.23772779272841665</v>
      </c>
    </row>
    <row r="823" spans="2:5" x14ac:dyDescent="0.25">
      <c r="B823" s="13">
        <v>42019</v>
      </c>
      <c r="C823" s="14">
        <v>22.04</v>
      </c>
      <c r="D823" s="15">
        <f t="shared" si="15"/>
        <v>0.89862724050549969</v>
      </c>
      <c r="E823" s="15">
        <f>(Tabela3[[#This Row],[Close]]-$C$1)/$D$1</f>
        <v>-0.24026231355940164</v>
      </c>
    </row>
    <row r="824" spans="2:5" x14ac:dyDescent="0.25">
      <c r="B824" s="13">
        <v>42205</v>
      </c>
      <c r="C824" s="14">
        <v>22.03</v>
      </c>
      <c r="D824" s="15">
        <f t="shared" si="15"/>
        <v>0.91768643078889667</v>
      </c>
      <c r="E824" s="15">
        <f>(Tabela3[[#This Row],[Close]]-$C$1)/$D$1</f>
        <v>-0.24279683439038577</v>
      </c>
    </row>
    <row r="825" spans="2:5" x14ac:dyDescent="0.25">
      <c r="B825" s="13">
        <v>42017</v>
      </c>
      <c r="C825" s="14">
        <v>22.02</v>
      </c>
      <c r="D825" s="15">
        <f t="shared" si="15"/>
        <v>0.93694562107230051</v>
      </c>
      <c r="E825" s="15">
        <f>(Tabela3[[#This Row],[Close]]-$C$1)/$D$1</f>
        <v>-0.24533135522137076</v>
      </c>
    </row>
    <row r="826" spans="2:5" x14ac:dyDescent="0.25">
      <c r="B826" s="13">
        <v>42632</v>
      </c>
      <c r="C826" s="14">
        <v>22.01</v>
      </c>
      <c r="D826" s="15">
        <f t="shared" si="15"/>
        <v>0.95640481135569744</v>
      </c>
      <c r="E826" s="15">
        <f>(Tabela3[[#This Row],[Close]]-$C$1)/$D$1</f>
        <v>-0.24786587605235486</v>
      </c>
    </row>
    <row r="827" spans="2:5" x14ac:dyDescent="0.25">
      <c r="B827" s="13">
        <v>42626</v>
      </c>
      <c r="C827" s="14">
        <v>22.01</v>
      </c>
      <c r="D827" s="15">
        <f t="shared" si="15"/>
        <v>0.95640481135569744</v>
      </c>
      <c r="E827" s="15">
        <f>(Tabela3[[#This Row],[Close]]-$C$1)/$D$1</f>
        <v>-0.24786587605235486</v>
      </c>
    </row>
    <row r="828" spans="2:5" x14ac:dyDescent="0.25">
      <c r="B828" s="13">
        <v>42032</v>
      </c>
      <c r="C828" s="14">
        <v>22.01</v>
      </c>
      <c r="D828" s="15">
        <f t="shared" si="15"/>
        <v>0.95640481135569744</v>
      </c>
      <c r="E828" s="15">
        <f>(Tabela3[[#This Row],[Close]]-$C$1)/$D$1</f>
        <v>-0.24786587605235486</v>
      </c>
    </row>
    <row r="829" spans="2:5" x14ac:dyDescent="0.25">
      <c r="B829" s="13">
        <v>41780</v>
      </c>
      <c r="C829" s="14">
        <v>22.01</v>
      </c>
      <c r="D829" s="15">
        <f t="shared" si="15"/>
        <v>0.95640481135569744</v>
      </c>
      <c r="E829" s="15">
        <f>(Tabela3[[#This Row],[Close]]-$C$1)/$D$1</f>
        <v>-0.24786587605235486</v>
      </c>
    </row>
    <row r="830" spans="2:5" x14ac:dyDescent="0.25">
      <c r="B830" s="13">
        <v>42206</v>
      </c>
      <c r="C830" s="14">
        <v>22</v>
      </c>
      <c r="D830" s="15">
        <f t="shared" si="15"/>
        <v>0.97606400163910134</v>
      </c>
      <c r="E830" s="15">
        <f>(Tabela3[[#This Row],[Close]]-$C$1)/$D$1</f>
        <v>-0.25040039688333987</v>
      </c>
    </row>
    <row r="831" spans="2:5" x14ac:dyDescent="0.25">
      <c r="B831" s="13">
        <v>42069</v>
      </c>
      <c r="C831" s="14">
        <v>22</v>
      </c>
      <c r="D831" s="15">
        <f t="shared" si="15"/>
        <v>0.97606400163910134</v>
      </c>
      <c r="E831" s="15">
        <f>(Tabela3[[#This Row],[Close]]-$C$1)/$D$1</f>
        <v>-0.25040039688333987</v>
      </c>
    </row>
    <row r="832" spans="2:5" x14ac:dyDescent="0.25">
      <c r="B832" s="13">
        <v>41205</v>
      </c>
      <c r="C832" s="14">
        <v>22</v>
      </c>
      <c r="D832" s="15">
        <f t="shared" si="15"/>
        <v>0.97606400163910134</v>
      </c>
      <c r="E832" s="15">
        <f>(Tabela3[[#This Row],[Close]]-$C$1)/$D$1</f>
        <v>-0.25040039688333987</v>
      </c>
    </row>
    <row r="833" spans="2:5" x14ac:dyDescent="0.25">
      <c r="B833" s="13">
        <v>41120</v>
      </c>
      <c r="C833" s="14">
        <v>22</v>
      </c>
      <c r="D833" s="15">
        <f t="shared" si="15"/>
        <v>0.97606400163910134</v>
      </c>
      <c r="E833" s="15">
        <f>(Tabela3[[#This Row],[Close]]-$C$1)/$D$1</f>
        <v>-0.25040039688333987</v>
      </c>
    </row>
    <row r="834" spans="2:5" x14ac:dyDescent="0.25">
      <c r="B834" s="13">
        <v>42479</v>
      </c>
      <c r="C834" s="14">
        <v>21.98</v>
      </c>
      <c r="D834" s="15">
        <f t="shared" si="15"/>
        <v>1.015982382205902</v>
      </c>
      <c r="E834" s="15">
        <f>(Tabela3[[#This Row],[Close]]-$C$1)/$D$1</f>
        <v>-0.25546943854530896</v>
      </c>
    </row>
    <row r="835" spans="2:5" x14ac:dyDescent="0.25">
      <c r="B835" s="13">
        <v>41507</v>
      </c>
      <c r="C835" s="14">
        <v>21.98</v>
      </c>
      <c r="D835" s="15">
        <f t="shared" ref="D835:D898" si="16">(C835-$C$1)^2</f>
        <v>1.015982382205902</v>
      </c>
      <c r="E835" s="15">
        <f>(Tabela3[[#This Row],[Close]]-$C$1)/$D$1</f>
        <v>-0.25546943854530896</v>
      </c>
    </row>
    <row r="836" spans="2:5" x14ac:dyDescent="0.25">
      <c r="B836" s="13">
        <v>42046</v>
      </c>
      <c r="C836" s="14">
        <v>21.95</v>
      </c>
      <c r="D836" s="15">
        <f t="shared" si="16"/>
        <v>1.0773599530561067</v>
      </c>
      <c r="E836" s="15">
        <f>(Tabela3[[#This Row],[Close]]-$C$1)/$D$1</f>
        <v>-0.26307300103826309</v>
      </c>
    </row>
    <row r="837" spans="2:5" x14ac:dyDescent="0.25">
      <c r="B837" s="13">
        <v>42629</v>
      </c>
      <c r="C837" s="14">
        <v>21.93</v>
      </c>
      <c r="D837" s="15">
        <f t="shared" si="16"/>
        <v>1.1192783336229075</v>
      </c>
      <c r="E837" s="15">
        <f>(Tabela3[[#This Row],[Close]]-$C$1)/$D$1</f>
        <v>-0.26814204270023217</v>
      </c>
    </row>
    <row r="838" spans="2:5" x14ac:dyDescent="0.25">
      <c r="B838" s="13">
        <v>42627</v>
      </c>
      <c r="C838" s="14">
        <v>21.93</v>
      </c>
      <c r="D838" s="15">
        <f t="shared" si="16"/>
        <v>1.1192783336229075</v>
      </c>
      <c r="E838" s="15">
        <f>(Tabela3[[#This Row],[Close]]-$C$1)/$D$1</f>
        <v>-0.26814204270023217</v>
      </c>
    </row>
    <row r="839" spans="2:5" x14ac:dyDescent="0.25">
      <c r="B839" s="13">
        <v>42474</v>
      </c>
      <c r="C839" s="14">
        <v>21.93</v>
      </c>
      <c r="D839" s="15">
        <f t="shared" si="16"/>
        <v>1.1192783336229075</v>
      </c>
      <c r="E839" s="15">
        <f>(Tabela3[[#This Row],[Close]]-$C$1)/$D$1</f>
        <v>-0.26814204270023217</v>
      </c>
    </row>
    <row r="840" spans="2:5" x14ac:dyDescent="0.25">
      <c r="B840" s="13">
        <v>42214</v>
      </c>
      <c r="C840" s="14">
        <v>21.93</v>
      </c>
      <c r="D840" s="15">
        <f t="shared" si="16"/>
        <v>1.1192783336229075</v>
      </c>
      <c r="E840" s="15">
        <f>(Tabela3[[#This Row],[Close]]-$C$1)/$D$1</f>
        <v>-0.26814204270023217</v>
      </c>
    </row>
    <row r="841" spans="2:5" x14ac:dyDescent="0.25">
      <c r="B841" s="13">
        <v>41243</v>
      </c>
      <c r="C841" s="14">
        <v>21.91</v>
      </c>
      <c r="D841" s="15">
        <f t="shared" si="16"/>
        <v>1.1619967141897081</v>
      </c>
      <c r="E841" s="15">
        <f>(Tabela3[[#This Row],[Close]]-$C$1)/$D$1</f>
        <v>-0.27321108436220132</v>
      </c>
    </row>
    <row r="842" spans="2:5" x14ac:dyDescent="0.25">
      <c r="B842" s="13">
        <v>41212</v>
      </c>
      <c r="C842" s="14">
        <v>21.91</v>
      </c>
      <c r="D842" s="15">
        <f t="shared" si="16"/>
        <v>1.1619967141897081</v>
      </c>
      <c r="E842" s="15">
        <f>(Tabela3[[#This Row],[Close]]-$C$1)/$D$1</f>
        <v>-0.27321108436220132</v>
      </c>
    </row>
    <row r="843" spans="2:5" x14ac:dyDescent="0.25">
      <c r="B843" s="13">
        <v>42075</v>
      </c>
      <c r="C843" s="14">
        <v>21.9</v>
      </c>
      <c r="D843" s="15">
        <f t="shared" si="16"/>
        <v>1.1836559044731123</v>
      </c>
      <c r="E843" s="15">
        <f>(Tabela3[[#This Row],[Close]]-$C$1)/$D$1</f>
        <v>-0.27574560519318631</v>
      </c>
    </row>
    <row r="844" spans="2:5" x14ac:dyDescent="0.25">
      <c r="B844" s="13">
        <v>42041</v>
      </c>
      <c r="C844" s="14">
        <v>21.9</v>
      </c>
      <c r="D844" s="15">
        <f t="shared" si="16"/>
        <v>1.1836559044731123</v>
      </c>
      <c r="E844" s="15">
        <f>(Tabela3[[#This Row],[Close]]-$C$1)/$D$1</f>
        <v>-0.27574560519318631</v>
      </c>
    </row>
    <row r="845" spans="2:5" x14ac:dyDescent="0.25">
      <c r="B845" s="13">
        <v>41682</v>
      </c>
      <c r="C845" s="14">
        <v>21.9</v>
      </c>
      <c r="D845" s="15">
        <f t="shared" si="16"/>
        <v>1.1836559044731123</v>
      </c>
      <c r="E845" s="15">
        <f>(Tabela3[[#This Row],[Close]]-$C$1)/$D$1</f>
        <v>-0.27574560519318631</v>
      </c>
    </row>
    <row r="846" spans="2:5" x14ac:dyDescent="0.25">
      <c r="B846" s="13">
        <v>41241</v>
      </c>
      <c r="C846" s="14">
        <v>21.9</v>
      </c>
      <c r="D846" s="15">
        <f t="shared" si="16"/>
        <v>1.1836559044731123</v>
      </c>
      <c r="E846" s="15">
        <f>(Tabela3[[#This Row],[Close]]-$C$1)/$D$1</f>
        <v>-0.27574560519318631</v>
      </c>
    </row>
    <row r="847" spans="2:5" x14ac:dyDescent="0.25">
      <c r="B847" s="13">
        <v>41240</v>
      </c>
      <c r="C847" s="14">
        <v>21.9</v>
      </c>
      <c r="D847" s="15">
        <f t="shared" si="16"/>
        <v>1.1836559044731123</v>
      </c>
      <c r="E847" s="15">
        <f>(Tabela3[[#This Row],[Close]]-$C$1)/$D$1</f>
        <v>-0.27574560519318631</v>
      </c>
    </row>
    <row r="848" spans="2:5" x14ac:dyDescent="0.25">
      <c r="B848" s="13">
        <v>41444</v>
      </c>
      <c r="C848" s="14">
        <v>21.89</v>
      </c>
      <c r="D848" s="15">
        <f t="shared" si="16"/>
        <v>1.2055150947565088</v>
      </c>
      <c r="E848" s="15">
        <f>(Tabela3[[#This Row],[Close]]-$C$1)/$D$1</f>
        <v>-0.2782801260241704</v>
      </c>
    </row>
    <row r="849" spans="2:5" x14ac:dyDescent="0.25">
      <c r="B849" s="13">
        <v>41211</v>
      </c>
      <c r="C849" s="14">
        <v>21.89</v>
      </c>
      <c r="D849" s="15">
        <f t="shared" si="16"/>
        <v>1.2055150947565088</v>
      </c>
      <c r="E849" s="15">
        <f>(Tabela3[[#This Row],[Close]]-$C$1)/$D$1</f>
        <v>-0.2782801260241704</v>
      </c>
    </row>
    <row r="850" spans="2:5" x14ac:dyDescent="0.25">
      <c r="B850" s="13">
        <v>41239</v>
      </c>
      <c r="C850" s="14">
        <v>21.88</v>
      </c>
      <c r="D850" s="15">
        <f t="shared" si="16"/>
        <v>1.2275742850399132</v>
      </c>
      <c r="E850" s="15">
        <f>(Tabela3[[#This Row],[Close]]-$C$1)/$D$1</f>
        <v>-0.28081464685515539</v>
      </c>
    </row>
    <row r="851" spans="2:5" x14ac:dyDescent="0.25">
      <c r="B851" s="13">
        <v>41681</v>
      </c>
      <c r="C851" s="14">
        <v>21.85</v>
      </c>
      <c r="D851" s="15">
        <f t="shared" si="16"/>
        <v>1.2949518558901101</v>
      </c>
      <c r="E851" s="15">
        <f>(Tabela3[[#This Row],[Close]]-$C$1)/$D$1</f>
        <v>-0.28841820934810863</v>
      </c>
    </row>
    <row r="852" spans="2:5" x14ac:dyDescent="0.25">
      <c r="B852" s="13">
        <v>42480</v>
      </c>
      <c r="C852" s="14">
        <v>21.83</v>
      </c>
      <c r="D852" s="15">
        <f t="shared" si="16"/>
        <v>1.3408702364569187</v>
      </c>
      <c r="E852" s="15">
        <f>(Tabela3[[#This Row],[Close]]-$C$1)/$D$1</f>
        <v>-0.29348725101007861</v>
      </c>
    </row>
    <row r="853" spans="2:5" x14ac:dyDescent="0.25">
      <c r="B853" s="13">
        <v>41513</v>
      </c>
      <c r="C853" s="14">
        <v>21.8</v>
      </c>
      <c r="D853" s="15">
        <f t="shared" si="16"/>
        <v>1.4112478073071155</v>
      </c>
      <c r="E853" s="15">
        <f>(Tabela3[[#This Row],[Close]]-$C$1)/$D$1</f>
        <v>-0.30109081350303185</v>
      </c>
    </row>
    <row r="854" spans="2:5" x14ac:dyDescent="0.25">
      <c r="B854" s="13">
        <v>41512</v>
      </c>
      <c r="C854" s="14">
        <v>21.8</v>
      </c>
      <c r="D854" s="15">
        <f t="shared" si="16"/>
        <v>1.4112478073071155</v>
      </c>
      <c r="E854" s="15">
        <f>(Tabela3[[#This Row],[Close]]-$C$1)/$D$1</f>
        <v>-0.30109081350303185</v>
      </c>
    </row>
    <row r="855" spans="2:5" x14ac:dyDescent="0.25">
      <c r="B855" s="13">
        <v>41121</v>
      </c>
      <c r="C855" s="14">
        <v>21.8</v>
      </c>
      <c r="D855" s="15">
        <f t="shared" si="16"/>
        <v>1.4112478073071155</v>
      </c>
      <c r="E855" s="15">
        <f>(Tabela3[[#This Row],[Close]]-$C$1)/$D$1</f>
        <v>-0.30109081350303185</v>
      </c>
    </row>
    <row r="856" spans="2:5" x14ac:dyDescent="0.25">
      <c r="B856" s="13">
        <v>41208</v>
      </c>
      <c r="C856" s="14">
        <v>21.78</v>
      </c>
      <c r="D856" s="15">
        <f t="shared" si="16"/>
        <v>1.4591661878739162</v>
      </c>
      <c r="E856" s="15">
        <f>(Tabela3[[#This Row],[Close]]-$C$1)/$D$1</f>
        <v>-0.30615985516500094</v>
      </c>
    </row>
    <row r="857" spans="2:5" x14ac:dyDescent="0.25">
      <c r="B857" s="13">
        <v>41206</v>
      </c>
      <c r="C857" s="14">
        <v>21.78</v>
      </c>
      <c r="D857" s="15">
        <f t="shared" si="16"/>
        <v>1.4591661878739162</v>
      </c>
      <c r="E857" s="15">
        <f>(Tabela3[[#This Row],[Close]]-$C$1)/$D$1</f>
        <v>-0.30615985516500094</v>
      </c>
    </row>
    <row r="858" spans="2:5" x14ac:dyDescent="0.25">
      <c r="B858" s="13">
        <v>42488</v>
      </c>
      <c r="C858" s="14">
        <v>21.75</v>
      </c>
      <c r="D858" s="15">
        <f t="shared" si="16"/>
        <v>1.5325437587241213</v>
      </c>
      <c r="E858" s="15">
        <f>(Tabela3[[#This Row],[Close]]-$C$1)/$D$1</f>
        <v>-0.31376341765795507</v>
      </c>
    </row>
    <row r="859" spans="2:5" x14ac:dyDescent="0.25">
      <c r="B859" s="13">
        <v>42486</v>
      </c>
      <c r="C859" s="14">
        <v>21.75</v>
      </c>
      <c r="D859" s="15">
        <f t="shared" si="16"/>
        <v>1.5325437587241213</v>
      </c>
      <c r="E859" s="15">
        <f>(Tabela3[[#This Row],[Close]]-$C$1)/$D$1</f>
        <v>-0.31376341765795507</v>
      </c>
    </row>
    <row r="860" spans="2:5" x14ac:dyDescent="0.25">
      <c r="B860" s="13">
        <v>42045</v>
      </c>
      <c r="C860" s="14">
        <v>21.71</v>
      </c>
      <c r="D860" s="15">
        <f t="shared" si="16"/>
        <v>1.6331805198577223</v>
      </c>
      <c r="E860" s="15">
        <f>(Tabela3[[#This Row],[Close]]-$C$1)/$D$1</f>
        <v>-0.32390150098189324</v>
      </c>
    </row>
    <row r="861" spans="2:5" x14ac:dyDescent="0.25">
      <c r="B861" s="13">
        <v>42221</v>
      </c>
      <c r="C861" s="14">
        <v>21.7</v>
      </c>
      <c r="D861" s="15">
        <f t="shared" si="16"/>
        <v>1.658839710141127</v>
      </c>
      <c r="E861" s="15">
        <f>(Tabela3[[#This Row],[Close]]-$C$1)/$D$1</f>
        <v>-0.32643602181287829</v>
      </c>
    </row>
    <row r="862" spans="2:5" x14ac:dyDescent="0.25">
      <c r="B862" s="13">
        <v>41213</v>
      </c>
      <c r="C862" s="14">
        <v>21.67</v>
      </c>
      <c r="D862" s="15">
        <f t="shared" si="16"/>
        <v>1.7370172809913231</v>
      </c>
      <c r="E862" s="15">
        <f>(Tabela3[[#This Row],[Close]]-$C$1)/$D$1</f>
        <v>-0.33403958430583147</v>
      </c>
    </row>
    <row r="863" spans="2:5" x14ac:dyDescent="0.25">
      <c r="B863" s="13">
        <v>41117</v>
      </c>
      <c r="C863" s="14">
        <v>21.63</v>
      </c>
      <c r="D863" s="15">
        <f t="shared" si="16"/>
        <v>1.8440540421249336</v>
      </c>
      <c r="E863" s="15">
        <f>(Tabela3[[#This Row],[Close]]-$C$1)/$D$1</f>
        <v>-0.34417766762977059</v>
      </c>
    </row>
    <row r="864" spans="2:5" x14ac:dyDescent="0.25">
      <c r="B864" s="13">
        <v>42074</v>
      </c>
      <c r="C864" s="14">
        <v>21.61</v>
      </c>
      <c r="D864" s="15">
        <f t="shared" si="16"/>
        <v>1.898772422691734</v>
      </c>
      <c r="E864" s="15">
        <f>(Tabela3[[#This Row],[Close]]-$C$1)/$D$1</f>
        <v>-0.34924670929173968</v>
      </c>
    </row>
    <row r="865" spans="2:5" x14ac:dyDescent="0.25">
      <c r="B865" s="13">
        <v>41676</v>
      </c>
      <c r="C865" s="14">
        <v>21.6</v>
      </c>
      <c r="D865" s="15">
        <f t="shared" si="16"/>
        <v>1.9264316129751293</v>
      </c>
      <c r="E865" s="15">
        <f>(Tabela3[[#This Row],[Close]]-$C$1)/$D$1</f>
        <v>-0.35178123012272383</v>
      </c>
    </row>
    <row r="866" spans="2:5" x14ac:dyDescent="0.25">
      <c r="B866" s="13">
        <v>41470</v>
      </c>
      <c r="C866" s="14">
        <v>21.59</v>
      </c>
      <c r="D866" s="15">
        <f t="shared" si="16"/>
        <v>1.9542908032585344</v>
      </c>
      <c r="E866" s="15">
        <f>(Tabela3[[#This Row],[Close]]-$C$1)/$D$1</f>
        <v>-0.35431575095370882</v>
      </c>
    </row>
    <row r="867" spans="2:5" x14ac:dyDescent="0.25">
      <c r="B867" s="13">
        <v>42492</v>
      </c>
      <c r="C867" s="14">
        <v>21.55</v>
      </c>
      <c r="D867" s="15">
        <f t="shared" si="16"/>
        <v>2.0677275643921353</v>
      </c>
      <c r="E867" s="15">
        <f>(Tabela3[[#This Row],[Close]]-$C$1)/$D$1</f>
        <v>-0.36445383427764705</v>
      </c>
    </row>
    <row r="868" spans="2:5" x14ac:dyDescent="0.25">
      <c r="B868" s="13">
        <v>42215</v>
      </c>
      <c r="C868" s="14">
        <v>21.55</v>
      </c>
      <c r="D868" s="15">
        <f t="shared" si="16"/>
        <v>2.0677275643921353</v>
      </c>
      <c r="E868" s="15">
        <f>(Tabela3[[#This Row],[Close]]-$C$1)/$D$1</f>
        <v>-0.36445383427764705</v>
      </c>
    </row>
    <row r="869" spans="2:5" x14ac:dyDescent="0.25">
      <c r="B869" s="13">
        <v>42033</v>
      </c>
      <c r="C869" s="14">
        <v>21.55</v>
      </c>
      <c r="D869" s="15">
        <f t="shared" si="16"/>
        <v>2.0677275643921353</v>
      </c>
      <c r="E869" s="15">
        <f>(Tabela3[[#This Row],[Close]]-$C$1)/$D$1</f>
        <v>-0.36445383427764705</v>
      </c>
    </row>
    <row r="870" spans="2:5" x14ac:dyDescent="0.25">
      <c r="B870" s="13">
        <v>42471</v>
      </c>
      <c r="C870" s="14">
        <v>21.54</v>
      </c>
      <c r="D870" s="15">
        <f t="shared" si="16"/>
        <v>2.0965867546755406</v>
      </c>
      <c r="E870" s="15">
        <f>(Tabela3[[#This Row],[Close]]-$C$1)/$D$1</f>
        <v>-0.36698835510863204</v>
      </c>
    </row>
    <row r="871" spans="2:5" x14ac:dyDescent="0.25">
      <c r="B871" s="13">
        <v>41452</v>
      </c>
      <c r="C871" s="14">
        <v>21.52</v>
      </c>
      <c r="D871" s="15">
        <f t="shared" si="16"/>
        <v>2.1549051352423407</v>
      </c>
      <c r="E871" s="15">
        <f>(Tabela3[[#This Row],[Close]]-$C$1)/$D$1</f>
        <v>-0.37205739677060112</v>
      </c>
    </row>
    <row r="872" spans="2:5" x14ac:dyDescent="0.25">
      <c r="B872" s="13">
        <v>41662</v>
      </c>
      <c r="C872" s="14">
        <v>21.51</v>
      </c>
      <c r="D872" s="15">
        <f t="shared" si="16"/>
        <v>2.1843643255257357</v>
      </c>
      <c r="E872" s="15">
        <f>(Tabela3[[#This Row],[Close]]-$C$1)/$D$1</f>
        <v>-0.37459191760158522</v>
      </c>
    </row>
    <row r="873" spans="2:5" x14ac:dyDescent="0.25">
      <c r="B873" s="13">
        <v>42439</v>
      </c>
      <c r="C873" s="14">
        <v>21.5</v>
      </c>
      <c r="D873" s="15">
        <f t="shared" si="16"/>
        <v>2.2140235158091413</v>
      </c>
      <c r="E873" s="15">
        <f>(Tabela3[[#This Row],[Close]]-$C$1)/$D$1</f>
        <v>-0.37712643843257027</v>
      </c>
    </row>
    <row r="874" spans="2:5" x14ac:dyDescent="0.25">
      <c r="B874" s="13">
        <v>41236</v>
      </c>
      <c r="C874" s="14">
        <v>21.5</v>
      </c>
      <c r="D874" s="15">
        <f t="shared" si="16"/>
        <v>2.2140235158091413</v>
      </c>
      <c r="E874" s="15">
        <f>(Tabela3[[#This Row],[Close]]-$C$1)/$D$1</f>
        <v>-0.37712643843257027</v>
      </c>
    </row>
    <row r="875" spans="2:5" x14ac:dyDescent="0.25">
      <c r="B875" s="13">
        <v>41989</v>
      </c>
      <c r="C875" s="14">
        <v>21.49</v>
      </c>
      <c r="D875" s="15">
        <f t="shared" si="16"/>
        <v>2.2438827060925468</v>
      </c>
      <c r="E875" s="15">
        <f>(Tabela3[[#This Row],[Close]]-$C$1)/$D$1</f>
        <v>-0.37966095926355525</v>
      </c>
    </row>
    <row r="876" spans="2:5" x14ac:dyDescent="0.25">
      <c r="B876" s="13">
        <v>41677</v>
      </c>
      <c r="C876" s="14">
        <v>21.49</v>
      </c>
      <c r="D876" s="15">
        <f t="shared" si="16"/>
        <v>2.2438827060925468</v>
      </c>
      <c r="E876" s="15">
        <f>(Tabela3[[#This Row],[Close]]-$C$1)/$D$1</f>
        <v>-0.37966095926355525</v>
      </c>
    </row>
    <row r="877" spans="2:5" x14ac:dyDescent="0.25">
      <c r="B877" s="13">
        <v>42578</v>
      </c>
      <c r="C877" s="14">
        <v>21.48</v>
      </c>
      <c r="D877" s="15">
        <f t="shared" si="16"/>
        <v>2.2739418963759417</v>
      </c>
      <c r="E877" s="15">
        <f>(Tabela3[[#This Row],[Close]]-$C$1)/$D$1</f>
        <v>-0.38219548009453935</v>
      </c>
    </row>
    <row r="878" spans="2:5" x14ac:dyDescent="0.25">
      <c r="B878" s="13">
        <v>42500</v>
      </c>
      <c r="C878" s="14">
        <v>21.45</v>
      </c>
      <c r="D878" s="15">
        <f t="shared" si="16"/>
        <v>2.3653194672261475</v>
      </c>
      <c r="E878" s="15">
        <f>(Tabela3[[#This Row],[Close]]-$C$1)/$D$1</f>
        <v>-0.38979904258749348</v>
      </c>
    </row>
    <row r="879" spans="2:5" x14ac:dyDescent="0.25">
      <c r="B879" s="13">
        <v>42220</v>
      </c>
      <c r="C879" s="14">
        <v>21.45</v>
      </c>
      <c r="D879" s="15">
        <f t="shared" si="16"/>
        <v>2.3653194672261475</v>
      </c>
      <c r="E879" s="15">
        <f>(Tabela3[[#This Row],[Close]]-$C$1)/$D$1</f>
        <v>-0.38979904258749348</v>
      </c>
    </row>
    <row r="880" spans="2:5" x14ac:dyDescent="0.25">
      <c r="B880" s="13">
        <v>41221</v>
      </c>
      <c r="C880" s="14">
        <v>21.45</v>
      </c>
      <c r="D880" s="15">
        <f t="shared" si="16"/>
        <v>2.3653194672261475</v>
      </c>
      <c r="E880" s="15">
        <f>(Tabela3[[#This Row],[Close]]-$C$1)/$D$1</f>
        <v>-0.38979904258749348</v>
      </c>
    </row>
    <row r="881" spans="2:5" x14ac:dyDescent="0.25">
      <c r="B881" s="13">
        <v>42577</v>
      </c>
      <c r="C881" s="14">
        <v>21.44</v>
      </c>
      <c r="D881" s="15">
        <f t="shared" si="16"/>
        <v>2.3961786575095418</v>
      </c>
      <c r="E881" s="15">
        <f>(Tabela3[[#This Row],[Close]]-$C$1)/$D$1</f>
        <v>-0.39233356341847758</v>
      </c>
    </row>
    <row r="882" spans="2:5" x14ac:dyDescent="0.25">
      <c r="B882" s="13">
        <v>41666</v>
      </c>
      <c r="C882" s="14">
        <v>21.43</v>
      </c>
      <c r="D882" s="15">
        <f t="shared" si="16"/>
        <v>2.4272378477929477</v>
      </c>
      <c r="E882" s="15">
        <f>(Tabela3[[#This Row],[Close]]-$C$1)/$D$1</f>
        <v>-0.39486808424946257</v>
      </c>
    </row>
    <row r="883" spans="2:5" x14ac:dyDescent="0.25">
      <c r="B883" s="13">
        <v>41492</v>
      </c>
      <c r="C883" s="14">
        <v>21.42</v>
      </c>
      <c r="D883" s="15">
        <f t="shared" si="16"/>
        <v>2.4584970380763425</v>
      </c>
      <c r="E883" s="15">
        <f>(Tabela3[[#This Row],[Close]]-$C$1)/$D$1</f>
        <v>-0.39740260508044667</v>
      </c>
    </row>
    <row r="884" spans="2:5" x14ac:dyDescent="0.25">
      <c r="B884" s="13">
        <v>41051</v>
      </c>
      <c r="C884" s="14">
        <v>21.41</v>
      </c>
      <c r="D884" s="15">
        <f t="shared" si="16"/>
        <v>2.4899562283597478</v>
      </c>
      <c r="E884" s="15">
        <f>(Tabela3[[#This Row],[Close]]-$C$1)/$D$1</f>
        <v>-0.39993712591143166</v>
      </c>
    </row>
    <row r="885" spans="2:5" x14ac:dyDescent="0.25">
      <c r="B885" s="13">
        <v>42591</v>
      </c>
      <c r="C885" s="14">
        <v>21.4</v>
      </c>
      <c r="D885" s="15">
        <f t="shared" si="16"/>
        <v>2.5216154186431536</v>
      </c>
      <c r="E885" s="15">
        <f>(Tabela3[[#This Row],[Close]]-$C$1)/$D$1</f>
        <v>-0.4024716467424167</v>
      </c>
    </row>
    <row r="886" spans="2:5" x14ac:dyDescent="0.25">
      <c r="B886" s="13">
        <v>42079</v>
      </c>
      <c r="C886" s="14">
        <v>21.37</v>
      </c>
      <c r="D886" s="15">
        <f t="shared" si="16"/>
        <v>2.6177929894933483</v>
      </c>
      <c r="E886" s="15">
        <f>(Tabela3[[#This Row],[Close]]-$C$1)/$D$1</f>
        <v>-0.41007520923536989</v>
      </c>
    </row>
    <row r="887" spans="2:5" x14ac:dyDescent="0.25">
      <c r="B887" s="13">
        <v>42076</v>
      </c>
      <c r="C887" s="14">
        <v>21.37</v>
      </c>
      <c r="D887" s="15">
        <f t="shared" si="16"/>
        <v>2.6177929894933483</v>
      </c>
      <c r="E887" s="15">
        <f>(Tabela3[[#This Row],[Close]]-$C$1)/$D$1</f>
        <v>-0.41007520923536989</v>
      </c>
    </row>
    <row r="888" spans="2:5" x14ac:dyDescent="0.25">
      <c r="B888" s="13">
        <v>41050</v>
      </c>
      <c r="C888" s="14">
        <v>21.37</v>
      </c>
      <c r="D888" s="15">
        <f t="shared" si="16"/>
        <v>2.6177929894933483</v>
      </c>
      <c r="E888" s="15">
        <f>(Tabela3[[#This Row],[Close]]-$C$1)/$D$1</f>
        <v>-0.41007520923536989</v>
      </c>
    </row>
    <row r="889" spans="2:5" x14ac:dyDescent="0.25">
      <c r="B889" s="13">
        <v>42571</v>
      </c>
      <c r="C889" s="14">
        <v>21.35</v>
      </c>
      <c r="D889" s="15">
        <f t="shared" si="16"/>
        <v>2.6829113700601486</v>
      </c>
      <c r="E889" s="15">
        <f>(Tabela3[[#This Row],[Close]]-$C$1)/$D$1</f>
        <v>-0.41514425089733897</v>
      </c>
    </row>
    <row r="890" spans="2:5" x14ac:dyDescent="0.25">
      <c r="B890" s="13">
        <v>41493</v>
      </c>
      <c r="C890" s="14">
        <v>21.32</v>
      </c>
      <c r="D890" s="15">
        <f t="shared" si="16"/>
        <v>2.7820889409103544</v>
      </c>
      <c r="E890" s="15">
        <f>(Tabela3[[#This Row],[Close]]-$C$1)/$D$1</f>
        <v>-0.4227478133902931</v>
      </c>
    </row>
    <row r="891" spans="2:5" x14ac:dyDescent="0.25">
      <c r="B891" s="13">
        <v>42576</v>
      </c>
      <c r="C891" s="14">
        <v>21.3</v>
      </c>
      <c r="D891" s="15">
        <f t="shared" si="16"/>
        <v>2.8492073214771549</v>
      </c>
      <c r="E891" s="15">
        <f>(Tabela3[[#This Row],[Close]]-$C$1)/$D$1</f>
        <v>-0.42781685505226219</v>
      </c>
    </row>
    <row r="892" spans="2:5" x14ac:dyDescent="0.25">
      <c r="B892" s="13">
        <v>41451</v>
      </c>
      <c r="C892" s="14">
        <v>21.3</v>
      </c>
      <c r="D892" s="15">
        <f t="shared" si="16"/>
        <v>2.8492073214771549</v>
      </c>
      <c r="E892" s="15">
        <f>(Tabela3[[#This Row],[Close]]-$C$1)/$D$1</f>
        <v>-0.42781685505226219</v>
      </c>
    </row>
    <row r="893" spans="2:5" x14ac:dyDescent="0.25">
      <c r="B893" s="13">
        <v>41043</v>
      </c>
      <c r="C893" s="14">
        <v>21.3</v>
      </c>
      <c r="D893" s="15">
        <f t="shared" si="16"/>
        <v>2.8492073214771549</v>
      </c>
      <c r="E893" s="15">
        <f>(Tabela3[[#This Row],[Close]]-$C$1)/$D$1</f>
        <v>-0.42781685505226219</v>
      </c>
    </row>
    <row r="894" spans="2:5" x14ac:dyDescent="0.25">
      <c r="B894" s="13">
        <v>42227</v>
      </c>
      <c r="C894" s="14">
        <v>21.28</v>
      </c>
      <c r="D894" s="15">
        <f t="shared" si="16"/>
        <v>2.9171257020439549</v>
      </c>
      <c r="E894" s="15">
        <f>(Tabela3[[#This Row],[Close]]-$C$1)/$D$1</f>
        <v>-0.43288589671423133</v>
      </c>
    </row>
    <row r="895" spans="2:5" x14ac:dyDescent="0.25">
      <c r="B895" s="13">
        <v>42482</v>
      </c>
      <c r="C895" s="14">
        <v>21.27</v>
      </c>
      <c r="D895" s="15">
        <f t="shared" si="16"/>
        <v>2.9513848923273609</v>
      </c>
      <c r="E895" s="15">
        <f>(Tabela3[[#This Row],[Close]]-$C$1)/$D$1</f>
        <v>-0.43542041754521632</v>
      </c>
    </row>
    <row r="896" spans="2:5" x14ac:dyDescent="0.25">
      <c r="B896" s="13">
        <v>42073</v>
      </c>
      <c r="C896" s="14">
        <v>21.27</v>
      </c>
      <c r="D896" s="15">
        <f t="shared" si="16"/>
        <v>2.9513848923273609</v>
      </c>
      <c r="E896" s="15">
        <f>(Tabela3[[#This Row],[Close]]-$C$1)/$D$1</f>
        <v>-0.43542041754521632</v>
      </c>
    </row>
    <row r="897" spans="2:5" x14ac:dyDescent="0.25">
      <c r="B897" s="13">
        <v>41450</v>
      </c>
      <c r="C897" s="14">
        <v>21.25</v>
      </c>
      <c r="D897" s="15">
        <f t="shared" si="16"/>
        <v>3.0205032728941612</v>
      </c>
      <c r="E897" s="15">
        <f>(Tabela3[[#This Row],[Close]]-$C$1)/$D$1</f>
        <v>-0.44048945920718541</v>
      </c>
    </row>
    <row r="898" spans="2:5" x14ac:dyDescent="0.25">
      <c r="B898" s="13">
        <v>42587</v>
      </c>
      <c r="C898" s="14">
        <v>21.22</v>
      </c>
      <c r="D898" s="15">
        <f t="shared" si="16"/>
        <v>3.1256808437443677</v>
      </c>
      <c r="E898" s="15">
        <f>(Tabela3[[#This Row],[Close]]-$C$1)/$D$1</f>
        <v>-0.44809302170013954</v>
      </c>
    </row>
    <row r="899" spans="2:5" x14ac:dyDescent="0.25">
      <c r="B899" s="13">
        <v>41667</v>
      </c>
      <c r="C899" s="14">
        <v>21.19</v>
      </c>
      <c r="D899" s="15">
        <f t="shared" ref="D899:D962" si="17">(C899-$C$1)^2</f>
        <v>3.2326584145945612</v>
      </c>
      <c r="E899" s="15">
        <f>(Tabela3[[#This Row],[Close]]-$C$1)/$D$1</f>
        <v>-0.45569658419309272</v>
      </c>
    </row>
    <row r="900" spans="2:5" x14ac:dyDescent="0.25">
      <c r="B900" s="13">
        <v>41226</v>
      </c>
      <c r="C900" s="14">
        <v>21.19</v>
      </c>
      <c r="D900" s="15">
        <f t="shared" si="17"/>
        <v>3.2326584145945612</v>
      </c>
      <c r="E900" s="15">
        <f>(Tabela3[[#This Row],[Close]]-$C$1)/$D$1</f>
        <v>-0.45569658419309272</v>
      </c>
    </row>
    <row r="901" spans="2:5" x14ac:dyDescent="0.25">
      <c r="B901" s="13">
        <v>42590</v>
      </c>
      <c r="C901" s="14">
        <v>21.17</v>
      </c>
      <c r="D901" s="15">
        <f t="shared" si="17"/>
        <v>3.3049767951613616</v>
      </c>
      <c r="E901" s="15">
        <f>(Tabela3[[#This Row],[Close]]-$C$1)/$D$1</f>
        <v>-0.46076562585506187</v>
      </c>
    </row>
    <row r="902" spans="2:5" x14ac:dyDescent="0.25">
      <c r="B902" s="13">
        <v>41663</v>
      </c>
      <c r="C902" s="14">
        <v>21.17</v>
      </c>
      <c r="D902" s="15">
        <f t="shared" si="17"/>
        <v>3.3049767951613616</v>
      </c>
      <c r="E902" s="15">
        <f>(Tabela3[[#This Row],[Close]]-$C$1)/$D$1</f>
        <v>-0.46076562585506187</v>
      </c>
    </row>
    <row r="903" spans="2:5" x14ac:dyDescent="0.25">
      <c r="B903" s="13">
        <v>41227</v>
      </c>
      <c r="C903" s="14">
        <v>21.16</v>
      </c>
      <c r="D903" s="15">
        <f t="shared" si="17"/>
        <v>3.3414359854447677</v>
      </c>
      <c r="E903" s="15">
        <f>(Tabela3[[#This Row],[Close]]-$C$1)/$D$1</f>
        <v>-0.46330014668604685</v>
      </c>
    </row>
    <row r="904" spans="2:5" x14ac:dyDescent="0.25">
      <c r="B904" s="13">
        <v>41466</v>
      </c>
      <c r="C904" s="14">
        <v>21.15</v>
      </c>
      <c r="D904" s="15">
        <f t="shared" si="17"/>
        <v>3.3780951757281743</v>
      </c>
      <c r="E904" s="15">
        <f>(Tabela3[[#This Row],[Close]]-$C$1)/$D$1</f>
        <v>-0.46583466751703184</v>
      </c>
    </row>
    <row r="905" spans="2:5" x14ac:dyDescent="0.25">
      <c r="B905" s="13">
        <v>41445</v>
      </c>
      <c r="C905" s="14">
        <v>21.15</v>
      </c>
      <c r="D905" s="15">
        <f t="shared" si="17"/>
        <v>3.3780951757281743</v>
      </c>
      <c r="E905" s="15">
        <f>(Tabela3[[#This Row],[Close]]-$C$1)/$D$1</f>
        <v>-0.46583466751703184</v>
      </c>
    </row>
    <row r="906" spans="2:5" x14ac:dyDescent="0.25">
      <c r="B906" s="13">
        <v>42072</v>
      </c>
      <c r="C906" s="14">
        <v>21.14</v>
      </c>
      <c r="D906" s="15">
        <f t="shared" si="17"/>
        <v>3.414954366011568</v>
      </c>
      <c r="E906" s="15">
        <f>(Tabela3[[#This Row],[Close]]-$C$1)/$D$1</f>
        <v>-0.46836918834801594</v>
      </c>
    </row>
    <row r="907" spans="2:5" x14ac:dyDescent="0.25">
      <c r="B907" s="13">
        <v>41446</v>
      </c>
      <c r="C907" s="14">
        <v>21.12</v>
      </c>
      <c r="D907" s="15">
        <f t="shared" si="17"/>
        <v>3.4892727465783677</v>
      </c>
      <c r="E907" s="15">
        <f>(Tabela3[[#This Row],[Close]]-$C$1)/$D$1</f>
        <v>-0.47343823000998508</v>
      </c>
    </row>
    <row r="908" spans="2:5" x14ac:dyDescent="0.25">
      <c r="B908" s="13">
        <v>41724</v>
      </c>
      <c r="C908" s="14">
        <v>21.11</v>
      </c>
      <c r="D908" s="15">
        <f t="shared" si="17"/>
        <v>3.5267319368617747</v>
      </c>
      <c r="E908" s="15">
        <f>(Tabela3[[#This Row],[Close]]-$C$1)/$D$1</f>
        <v>-0.47597275084097007</v>
      </c>
    </row>
    <row r="909" spans="2:5" x14ac:dyDescent="0.25">
      <c r="B909" s="13">
        <v>42222</v>
      </c>
      <c r="C909" s="14">
        <v>21.1</v>
      </c>
      <c r="D909" s="15">
        <f t="shared" si="17"/>
        <v>3.5643911271451678</v>
      </c>
      <c r="E909" s="15">
        <f>(Tabela3[[#This Row],[Close]]-$C$1)/$D$1</f>
        <v>-0.47850727167195417</v>
      </c>
    </row>
    <row r="910" spans="2:5" x14ac:dyDescent="0.25">
      <c r="B910" s="13">
        <v>42586</v>
      </c>
      <c r="C910" s="14">
        <v>21.07</v>
      </c>
      <c r="D910" s="15">
        <f t="shared" si="17"/>
        <v>3.6785686979953742</v>
      </c>
      <c r="E910" s="15">
        <f>(Tabela3[[#This Row],[Close]]-$C$1)/$D$1</f>
        <v>-0.4861108341649083</v>
      </c>
    </row>
    <row r="911" spans="2:5" x14ac:dyDescent="0.25">
      <c r="B911" s="13">
        <v>41449</v>
      </c>
      <c r="C911" s="14">
        <v>21.07</v>
      </c>
      <c r="D911" s="15">
        <f t="shared" si="17"/>
        <v>3.6785686979953742</v>
      </c>
      <c r="E911" s="15">
        <f>(Tabela3[[#This Row],[Close]]-$C$1)/$D$1</f>
        <v>-0.4861108341649083</v>
      </c>
    </row>
    <row r="912" spans="2:5" x14ac:dyDescent="0.25">
      <c r="B912" s="13">
        <v>42580</v>
      </c>
      <c r="C912" s="14">
        <v>21.05</v>
      </c>
      <c r="D912" s="15">
        <f t="shared" si="17"/>
        <v>3.7556870785621745</v>
      </c>
      <c r="E912" s="15">
        <f>(Tabela3[[#This Row],[Close]]-$C$1)/$D$1</f>
        <v>-0.49117987582687739</v>
      </c>
    </row>
    <row r="913" spans="2:5" x14ac:dyDescent="0.25">
      <c r="B913" s="13">
        <v>42212</v>
      </c>
      <c r="C913" s="14">
        <v>21.03</v>
      </c>
      <c r="D913" s="15">
        <f t="shared" si="17"/>
        <v>3.8336054591289743</v>
      </c>
      <c r="E913" s="15">
        <f>(Tabela3[[#This Row],[Close]]-$C$1)/$D$1</f>
        <v>-0.49624891748884653</v>
      </c>
    </row>
    <row r="914" spans="2:5" x14ac:dyDescent="0.25">
      <c r="B914" s="13">
        <v>42226</v>
      </c>
      <c r="C914" s="14">
        <v>21.02</v>
      </c>
      <c r="D914" s="15">
        <f t="shared" si="17"/>
        <v>3.8728646494123811</v>
      </c>
      <c r="E914" s="15">
        <f>(Tabela3[[#This Row],[Close]]-$C$1)/$D$1</f>
        <v>-0.49878343831983152</v>
      </c>
    </row>
    <row r="915" spans="2:5" x14ac:dyDescent="0.25">
      <c r="B915" s="13">
        <v>41229</v>
      </c>
      <c r="C915" s="14">
        <v>21.02</v>
      </c>
      <c r="D915" s="15">
        <f t="shared" si="17"/>
        <v>3.8728646494123811</v>
      </c>
      <c r="E915" s="15">
        <f>(Tabela3[[#This Row],[Close]]-$C$1)/$D$1</f>
        <v>-0.49878343831983152</v>
      </c>
    </row>
    <row r="916" spans="2:5" x14ac:dyDescent="0.25">
      <c r="B916" s="13">
        <v>42213</v>
      </c>
      <c r="C916" s="14">
        <v>21</v>
      </c>
      <c r="D916" s="15">
        <f t="shared" si="17"/>
        <v>3.9519830299791812</v>
      </c>
      <c r="E916" s="15">
        <f>(Tabela3[[#This Row],[Close]]-$C$1)/$D$1</f>
        <v>-0.50385247998180061</v>
      </c>
    </row>
    <row r="917" spans="2:5" x14ac:dyDescent="0.25">
      <c r="B917" s="13">
        <v>41467</v>
      </c>
      <c r="C917" s="14">
        <v>21</v>
      </c>
      <c r="D917" s="15">
        <f t="shared" si="17"/>
        <v>3.9519830299791812</v>
      </c>
      <c r="E917" s="15">
        <f>(Tabela3[[#This Row],[Close]]-$C$1)/$D$1</f>
        <v>-0.50385247998180061</v>
      </c>
    </row>
    <row r="918" spans="2:5" x14ac:dyDescent="0.25">
      <c r="B918" s="13">
        <v>41234</v>
      </c>
      <c r="C918" s="14">
        <v>21</v>
      </c>
      <c r="D918" s="15">
        <f t="shared" si="17"/>
        <v>3.9519830299791812</v>
      </c>
      <c r="E918" s="15">
        <f>(Tabela3[[#This Row],[Close]]-$C$1)/$D$1</f>
        <v>-0.50385247998180061</v>
      </c>
    </row>
    <row r="919" spans="2:5" x14ac:dyDescent="0.25">
      <c r="B919" s="13">
        <v>42572</v>
      </c>
      <c r="C919" s="14">
        <v>20.95</v>
      </c>
      <c r="D919" s="15">
        <f t="shared" si="17"/>
        <v>4.1532789813961877</v>
      </c>
      <c r="E919" s="15">
        <f>(Tabela3[[#This Row],[Close]]-$C$1)/$D$1</f>
        <v>-0.51652508413672382</v>
      </c>
    </row>
    <row r="920" spans="2:5" x14ac:dyDescent="0.25">
      <c r="B920" s="13">
        <v>41222</v>
      </c>
      <c r="C920" s="14">
        <v>20.95</v>
      </c>
      <c r="D920" s="15">
        <f t="shared" si="17"/>
        <v>4.1532789813961877</v>
      </c>
      <c r="E920" s="15">
        <f>(Tabela3[[#This Row],[Close]]-$C$1)/$D$1</f>
        <v>-0.51652508413672382</v>
      </c>
    </row>
    <row r="921" spans="2:5" x14ac:dyDescent="0.25">
      <c r="B921" s="13">
        <v>42207</v>
      </c>
      <c r="C921" s="14">
        <v>20.94</v>
      </c>
      <c r="D921" s="15">
        <f t="shared" si="17"/>
        <v>4.1941381716795805</v>
      </c>
      <c r="E921" s="15">
        <f>(Tabela3[[#This Row],[Close]]-$C$1)/$D$1</f>
        <v>-0.51905960496770798</v>
      </c>
    </row>
    <row r="922" spans="2:5" x14ac:dyDescent="0.25">
      <c r="B922" s="13">
        <v>41232</v>
      </c>
      <c r="C922" s="14">
        <v>20.94</v>
      </c>
      <c r="D922" s="15">
        <f t="shared" si="17"/>
        <v>4.1941381716795805</v>
      </c>
      <c r="E922" s="15">
        <f>(Tabela3[[#This Row],[Close]]-$C$1)/$D$1</f>
        <v>-0.51905960496770798</v>
      </c>
    </row>
    <row r="923" spans="2:5" x14ac:dyDescent="0.25">
      <c r="B923" s="13">
        <v>42570</v>
      </c>
      <c r="C923" s="14">
        <v>20.93</v>
      </c>
      <c r="D923" s="15">
        <f t="shared" si="17"/>
        <v>4.2351973619629879</v>
      </c>
      <c r="E923" s="15">
        <f>(Tabela3[[#This Row],[Close]]-$C$1)/$D$1</f>
        <v>-0.52159412579869291</v>
      </c>
    </row>
    <row r="924" spans="2:5" x14ac:dyDescent="0.25">
      <c r="B924" s="13">
        <v>41235</v>
      </c>
      <c r="C924" s="14">
        <v>20.91</v>
      </c>
      <c r="D924" s="15">
        <f t="shared" si="17"/>
        <v>4.317915742529788</v>
      </c>
      <c r="E924" s="15">
        <f>(Tabela3[[#This Row],[Close]]-$C$1)/$D$1</f>
        <v>-0.526663167460662</v>
      </c>
    </row>
    <row r="925" spans="2:5" x14ac:dyDescent="0.25">
      <c r="B925" s="13">
        <v>42468</v>
      </c>
      <c r="C925" s="14">
        <v>20.9</v>
      </c>
      <c r="D925" s="15">
        <f t="shared" si="17"/>
        <v>4.359574932813195</v>
      </c>
      <c r="E925" s="15">
        <f>(Tabela3[[#This Row],[Close]]-$C$1)/$D$1</f>
        <v>-0.52919768829164704</v>
      </c>
    </row>
    <row r="926" spans="2:5" x14ac:dyDescent="0.25">
      <c r="B926" s="13">
        <v>41718</v>
      </c>
      <c r="C926" s="14">
        <v>20.9</v>
      </c>
      <c r="D926" s="15">
        <f t="shared" si="17"/>
        <v>4.359574932813195</v>
      </c>
      <c r="E926" s="15">
        <f>(Tabela3[[#This Row],[Close]]-$C$1)/$D$1</f>
        <v>-0.52919768829164704</v>
      </c>
    </row>
    <row r="927" spans="2:5" x14ac:dyDescent="0.25">
      <c r="B927" s="13">
        <v>41457</v>
      </c>
      <c r="C927" s="14">
        <v>20.9</v>
      </c>
      <c r="D927" s="15">
        <f t="shared" si="17"/>
        <v>4.359574932813195</v>
      </c>
      <c r="E927" s="15">
        <f>(Tabela3[[#This Row],[Close]]-$C$1)/$D$1</f>
        <v>-0.52919768829164704</v>
      </c>
    </row>
    <row r="928" spans="2:5" x14ac:dyDescent="0.25">
      <c r="B928" s="13">
        <v>41670</v>
      </c>
      <c r="C928" s="14">
        <v>20.89</v>
      </c>
      <c r="D928" s="15">
        <f t="shared" si="17"/>
        <v>4.4014341230965872</v>
      </c>
      <c r="E928" s="15">
        <f>(Tabela3[[#This Row],[Close]]-$C$1)/$D$1</f>
        <v>-0.53173220912263119</v>
      </c>
    </row>
    <row r="929" spans="2:5" x14ac:dyDescent="0.25">
      <c r="B929" s="13">
        <v>42494</v>
      </c>
      <c r="C929" s="14">
        <v>20.88</v>
      </c>
      <c r="D929" s="15">
        <f t="shared" si="17"/>
        <v>4.443493313379995</v>
      </c>
      <c r="E929" s="15">
        <f>(Tabela3[[#This Row],[Close]]-$C$1)/$D$1</f>
        <v>-0.53426672995361613</v>
      </c>
    </row>
    <row r="930" spans="2:5" x14ac:dyDescent="0.25">
      <c r="B930" s="13">
        <v>42592</v>
      </c>
      <c r="C930" s="14">
        <v>20.87</v>
      </c>
      <c r="D930" s="15">
        <f t="shared" si="17"/>
        <v>4.4857525036633872</v>
      </c>
      <c r="E930" s="15">
        <f>(Tabela3[[#This Row],[Close]]-$C$1)/$D$1</f>
        <v>-0.53680125078460028</v>
      </c>
    </row>
    <row r="931" spans="2:5" x14ac:dyDescent="0.25">
      <c r="B931" s="13">
        <v>42038</v>
      </c>
      <c r="C931" s="14">
        <v>20.85</v>
      </c>
      <c r="D931" s="15">
        <f t="shared" si="17"/>
        <v>4.5708708842301871</v>
      </c>
      <c r="E931" s="15">
        <f>(Tabela3[[#This Row],[Close]]-$C$1)/$D$1</f>
        <v>-0.54187029244656937</v>
      </c>
    </row>
    <row r="932" spans="2:5" x14ac:dyDescent="0.25">
      <c r="B932" s="13">
        <v>41723</v>
      </c>
      <c r="C932" s="14">
        <v>20.84</v>
      </c>
      <c r="D932" s="15">
        <f t="shared" si="17"/>
        <v>4.6137300745135947</v>
      </c>
      <c r="E932" s="15">
        <f>(Tabela3[[#This Row],[Close]]-$C$1)/$D$1</f>
        <v>-0.54440481327755441</v>
      </c>
    </row>
    <row r="933" spans="2:5" x14ac:dyDescent="0.25">
      <c r="B933" s="13">
        <v>41683</v>
      </c>
      <c r="C933" s="14">
        <v>20.82</v>
      </c>
      <c r="D933" s="15">
        <f t="shared" si="17"/>
        <v>4.7000484550803945</v>
      </c>
      <c r="E933" s="15">
        <f>(Tabela3[[#This Row],[Close]]-$C$1)/$D$1</f>
        <v>-0.5494738549395235</v>
      </c>
    </row>
    <row r="934" spans="2:5" x14ac:dyDescent="0.25">
      <c r="B934" s="13">
        <v>42485</v>
      </c>
      <c r="C934" s="14">
        <v>20.8</v>
      </c>
      <c r="D934" s="15">
        <f t="shared" si="17"/>
        <v>4.7871668356471941</v>
      </c>
      <c r="E934" s="15">
        <f>(Tabela3[[#This Row],[Close]]-$C$1)/$D$1</f>
        <v>-0.55454289660149259</v>
      </c>
    </row>
    <row r="935" spans="2:5" x14ac:dyDescent="0.25">
      <c r="B935" s="13">
        <v>41054</v>
      </c>
      <c r="C935" s="14">
        <v>20.8</v>
      </c>
      <c r="D935" s="15">
        <f t="shared" si="17"/>
        <v>4.7871668356471941</v>
      </c>
      <c r="E935" s="15">
        <f>(Tabela3[[#This Row],[Close]]-$C$1)/$D$1</f>
        <v>-0.55454289660149259</v>
      </c>
    </row>
    <row r="936" spans="2:5" x14ac:dyDescent="0.25">
      <c r="B936" s="13">
        <v>41722</v>
      </c>
      <c r="C936" s="14">
        <v>20.79</v>
      </c>
      <c r="D936" s="15">
        <f t="shared" si="17"/>
        <v>4.8310260259306013</v>
      </c>
      <c r="E936" s="15">
        <f>(Tabela3[[#This Row],[Close]]-$C$1)/$D$1</f>
        <v>-0.55707741743247763</v>
      </c>
    </row>
    <row r="937" spans="2:5" x14ac:dyDescent="0.25">
      <c r="B937" s="13">
        <v>41674</v>
      </c>
      <c r="C937" s="14">
        <v>20.78</v>
      </c>
      <c r="D937" s="15">
        <f t="shared" si="17"/>
        <v>4.8750852162139937</v>
      </c>
      <c r="E937" s="15">
        <f>(Tabela3[[#This Row],[Close]]-$C$1)/$D$1</f>
        <v>-0.55961193826346167</v>
      </c>
    </row>
    <row r="938" spans="2:5" x14ac:dyDescent="0.25">
      <c r="B938" s="13">
        <v>41225</v>
      </c>
      <c r="C938" s="14">
        <v>20.77</v>
      </c>
      <c r="D938" s="15">
        <f t="shared" si="17"/>
        <v>4.9193444064974017</v>
      </c>
      <c r="E938" s="15">
        <f>(Tabela3[[#This Row],[Close]]-$C$1)/$D$1</f>
        <v>-0.56214645909444672</v>
      </c>
    </row>
    <row r="939" spans="2:5" x14ac:dyDescent="0.25">
      <c r="B939" s="13">
        <v>41079</v>
      </c>
      <c r="C939" s="14">
        <v>20.76</v>
      </c>
      <c r="D939" s="15">
        <f t="shared" si="17"/>
        <v>4.9638035967807932</v>
      </c>
      <c r="E939" s="15">
        <f>(Tabela3[[#This Row],[Close]]-$C$1)/$D$1</f>
        <v>-0.56468097992543076</v>
      </c>
    </row>
    <row r="940" spans="2:5" x14ac:dyDescent="0.25">
      <c r="B940" s="13">
        <v>42458</v>
      </c>
      <c r="C940" s="14">
        <v>20.7</v>
      </c>
      <c r="D940" s="15">
        <f t="shared" si="17"/>
        <v>5.234758738481208</v>
      </c>
      <c r="E940" s="15">
        <f>(Tabela3[[#This Row],[Close]]-$C$1)/$D$1</f>
        <v>-0.57988810491133902</v>
      </c>
    </row>
    <row r="941" spans="2:5" x14ac:dyDescent="0.25">
      <c r="B941" s="13">
        <v>42450</v>
      </c>
      <c r="C941" s="14">
        <v>20.7</v>
      </c>
      <c r="D941" s="15">
        <f t="shared" si="17"/>
        <v>5.234758738481208</v>
      </c>
      <c r="E941" s="15">
        <f>(Tabela3[[#This Row],[Close]]-$C$1)/$D$1</f>
        <v>-0.57988810491133902</v>
      </c>
    </row>
    <row r="942" spans="2:5" x14ac:dyDescent="0.25">
      <c r="B942" s="13">
        <v>41703</v>
      </c>
      <c r="C942" s="14">
        <v>20.7</v>
      </c>
      <c r="D942" s="15">
        <f t="shared" si="17"/>
        <v>5.234758738481208</v>
      </c>
      <c r="E942" s="15">
        <f>(Tabela3[[#This Row],[Close]]-$C$1)/$D$1</f>
        <v>-0.57988810491133902</v>
      </c>
    </row>
    <row r="943" spans="2:5" x14ac:dyDescent="0.25">
      <c r="B943" s="13">
        <v>41698</v>
      </c>
      <c r="C943" s="14">
        <v>20.7</v>
      </c>
      <c r="D943" s="15">
        <f t="shared" si="17"/>
        <v>5.234758738481208</v>
      </c>
      <c r="E943" s="15">
        <f>(Tabela3[[#This Row],[Close]]-$C$1)/$D$1</f>
        <v>-0.57988810491133902</v>
      </c>
    </row>
    <row r="944" spans="2:5" x14ac:dyDescent="0.25">
      <c r="B944" s="13">
        <v>42583</v>
      </c>
      <c r="C944" s="14">
        <v>20.69</v>
      </c>
      <c r="D944" s="15">
        <f t="shared" si="17"/>
        <v>5.2806179287645998</v>
      </c>
      <c r="E944" s="15">
        <f>(Tabela3[[#This Row],[Close]]-$C$1)/$D$1</f>
        <v>-0.58242262574232317</v>
      </c>
    </row>
    <row r="945" spans="2:5" x14ac:dyDescent="0.25">
      <c r="B945" s="13">
        <v>42496</v>
      </c>
      <c r="C945" s="14">
        <v>20.69</v>
      </c>
      <c r="D945" s="15">
        <f t="shared" si="17"/>
        <v>5.2806179287645998</v>
      </c>
      <c r="E945" s="15">
        <f>(Tabela3[[#This Row],[Close]]-$C$1)/$D$1</f>
        <v>-0.58242262574232317</v>
      </c>
    </row>
    <row r="946" spans="2:5" x14ac:dyDescent="0.25">
      <c r="B946" s="13">
        <v>42446</v>
      </c>
      <c r="C946" s="14">
        <v>20.69</v>
      </c>
      <c r="D946" s="15">
        <f t="shared" si="17"/>
        <v>5.2806179287645998</v>
      </c>
      <c r="E946" s="15">
        <f>(Tabela3[[#This Row],[Close]]-$C$1)/$D$1</f>
        <v>-0.58242262574232317</v>
      </c>
    </row>
    <row r="947" spans="2:5" x14ac:dyDescent="0.25">
      <c r="B947" s="13">
        <v>41080</v>
      </c>
      <c r="C947" s="14">
        <v>20.68</v>
      </c>
      <c r="D947" s="15">
        <f t="shared" si="17"/>
        <v>5.326677119048008</v>
      </c>
      <c r="E947" s="15">
        <f>(Tabela3[[#This Row],[Close]]-$C$1)/$D$1</f>
        <v>-0.58495714657330811</v>
      </c>
    </row>
    <row r="948" spans="2:5" x14ac:dyDescent="0.25">
      <c r="B948" s="13">
        <v>42579</v>
      </c>
      <c r="C948" s="14">
        <v>20.67</v>
      </c>
      <c r="D948" s="15">
        <f t="shared" si="17"/>
        <v>5.3729363093313998</v>
      </c>
      <c r="E948" s="15">
        <f>(Tabela3[[#This Row],[Close]]-$C$1)/$D$1</f>
        <v>-0.58749166740429226</v>
      </c>
    </row>
    <row r="949" spans="2:5" x14ac:dyDescent="0.25">
      <c r="B949" s="13">
        <v>41719</v>
      </c>
      <c r="C949" s="14">
        <v>20.67</v>
      </c>
      <c r="D949" s="15">
        <f t="shared" si="17"/>
        <v>5.3729363093313998</v>
      </c>
      <c r="E949" s="15">
        <f>(Tabela3[[#This Row],[Close]]-$C$1)/$D$1</f>
        <v>-0.58749166740429226</v>
      </c>
    </row>
    <row r="950" spans="2:5" x14ac:dyDescent="0.25">
      <c r="B950" s="13">
        <v>42034</v>
      </c>
      <c r="C950" s="14">
        <v>20.66</v>
      </c>
      <c r="D950" s="15">
        <f t="shared" si="17"/>
        <v>5.4193954996148079</v>
      </c>
      <c r="E950" s="15">
        <f>(Tabela3[[#This Row],[Close]]-$C$1)/$D$1</f>
        <v>-0.59002618823527719</v>
      </c>
    </row>
    <row r="951" spans="2:5" x14ac:dyDescent="0.25">
      <c r="B951" s="13">
        <v>41675</v>
      </c>
      <c r="C951" s="14">
        <v>20.64</v>
      </c>
      <c r="D951" s="15">
        <f t="shared" si="17"/>
        <v>5.5129138801816069</v>
      </c>
      <c r="E951" s="15">
        <f>(Tabela3[[#This Row],[Close]]-$C$1)/$D$1</f>
        <v>-0.59509522989724639</v>
      </c>
    </row>
    <row r="952" spans="2:5" x14ac:dyDescent="0.25">
      <c r="B952" s="13">
        <v>41053</v>
      </c>
      <c r="C952" s="14">
        <v>20.62</v>
      </c>
      <c r="D952" s="15">
        <f t="shared" si="17"/>
        <v>5.6072322607484066</v>
      </c>
      <c r="E952" s="15">
        <f>(Tabela3[[#This Row],[Close]]-$C$1)/$D$1</f>
        <v>-0.60016427155921548</v>
      </c>
    </row>
    <row r="953" spans="2:5" x14ac:dyDescent="0.25">
      <c r="B953" s="13">
        <v>42573</v>
      </c>
      <c r="C953" s="14">
        <v>20.61</v>
      </c>
      <c r="D953" s="15">
        <f t="shared" si="17"/>
        <v>5.6546914510318151</v>
      </c>
      <c r="E953" s="15">
        <f>(Tabela3[[#This Row],[Close]]-$C$1)/$D$1</f>
        <v>-0.60269879239020041</v>
      </c>
    </row>
    <row r="954" spans="2:5" x14ac:dyDescent="0.25">
      <c r="B954" s="13">
        <v>42208</v>
      </c>
      <c r="C954" s="14">
        <v>20.61</v>
      </c>
      <c r="D954" s="15">
        <f t="shared" si="17"/>
        <v>5.6546914510318151</v>
      </c>
      <c r="E954" s="15">
        <f>(Tabela3[[#This Row],[Close]]-$C$1)/$D$1</f>
        <v>-0.60269879239020041</v>
      </c>
    </row>
    <row r="955" spans="2:5" x14ac:dyDescent="0.25">
      <c r="B955" s="13">
        <v>41459</v>
      </c>
      <c r="C955" s="14">
        <v>20.61</v>
      </c>
      <c r="D955" s="15">
        <f t="shared" si="17"/>
        <v>5.6546914510318151</v>
      </c>
      <c r="E955" s="15">
        <f>(Tabela3[[#This Row],[Close]]-$C$1)/$D$1</f>
        <v>-0.60269879239020041</v>
      </c>
    </row>
    <row r="956" spans="2:5" x14ac:dyDescent="0.25">
      <c r="B956" s="13">
        <v>41057</v>
      </c>
      <c r="C956" s="14">
        <v>20.61</v>
      </c>
      <c r="D956" s="15">
        <f t="shared" si="17"/>
        <v>5.6546914510318151</v>
      </c>
      <c r="E956" s="15">
        <f>(Tabela3[[#This Row],[Close]]-$C$1)/$D$1</f>
        <v>-0.60269879239020041</v>
      </c>
    </row>
    <row r="957" spans="2:5" x14ac:dyDescent="0.25">
      <c r="B957" s="13">
        <v>41116</v>
      </c>
      <c r="C957" s="14">
        <v>20.59</v>
      </c>
      <c r="D957" s="15">
        <f t="shared" si="17"/>
        <v>5.7502098315986148</v>
      </c>
      <c r="E957" s="15">
        <f>(Tabela3[[#This Row],[Close]]-$C$1)/$D$1</f>
        <v>-0.60776783405216961</v>
      </c>
    </row>
    <row r="958" spans="2:5" x14ac:dyDescent="0.25">
      <c r="B958" s="13">
        <v>41465</v>
      </c>
      <c r="C958" s="14">
        <v>20.54</v>
      </c>
      <c r="D958" s="15">
        <f t="shared" si="17"/>
        <v>5.9925057830156216</v>
      </c>
      <c r="E958" s="15">
        <f>(Tabela3[[#This Row],[Close]]-$C$1)/$D$1</f>
        <v>-0.62044043820709283</v>
      </c>
    </row>
    <row r="959" spans="2:5" x14ac:dyDescent="0.25">
      <c r="B959" s="13">
        <v>42585</v>
      </c>
      <c r="C959" s="14">
        <v>20.52</v>
      </c>
      <c r="D959" s="15">
        <f t="shared" si="17"/>
        <v>6.0908241635824218</v>
      </c>
      <c r="E959" s="15">
        <f>(Tabela3[[#This Row],[Close]]-$C$1)/$D$1</f>
        <v>-0.62550947986906191</v>
      </c>
    </row>
    <row r="960" spans="2:5" x14ac:dyDescent="0.25">
      <c r="B960" s="13">
        <v>42495</v>
      </c>
      <c r="C960" s="14">
        <v>20.52</v>
      </c>
      <c r="D960" s="15">
        <f t="shared" si="17"/>
        <v>6.0908241635824218</v>
      </c>
      <c r="E960" s="15">
        <f>(Tabela3[[#This Row],[Close]]-$C$1)/$D$1</f>
        <v>-0.62550947986906191</v>
      </c>
    </row>
    <row r="961" spans="2:5" x14ac:dyDescent="0.25">
      <c r="B961" s="13">
        <v>41044</v>
      </c>
      <c r="C961" s="14">
        <v>20.52</v>
      </c>
      <c r="D961" s="15">
        <f t="shared" si="17"/>
        <v>6.0908241635824218</v>
      </c>
      <c r="E961" s="15">
        <f>(Tabela3[[#This Row],[Close]]-$C$1)/$D$1</f>
        <v>-0.62550947986906191</v>
      </c>
    </row>
    <row r="962" spans="2:5" x14ac:dyDescent="0.25">
      <c r="B962" s="13">
        <v>41052</v>
      </c>
      <c r="C962" s="14">
        <v>20.51</v>
      </c>
      <c r="D962" s="15">
        <f t="shared" si="17"/>
        <v>6.1402833538658124</v>
      </c>
      <c r="E962" s="15">
        <f>(Tabela3[[#This Row],[Close]]-$C$1)/$D$1</f>
        <v>-0.62804400070004596</v>
      </c>
    </row>
    <row r="963" spans="2:5" x14ac:dyDescent="0.25">
      <c r="B963" s="13">
        <v>41081</v>
      </c>
      <c r="C963" s="14">
        <v>20.49</v>
      </c>
      <c r="D963" s="15">
        <f t="shared" ref="D963:D1026" si="18">(C963-$C$1)^2</f>
        <v>6.2398017344326293</v>
      </c>
      <c r="E963" s="15">
        <f>(Tabela3[[#This Row],[Close]]-$C$1)/$D$1</f>
        <v>-0.63311304236201604</v>
      </c>
    </row>
    <row r="964" spans="2:5" x14ac:dyDescent="0.25">
      <c r="B964" s="13">
        <v>42501</v>
      </c>
      <c r="C964" s="14">
        <v>20.48</v>
      </c>
      <c r="D964" s="15">
        <f t="shared" si="18"/>
        <v>6.2898609247160202</v>
      </c>
      <c r="E964" s="15">
        <f>(Tabela3[[#This Row],[Close]]-$C$1)/$D$1</f>
        <v>-0.63564756319300009</v>
      </c>
    </row>
    <row r="965" spans="2:5" x14ac:dyDescent="0.25">
      <c r="B965" s="13">
        <v>42223</v>
      </c>
      <c r="C965" s="14">
        <v>20.48</v>
      </c>
      <c r="D965" s="15">
        <f t="shared" si="18"/>
        <v>6.2898609247160202</v>
      </c>
      <c r="E965" s="15">
        <f>(Tabela3[[#This Row],[Close]]-$C$1)/$D$1</f>
        <v>-0.63564756319300009</v>
      </c>
    </row>
    <row r="966" spans="2:5" x14ac:dyDescent="0.25">
      <c r="B966" s="13">
        <v>41687</v>
      </c>
      <c r="C966" s="14">
        <v>20.48</v>
      </c>
      <c r="D966" s="15">
        <f t="shared" si="18"/>
        <v>6.2898609247160202</v>
      </c>
      <c r="E966" s="15">
        <f>(Tabela3[[#This Row],[Close]]-$C$1)/$D$1</f>
        <v>-0.63564756319300009</v>
      </c>
    </row>
    <row r="967" spans="2:5" x14ac:dyDescent="0.25">
      <c r="B967" s="13">
        <v>41684</v>
      </c>
      <c r="C967" s="14">
        <v>20.47</v>
      </c>
      <c r="D967" s="15">
        <f t="shared" si="18"/>
        <v>6.3401201149994293</v>
      </c>
      <c r="E967" s="15">
        <f>(Tabela3[[#This Row],[Close]]-$C$1)/$D$1</f>
        <v>-0.63818208402398513</v>
      </c>
    </row>
    <row r="968" spans="2:5" x14ac:dyDescent="0.25">
      <c r="B968" s="13">
        <v>41690</v>
      </c>
      <c r="C968" s="14">
        <v>20.45</v>
      </c>
      <c r="D968" s="15">
        <f t="shared" si="18"/>
        <v>6.4412384955662283</v>
      </c>
      <c r="E968" s="15">
        <f>(Tabela3[[#This Row],[Close]]-$C$1)/$D$1</f>
        <v>-0.64325112568595422</v>
      </c>
    </row>
    <row r="969" spans="2:5" x14ac:dyDescent="0.25">
      <c r="B969" s="13">
        <v>42493</v>
      </c>
      <c r="C969" s="14">
        <v>20.440000000000001</v>
      </c>
      <c r="D969" s="15">
        <f t="shared" si="18"/>
        <v>6.4920976858496191</v>
      </c>
      <c r="E969" s="15">
        <f>(Tabela3[[#This Row],[Close]]-$C$1)/$D$1</f>
        <v>-0.64578564651693826</v>
      </c>
    </row>
    <row r="970" spans="2:5" x14ac:dyDescent="0.25">
      <c r="B970" s="13">
        <v>41460</v>
      </c>
      <c r="C970" s="14">
        <v>20.440000000000001</v>
      </c>
      <c r="D970" s="15">
        <f t="shared" si="18"/>
        <v>6.4920976858496191</v>
      </c>
      <c r="E970" s="15">
        <f>(Tabela3[[#This Row],[Close]]-$C$1)/$D$1</f>
        <v>-0.64578564651693826</v>
      </c>
    </row>
    <row r="971" spans="2:5" x14ac:dyDescent="0.25">
      <c r="B971" s="13">
        <v>42209</v>
      </c>
      <c r="C971" s="14">
        <v>20.41</v>
      </c>
      <c r="D971" s="15">
        <f t="shared" si="18"/>
        <v>6.6458752566998278</v>
      </c>
      <c r="E971" s="15">
        <f>(Tabela3[[#This Row],[Close]]-$C$1)/$D$1</f>
        <v>-0.65338920900989239</v>
      </c>
    </row>
    <row r="972" spans="2:5" x14ac:dyDescent="0.25">
      <c r="B972" s="13">
        <v>41463</v>
      </c>
      <c r="C972" s="14">
        <v>20.41</v>
      </c>
      <c r="D972" s="15">
        <f t="shared" si="18"/>
        <v>6.6458752566998278</v>
      </c>
      <c r="E972" s="15">
        <f>(Tabela3[[#This Row],[Close]]-$C$1)/$D$1</f>
        <v>-0.65338920900989239</v>
      </c>
    </row>
    <row r="973" spans="2:5" x14ac:dyDescent="0.25">
      <c r="B973" s="13">
        <v>42451</v>
      </c>
      <c r="C973" s="14">
        <v>20.399999999999999</v>
      </c>
      <c r="D973" s="15">
        <f t="shared" si="18"/>
        <v>6.6975344469832363</v>
      </c>
      <c r="E973" s="15">
        <f>(Tabela3[[#This Row],[Close]]-$C$1)/$D$1</f>
        <v>-0.65592372984087743</v>
      </c>
    </row>
    <row r="974" spans="2:5" x14ac:dyDescent="0.25">
      <c r="B974" s="13">
        <v>41045</v>
      </c>
      <c r="C974" s="14">
        <v>20.399999999999999</v>
      </c>
      <c r="D974" s="15">
        <f t="shared" si="18"/>
        <v>6.6975344469832363</v>
      </c>
      <c r="E974" s="15">
        <f>(Tabela3[[#This Row],[Close]]-$C$1)/$D$1</f>
        <v>-0.65592372984087743</v>
      </c>
    </row>
    <row r="975" spans="2:5" x14ac:dyDescent="0.25">
      <c r="B975" s="13">
        <v>42447</v>
      </c>
      <c r="C975" s="14">
        <v>20.36</v>
      </c>
      <c r="D975" s="15">
        <f t="shared" si="18"/>
        <v>6.9061712081168354</v>
      </c>
      <c r="E975" s="15">
        <f>(Tabela3[[#This Row],[Close]]-$C$1)/$D$1</f>
        <v>-0.66606181316481561</v>
      </c>
    </row>
    <row r="976" spans="2:5" x14ac:dyDescent="0.25">
      <c r="B976" s="13">
        <v>41058</v>
      </c>
      <c r="C976" s="14">
        <v>20.350000000000001</v>
      </c>
      <c r="D976" s="15">
        <f t="shared" si="18"/>
        <v>6.9588303984002255</v>
      </c>
      <c r="E976" s="15">
        <f>(Tabela3[[#This Row],[Close]]-$C$1)/$D$1</f>
        <v>-0.66859633399579976</v>
      </c>
    </row>
    <row r="977" spans="2:5" x14ac:dyDescent="0.25">
      <c r="B977" s="13">
        <v>42228</v>
      </c>
      <c r="C977" s="14">
        <v>20.34</v>
      </c>
      <c r="D977" s="15">
        <f t="shared" si="18"/>
        <v>7.0116895886836348</v>
      </c>
      <c r="E977" s="15">
        <f>(Tabela3[[#This Row],[Close]]-$C$1)/$D$1</f>
        <v>-0.6711308548267847</v>
      </c>
    </row>
    <row r="978" spans="2:5" x14ac:dyDescent="0.25">
      <c r="B978" s="13">
        <v>42438</v>
      </c>
      <c r="C978" s="14">
        <v>20.3</v>
      </c>
      <c r="D978" s="15">
        <f t="shared" si="18"/>
        <v>7.2251263498172333</v>
      </c>
      <c r="E978" s="15">
        <f>(Tabela3[[#This Row],[Close]]-$C$1)/$D$1</f>
        <v>-0.68126893815072298</v>
      </c>
    </row>
    <row r="979" spans="2:5" x14ac:dyDescent="0.25">
      <c r="B979" s="13">
        <v>41458</v>
      </c>
      <c r="C979" s="14">
        <v>20.3</v>
      </c>
      <c r="D979" s="15">
        <f t="shared" si="18"/>
        <v>7.2251263498172333</v>
      </c>
      <c r="E979" s="15">
        <f>(Tabela3[[#This Row],[Close]]-$C$1)/$D$1</f>
        <v>-0.68126893815072298</v>
      </c>
    </row>
    <row r="980" spans="2:5" x14ac:dyDescent="0.25">
      <c r="B980" s="13">
        <v>41697</v>
      </c>
      <c r="C980" s="14">
        <v>20.29</v>
      </c>
      <c r="D980" s="15">
        <f t="shared" si="18"/>
        <v>7.278985540100642</v>
      </c>
      <c r="E980" s="15">
        <f>(Tabela3[[#This Row],[Close]]-$C$1)/$D$1</f>
        <v>-0.68380345898170791</v>
      </c>
    </row>
    <row r="981" spans="2:5" x14ac:dyDescent="0.25">
      <c r="B981" s="13">
        <v>42459</v>
      </c>
      <c r="C981" s="14">
        <v>20.27</v>
      </c>
      <c r="D981" s="15">
        <f t="shared" si="18"/>
        <v>7.387303920667442</v>
      </c>
      <c r="E981" s="15">
        <f>(Tabela3[[#This Row],[Close]]-$C$1)/$D$1</f>
        <v>-0.68887250064367711</v>
      </c>
    </row>
    <row r="982" spans="2:5" x14ac:dyDescent="0.25">
      <c r="B982" s="13">
        <v>42499</v>
      </c>
      <c r="C982" s="14">
        <v>20.25</v>
      </c>
      <c r="D982" s="15">
        <f t="shared" si="18"/>
        <v>7.496422301234241</v>
      </c>
      <c r="E982" s="15">
        <f>(Tabela3[[#This Row],[Close]]-$C$1)/$D$1</f>
        <v>-0.6939415423056462</v>
      </c>
    </row>
    <row r="983" spans="2:5" x14ac:dyDescent="0.25">
      <c r="B983" s="13">
        <v>42437</v>
      </c>
      <c r="C983" s="14">
        <v>20.25</v>
      </c>
      <c r="D983" s="15">
        <f t="shared" si="18"/>
        <v>7.496422301234241</v>
      </c>
      <c r="E983" s="15">
        <f>(Tabela3[[#This Row],[Close]]-$C$1)/$D$1</f>
        <v>-0.6939415423056462</v>
      </c>
    </row>
    <row r="984" spans="2:5" x14ac:dyDescent="0.25">
      <c r="B984" s="13">
        <v>41704</v>
      </c>
      <c r="C984" s="14">
        <v>20.25</v>
      </c>
      <c r="D984" s="15">
        <f t="shared" si="18"/>
        <v>7.496422301234241</v>
      </c>
      <c r="E984" s="15">
        <f>(Tabela3[[#This Row],[Close]]-$C$1)/$D$1</f>
        <v>-0.6939415423056462</v>
      </c>
    </row>
    <row r="985" spans="2:5" x14ac:dyDescent="0.25">
      <c r="B985" s="13">
        <v>41668</v>
      </c>
      <c r="C985" s="14">
        <v>20.25</v>
      </c>
      <c r="D985" s="15">
        <f t="shared" si="18"/>
        <v>7.496422301234241</v>
      </c>
      <c r="E985" s="15">
        <f>(Tabela3[[#This Row],[Close]]-$C$1)/$D$1</f>
        <v>-0.6939415423056462</v>
      </c>
    </row>
    <row r="986" spans="2:5" x14ac:dyDescent="0.25">
      <c r="B986" s="13">
        <v>41691</v>
      </c>
      <c r="C986" s="14">
        <v>20.23</v>
      </c>
      <c r="D986" s="15">
        <f t="shared" si="18"/>
        <v>7.6063406818010399</v>
      </c>
      <c r="E986" s="15">
        <f>(Tabela3[[#This Row],[Close]]-$C$1)/$D$1</f>
        <v>-0.69901058396761528</v>
      </c>
    </row>
    <row r="987" spans="2:5" x14ac:dyDescent="0.25">
      <c r="B987" s="13">
        <v>42584</v>
      </c>
      <c r="C987" s="14">
        <v>20.2</v>
      </c>
      <c r="D987" s="15">
        <f t="shared" si="18"/>
        <v>7.7727182526512486</v>
      </c>
      <c r="E987" s="15">
        <f>(Tabela3[[#This Row],[Close]]-$C$1)/$D$1</f>
        <v>-0.70661414646056941</v>
      </c>
    </row>
    <row r="988" spans="2:5" x14ac:dyDescent="0.25">
      <c r="B988" s="13">
        <v>42037</v>
      </c>
      <c r="C988" s="14">
        <v>20.2</v>
      </c>
      <c r="D988" s="15">
        <f t="shared" si="18"/>
        <v>7.7727182526512486</v>
      </c>
      <c r="E988" s="15">
        <f>(Tabela3[[#This Row],[Close]]-$C$1)/$D$1</f>
        <v>-0.70661414646056941</v>
      </c>
    </row>
    <row r="989" spans="2:5" x14ac:dyDescent="0.25">
      <c r="B989" s="13">
        <v>41047</v>
      </c>
      <c r="C989" s="14">
        <v>20.149999999999999</v>
      </c>
      <c r="D989" s="15">
        <f t="shared" si="18"/>
        <v>8.0540142040682579</v>
      </c>
      <c r="E989" s="15">
        <f>(Tabela3[[#This Row],[Close]]-$C$1)/$D$1</f>
        <v>-0.71928675061549263</v>
      </c>
    </row>
    <row r="990" spans="2:5" x14ac:dyDescent="0.25">
      <c r="B990" s="13">
        <v>41673</v>
      </c>
      <c r="C990" s="14">
        <v>20.12</v>
      </c>
      <c r="D990" s="15">
        <f t="shared" si="18"/>
        <v>8.2251917749184464</v>
      </c>
      <c r="E990" s="15">
        <f>(Tabela3[[#This Row],[Close]]-$C$1)/$D$1</f>
        <v>-0.72689031310844587</v>
      </c>
    </row>
    <row r="991" spans="2:5" x14ac:dyDescent="0.25">
      <c r="B991" s="13">
        <v>42457</v>
      </c>
      <c r="C991" s="14">
        <v>20.100000000000001</v>
      </c>
      <c r="D991" s="15">
        <f t="shared" si="18"/>
        <v>8.3403101554852448</v>
      </c>
      <c r="E991" s="15">
        <f>(Tabela3[[#This Row],[Close]]-$C$1)/$D$1</f>
        <v>-0.73195935477041496</v>
      </c>
    </row>
    <row r="992" spans="2:5" x14ac:dyDescent="0.25">
      <c r="B992" s="13">
        <v>41669</v>
      </c>
      <c r="C992" s="14">
        <v>20.100000000000001</v>
      </c>
      <c r="D992" s="15">
        <f t="shared" si="18"/>
        <v>8.3403101554852448</v>
      </c>
      <c r="E992" s="15">
        <f>(Tabela3[[#This Row],[Close]]-$C$1)/$D$1</f>
        <v>-0.73195935477041496</v>
      </c>
    </row>
    <row r="993" spans="2:5" x14ac:dyDescent="0.25">
      <c r="B993" s="13">
        <v>41060</v>
      </c>
      <c r="C993" s="14">
        <v>20</v>
      </c>
      <c r="D993" s="15">
        <f t="shared" si="18"/>
        <v>8.9279020583192601</v>
      </c>
      <c r="E993" s="15">
        <f>(Tabela3[[#This Row],[Close]]-$C$1)/$D$1</f>
        <v>-0.75730456308026139</v>
      </c>
    </row>
    <row r="994" spans="2:5" x14ac:dyDescent="0.25">
      <c r="B994" s="13">
        <v>42569</v>
      </c>
      <c r="C994" s="14">
        <v>19.96</v>
      </c>
      <c r="D994" s="15">
        <f t="shared" si="18"/>
        <v>9.1685388194528592</v>
      </c>
      <c r="E994" s="15">
        <f>(Tabela3[[#This Row],[Close]]-$C$1)/$D$1</f>
        <v>-0.76744264640419957</v>
      </c>
    </row>
    <row r="995" spans="2:5" x14ac:dyDescent="0.25">
      <c r="B995" s="13">
        <v>41094</v>
      </c>
      <c r="C995" s="14">
        <v>19.95</v>
      </c>
      <c r="D995" s="15">
        <f t="shared" si="18"/>
        <v>9.2291980097362689</v>
      </c>
      <c r="E995" s="15">
        <f>(Tabela3[[#This Row],[Close]]-$C$1)/$D$1</f>
        <v>-0.76997716723518461</v>
      </c>
    </row>
    <row r="996" spans="2:5" x14ac:dyDescent="0.25">
      <c r="B996" s="13">
        <v>41093</v>
      </c>
      <c r="C996" s="14">
        <v>19.95</v>
      </c>
      <c r="D996" s="15">
        <f t="shared" si="18"/>
        <v>9.2291980097362689</v>
      </c>
      <c r="E996" s="15">
        <f>(Tabela3[[#This Row],[Close]]-$C$1)/$D$1</f>
        <v>-0.76997716723518461</v>
      </c>
    </row>
    <row r="997" spans="2:5" x14ac:dyDescent="0.25">
      <c r="B997" s="13">
        <v>41061</v>
      </c>
      <c r="C997" s="14">
        <v>19.95</v>
      </c>
      <c r="D997" s="15">
        <f t="shared" si="18"/>
        <v>9.2291980097362689</v>
      </c>
      <c r="E997" s="15">
        <f>(Tabela3[[#This Row],[Close]]-$C$1)/$D$1</f>
        <v>-0.76997716723518461</v>
      </c>
    </row>
    <row r="998" spans="2:5" x14ac:dyDescent="0.25">
      <c r="B998" s="13">
        <v>41078</v>
      </c>
      <c r="C998" s="14">
        <v>19.940000000000001</v>
      </c>
      <c r="D998" s="15">
        <f t="shared" si="18"/>
        <v>9.2900572000196586</v>
      </c>
      <c r="E998" s="15">
        <f>(Tabela3[[#This Row],[Close]]-$C$1)/$D$1</f>
        <v>-0.77251168806616866</v>
      </c>
    </row>
    <row r="999" spans="2:5" x14ac:dyDescent="0.25">
      <c r="B999" s="13">
        <v>41110</v>
      </c>
      <c r="C999" s="14">
        <v>19.920000000000002</v>
      </c>
      <c r="D999" s="15">
        <f t="shared" si="18"/>
        <v>9.4123755805864562</v>
      </c>
      <c r="E999" s="15">
        <f>(Tabela3[[#This Row],[Close]]-$C$1)/$D$1</f>
        <v>-0.77758072972813774</v>
      </c>
    </row>
    <row r="1000" spans="2:5" x14ac:dyDescent="0.25">
      <c r="B1000" s="13">
        <v>41059</v>
      </c>
      <c r="C1000" s="14">
        <v>19.920000000000002</v>
      </c>
      <c r="D1000" s="15">
        <f t="shared" si="18"/>
        <v>9.4123755805864562</v>
      </c>
      <c r="E1000" s="15">
        <f>(Tabela3[[#This Row],[Close]]-$C$1)/$D$1</f>
        <v>-0.77758072972813774</v>
      </c>
    </row>
    <row r="1001" spans="2:5" x14ac:dyDescent="0.25">
      <c r="B1001" s="13">
        <v>42502</v>
      </c>
      <c r="C1001" s="14">
        <v>19.899999999999999</v>
      </c>
      <c r="D1001" s="15">
        <f t="shared" si="18"/>
        <v>9.5354939611532785</v>
      </c>
      <c r="E1001" s="15">
        <f>(Tabela3[[#This Row],[Close]]-$C$1)/$D$1</f>
        <v>-0.78264977139010783</v>
      </c>
    </row>
    <row r="1002" spans="2:5" x14ac:dyDescent="0.25">
      <c r="B1002" s="13">
        <v>41109</v>
      </c>
      <c r="C1002" s="14">
        <v>19.899999999999999</v>
      </c>
      <c r="D1002" s="15">
        <f t="shared" si="18"/>
        <v>9.5354939611532785</v>
      </c>
      <c r="E1002" s="15">
        <f>(Tabela3[[#This Row],[Close]]-$C$1)/$D$1</f>
        <v>-0.78264977139010783</v>
      </c>
    </row>
    <row r="1003" spans="2:5" x14ac:dyDescent="0.25">
      <c r="B1003" s="13">
        <v>41095</v>
      </c>
      <c r="C1003" s="14">
        <v>19.899999999999999</v>
      </c>
      <c r="D1003" s="15">
        <f t="shared" si="18"/>
        <v>9.5354939611532785</v>
      </c>
      <c r="E1003" s="15">
        <f>(Tabela3[[#This Row],[Close]]-$C$1)/$D$1</f>
        <v>-0.78264977139010783</v>
      </c>
    </row>
    <row r="1004" spans="2:5" x14ac:dyDescent="0.25">
      <c r="B1004" s="13">
        <v>41705</v>
      </c>
      <c r="C1004" s="14">
        <v>19.88</v>
      </c>
      <c r="D1004" s="15">
        <f t="shared" si="18"/>
        <v>9.6594123417200759</v>
      </c>
      <c r="E1004" s="15">
        <f>(Tabela3[[#This Row],[Close]]-$C$1)/$D$1</f>
        <v>-0.78771881305207692</v>
      </c>
    </row>
    <row r="1005" spans="2:5" x14ac:dyDescent="0.25">
      <c r="B1005" s="13">
        <v>41688</v>
      </c>
      <c r="C1005" s="14">
        <v>19.88</v>
      </c>
      <c r="D1005" s="15">
        <f t="shared" si="18"/>
        <v>9.6594123417200759</v>
      </c>
      <c r="E1005" s="15">
        <f>(Tabela3[[#This Row],[Close]]-$C$1)/$D$1</f>
        <v>-0.78771881305207692</v>
      </c>
    </row>
    <row r="1006" spans="2:5" x14ac:dyDescent="0.25">
      <c r="B1006" s="13">
        <v>41082</v>
      </c>
      <c r="C1006" s="14">
        <v>19.88</v>
      </c>
      <c r="D1006" s="15">
        <f t="shared" si="18"/>
        <v>9.6594123417200759</v>
      </c>
      <c r="E1006" s="15">
        <f>(Tabela3[[#This Row],[Close]]-$C$1)/$D$1</f>
        <v>-0.78771881305207692</v>
      </c>
    </row>
    <row r="1007" spans="2:5" x14ac:dyDescent="0.25">
      <c r="B1007" s="13">
        <v>41717</v>
      </c>
      <c r="C1007" s="14">
        <v>19.82</v>
      </c>
      <c r="D1007" s="15">
        <f t="shared" si="18"/>
        <v>10.035967483420473</v>
      </c>
      <c r="E1007" s="15">
        <f>(Tabela3[[#This Row],[Close]]-$C$1)/$D$1</f>
        <v>-0.80292593803798418</v>
      </c>
    </row>
    <row r="1008" spans="2:5" x14ac:dyDescent="0.25">
      <c r="B1008" s="13">
        <v>41695</v>
      </c>
      <c r="C1008" s="14">
        <v>19.79</v>
      </c>
      <c r="D1008" s="15">
        <f t="shared" si="18"/>
        <v>10.226945054270683</v>
      </c>
      <c r="E1008" s="15">
        <f>(Tabela3[[#This Row],[Close]]-$C$1)/$D$1</f>
        <v>-0.81052950053093831</v>
      </c>
    </row>
    <row r="1009" spans="2:5" x14ac:dyDescent="0.25">
      <c r="B1009" s="13">
        <v>42461</v>
      </c>
      <c r="C1009" s="14">
        <v>19.77</v>
      </c>
      <c r="D1009" s="15">
        <f t="shared" si="18"/>
        <v>10.355263434837482</v>
      </c>
      <c r="E1009" s="15">
        <f>(Tabela3[[#This Row],[Close]]-$C$1)/$D$1</f>
        <v>-0.81559854219290739</v>
      </c>
    </row>
    <row r="1010" spans="2:5" x14ac:dyDescent="0.25">
      <c r="B1010" s="13">
        <v>42460</v>
      </c>
      <c r="C1010" s="14">
        <v>19.77</v>
      </c>
      <c r="D1010" s="15">
        <f t="shared" si="18"/>
        <v>10.355263434837482</v>
      </c>
      <c r="E1010" s="15">
        <f>(Tabela3[[#This Row],[Close]]-$C$1)/$D$1</f>
        <v>-0.81559854219290739</v>
      </c>
    </row>
    <row r="1011" spans="2:5" x14ac:dyDescent="0.25">
      <c r="B1011" s="13">
        <v>41694</v>
      </c>
      <c r="C1011" s="14">
        <v>19.72</v>
      </c>
      <c r="D1011" s="15">
        <f t="shared" si="18"/>
        <v>10.679559386254491</v>
      </c>
      <c r="E1011" s="15">
        <f>(Tabela3[[#This Row],[Close]]-$C$1)/$D$1</f>
        <v>-0.82827114634783061</v>
      </c>
    </row>
    <row r="1012" spans="2:5" x14ac:dyDescent="0.25">
      <c r="B1012" s="13">
        <v>41708</v>
      </c>
      <c r="C1012" s="14">
        <v>19.7</v>
      </c>
      <c r="D1012" s="15">
        <f t="shared" si="18"/>
        <v>10.810677766821289</v>
      </c>
      <c r="E1012" s="15">
        <f>(Tabela3[[#This Row],[Close]]-$C$1)/$D$1</f>
        <v>-0.83334018800979981</v>
      </c>
    </row>
    <row r="1013" spans="2:5" x14ac:dyDescent="0.25">
      <c r="B1013" s="13">
        <v>41114</v>
      </c>
      <c r="C1013" s="14">
        <v>19.7</v>
      </c>
      <c r="D1013" s="15">
        <f t="shared" si="18"/>
        <v>10.810677766821289</v>
      </c>
      <c r="E1013" s="15">
        <f>(Tabela3[[#This Row],[Close]]-$C$1)/$D$1</f>
        <v>-0.83334018800979981</v>
      </c>
    </row>
    <row r="1014" spans="2:5" x14ac:dyDescent="0.25">
      <c r="B1014" s="13">
        <v>41689</v>
      </c>
      <c r="C1014" s="14">
        <v>19.649999999999999</v>
      </c>
      <c r="D1014" s="15">
        <f t="shared" si="18"/>
        <v>11.141973718238299</v>
      </c>
      <c r="E1014" s="15">
        <f>(Tabela3[[#This Row],[Close]]-$C$1)/$D$1</f>
        <v>-0.84601279216472303</v>
      </c>
    </row>
    <row r="1015" spans="2:5" x14ac:dyDescent="0.25">
      <c r="B1015" s="13">
        <v>41092</v>
      </c>
      <c r="C1015" s="14">
        <v>19.649999999999999</v>
      </c>
      <c r="D1015" s="15">
        <f t="shared" si="18"/>
        <v>11.141973718238299</v>
      </c>
      <c r="E1015" s="15">
        <f>(Tabela3[[#This Row],[Close]]-$C$1)/$D$1</f>
        <v>-0.84601279216472303</v>
      </c>
    </row>
    <row r="1016" spans="2:5" x14ac:dyDescent="0.25">
      <c r="B1016" s="13">
        <v>42452</v>
      </c>
      <c r="C1016" s="14">
        <v>19.64</v>
      </c>
      <c r="D1016" s="15">
        <f t="shared" si="18"/>
        <v>11.208832908521686</v>
      </c>
      <c r="E1016" s="15">
        <f>(Tabela3[[#This Row],[Close]]-$C$1)/$D$1</f>
        <v>-0.84854731299570707</v>
      </c>
    </row>
    <row r="1017" spans="2:5" x14ac:dyDescent="0.25">
      <c r="B1017" s="13">
        <v>42234</v>
      </c>
      <c r="C1017" s="14">
        <v>19.62</v>
      </c>
      <c r="D1017" s="15">
        <f t="shared" si="18"/>
        <v>11.343151289088485</v>
      </c>
      <c r="E1017" s="15">
        <f>(Tabela3[[#This Row],[Close]]-$C$1)/$D$1</f>
        <v>-0.85361635465767616</v>
      </c>
    </row>
    <row r="1018" spans="2:5" x14ac:dyDescent="0.25">
      <c r="B1018" s="13">
        <v>41113</v>
      </c>
      <c r="C1018" s="14">
        <v>19.55</v>
      </c>
      <c r="D1018" s="15">
        <f t="shared" si="18"/>
        <v>11.819565621072291</v>
      </c>
      <c r="E1018" s="15">
        <f>(Tabela3[[#This Row],[Close]]-$C$1)/$D$1</f>
        <v>-0.87135800047456857</v>
      </c>
    </row>
    <row r="1019" spans="2:5" x14ac:dyDescent="0.25">
      <c r="B1019" s="13">
        <v>41709</v>
      </c>
      <c r="C1019" s="14">
        <v>19.53</v>
      </c>
      <c r="D1019" s="15">
        <f t="shared" si="18"/>
        <v>11.95748400163909</v>
      </c>
      <c r="E1019" s="15">
        <f>(Tabela3[[#This Row],[Close]]-$C$1)/$D$1</f>
        <v>-0.87642704213653766</v>
      </c>
    </row>
    <row r="1020" spans="2:5" x14ac:dyDescent="0.25">
      <c r="B1020" s="13">
        <v>41089</v>
      </c>
      <c r="C1020" s="14">
        <v>19.53</v>
      </c>
      <c r="D1020" s="15">
        <f t="shared" si="18"/>
        <v>11.95748400163909</v>
      </c>
      <c r="E1020" s="15">
        <f>(Tabela3[[#This Row],[Close]]-$C$1)/$D$1</f>
        <v>-0.87642704213653766</v>
      </c>
    </row>
    <row r="1021" spans="2:5" x14ac:dyDescent="0.25">
      <c r="B1021" s="13">
        <v>41696</v>
      </c>
      <c r="C1021" s="14">
        <v>19.5</v>
      </c>
      <c r="D1021" s="15">
        <f t="shared" si="18"/>
        <v>12.1658615724893</v>
      </c>
      <c r="E1021" s="15">
        <f>(Tabela3[[#This Row],[Close]]-$C$1)/$D$1</f>
        <v>-0.88403060462949179</v>
      </c>
    </row>
    <row r="1022" spans="2:5" x14ac:dyDescent="0.25">
      <c r="B1022" s="13">
        <v>41108</v>
      </c>
      <c r="C1022" s="14">
        <v>19.47</v>
      </c>
      <c r="D1022" s="15">
        <f t="shared" si="18"/>
        <v>12.376039143339511</v>
      </c>
      <c r="E1022" s="15">
        <f>(Tabela3[[#This Row],[Close]]-$C$1)/$D$1</f>
        <v>-0.89163416712244581</v>
      </c>
    </row>
    <row r="1023" spans="2:5" x14ac:dyDescent="0.25">
      <c r="B1023" s="13">
        <v>42229</v>
      </c>
      <c r="C1023" s="14">
        <v>19.45</v>
      </c>
      <c r="D1023" s="15">
        <f t="shared" si="18"/>
        <v>12.51715752390631</v>
      </c>
      <c r="E1023" s="15">
        <f>(Tabela3[[#This Row],[Close]]-$C$1)/$D$1</f>
        <v>-0.89670320878441501</v>
      </c>
    </row>
    <row r="1024" spans="2:5" x14ac:dyDescent="0.25">
      <c r="B1024" s="13">
        <v>41096</v>
      </c>
      <c r="C1024" s="14">
        <v>19.440000000000001</v>
      </c>
      <c r="D1024" s="15">
        <f t="shared" si="18"/>
        <v>12.588016714189697</v>
      </c>
      <c r="E1024" s="15">
        <f>(Tabela3[[#This Row],[Close]]-$C$1)/$D$1</f>
        <v>-0.89923772961539905</v>
      </c>
    </row>
    <row r="1025" spans="2:5" x14ac:dyDescent="0.25">
      <c r="B1025" s="13">
        <v>41072</v>
      </c>
      <c r="C1025" s="14">
        <v>19.399999999999999</v>
      </c>
      <c r="D1025" s="15">
        <f t="shared" si="18"/>
        <v>12.87345347532332</v>
      </c>
      <c r="E1025" s="15">
        <f>(Tabela3[[#This Row],[Close]]-$C$1)/$D$1</f>
        <v>-0.90937581293933822</v>
      </c>
    </row>
    <row r="1026" spans="2:5" x14ac:dyDescent="0.25">
      <c r="B1026" s="13">
        <v>41071</v>
      </c>
      <c r="C1026" s="14">
        <v>19.399999999999999</v>
      </c>
      <c r="D1026" s="15">
        <f t="shared" si="18"/>
        <v>12.87345347532332</v>
      </c>
      <c r="E1026" s="15">
        <f>(Tabela3[[#This Row],[Close]]-$C$1)/$D$1</f>
        <v>-0.90937581293933822</v>
      </c>
    </row>
    <row r="1027" spans="2:5" x14ac:dyDescent="0.25">
      <c r="B1027" s="13">
        <v>41046</v>
      </c>
      <c r="C1027" s="14">
        <v>19.399999999999999</v>
      </c>
      <c r="D1027" s="15">
        <f t="shared" ref="D1027:D1090" si="19">(C1027-$C$1)^2</f>
        <v>12.87345347532332</v>
      </c>
      <c r="E1027" s="15">
        <f>(Tabela3[[#This Row],[Close]]-$C$1)/$D$1</f>
        <v>-0.90937581293933822</v>
      </c>
    </row>
    <row r="1028" spans="2:5" x14ac:dyDescent="0.25">
      <c r="B1028" s="13">
        <v>42503</v>
      </c>
      <c r="C1028" s="14">
        <v>19.36</v>
      </c>
      <c r="D1028" s="15">
        <f t="shared" si="19"/>
        <v>13.162090236456915</v>
      </c>
      <c r="E1028" s="15">
        <f>(Tabela3[[#This Row],[Close]]-$C$1)/$D$1</f>
        <v>-0.9195138962632764</v>
      </c>
    </row>
    <row r="1029" spans="2:5" x14ac:dyDescent="0.25">
      <c r="B1029" s="13">
        <v>41073</v>
      </c>
      <c r="C1029" s="14">
        <v>19.350000000000001</v>
      </c>
      <c r="D1029" s="15">
        <f t="shared" si="19"/>
        <v>13.234749426740303</v>
      </c>
      <c r="E1029" s="15">
        <f>(Tabela3[[#This Row],[Close]]-$C$1)/$D$1</f>
        <v>-0.92204841709426044</v>
      </c>
    </row>
    <row r="1030" spans="2:5" x14ac:dyDescent="0.25">
      <c r="B1030" s="13">
        <v>42230</v>
      </c>
      <c r="C1030" s="14">
        <v>19.3</v>
      </c>
      <c r="D1030" s="15">
        <f t="shared" si="19"/>
        <v>13.601045378157311</v>
      </c>
      <c r="E1030" s="15">
        <f>(Tabela3[[#This Row],[Close]]-$C$1)/$D$1</f>
        <v>-0.93472102124918366</v>
      </c>
    </row>
    <row r="1031" spans="2:5" x14ac:dyDescent="0.25">
      <c r="B1031" s="13">
        <v>41064</v>
      </c>
      <c r="C1031" s="14">
        <v>19.28</v>
      </c>
      <c r="D1031" s="15">
        <f t="shared" si="19"/>
        <v>13.748963758724109</v>
      </c>
      <c r="E1031" s="15">
        <f>(Tabela3[[#This Row],[Close]]-$C$1)/$D$1</f>
        <v>-0.93979006291115286</v>
      </c>
    </row>
    <row r="1032" spans="2:5" x14ac:dyDescent="0.25">
      <c r="B1032" s="13">
        <v>42566</v>
      </c>
      <c r="C1032" s="14">
        <v>19.260000000000002</v>
      </c>
      <c r="D1032" s="15">
        <f t="shared" si="19"/>
        <v>13.897682139290909</v>
      </c>
      <c r="E1032" s="15">
        <f>(Tabela3[[#This Row],[Close]]-$C$1)/$D$1</f>
        <v>-0.94485910457312194</v>
      </c>
    </row>
    <row r="1033" spans="2:5" x14ac:dyDescent="0.25">
      <c r="B1033" s="13">
        <v>41710</v>
      </c>
      <c r="C1033" s="14">
        <v>19.25</v>
      </c>
      <c r="D1033" s="15">
        <f t="shared" si="19"/>
        <v>13.97234132957432</v>
      </c>
      <c r="E1033" s="15">
        <f>(Tabela3[[#This Row],[Close]]-$C$1)/$D$1</f>
        <v>-0.94739362540410688</v>
      </c>
    </row>
    <row r="1034" spans="2:5" x14ac:dyDescent="0.25">
      <c r="B1034" s="13">
        <v>41115</v>
      </c>
      <c r="C1034" s="14">
        <v>19.25</v>
      </c>
      <c r="D1034" s="15">
        <f t="shared" si="19"/>
        <v>13.97234132957432</v>
      </c>
      <c r="E1034" s="15">
        <f>(Tabela3[[#This Row],[Close]]-$C$1)/$D$1</f>
        <v>-0.94739362540410688</v>
      </c>
    </row>
    <row r="1035" spans="2:5" x14ac:dyDescent="0.25">
      <c r="B1035" s="13">
        <v>42243</v>
      </c>
      <c r="C1035" s="14">
        <v>19.23</v>
      </c>
      <c r="D1035" s="15">
        <f t="shared" si="19"/>
        <v>14.122259710141119</v>
      </c>
      <c r="E1035" s="15">
        <f>(Tabela3[[#This Row],[Close]]-$C$1)/$D$1</f>
        <v>-0.95246266706607607</v>
      </c>
    </row>
    <row r="1036" spans="2:5" x14ac:dyDescent="0.25">
      <c r="B1036" s="13">
        <v>41068</v>
      </c>
      <c r="C1036" s="14">
        <v>19.22</v>
      </c>
      <c r="D1036" s="15">
        <f t="shared" si="19"/>
        <v>14.197518900424532</v>
      </c>
      <c r="E1036" s="15">
        <f>(Tabela3[[#This Row],[Close]]-$C$1)/$D$1</f>
        <v>-0.95499718789706101</v>
      </c>
    </row>
    <row r="1037" spans="2:5" x14ac:dyDescent="0.25">
      <c r="B1037" s="13">
        <v>41066</v>
      </c>
      <c r="C1037" s="14">
        <v>19.2</v>
      </c>
      <c r="D1037" s="15">
        <f t="shared" si="19"/>
        <v>14.34863728099133</v>
      </c>
      <c r="E1037" s="15">
        <f>(Tabela3[[#This Row],[Close]]-$C$1)/$D$1</f>
        <v>-0.96006622955903009</v>
      </c>
    </row>
    <row r="1038" spans="2:5" x14ac:dyDescent="0.25">
      <c r="B1038" s="13">
        <v>41075</v>
      </c>
      <c r="C1038" s="14">
        <v>19.190000000000001</v>
      </c>
      <c r="D1038" s="15">
        <f t="shared" si="19"/>
        <v>14.424496471274717</v>
      </c>
      <c r="E1038" s="15">
        <f>(Tabela3[[#This Row],[Close]]-$C$1)/$D$1</f>
        <v>-0.96260075039001425</v>
      </c>
    </row>
    <row r="1039" spans="2:5" x14ac:dyDescent="0.25">
      <c r="B1039" s="13">
        <v>41711</v>
      </c>
      <c r="C1039" s="14">
        <v>19.13</v>
      </c>
      <c r="D1039" s="15">
        <f t="shared" si="19"/>
        <v>14.883851612975137</v>
      </c>
      <c r="E1039" s="15">
        <f>(Tabela3[[#This Row],[Close]]-$C$1)/$D$1</f>
        <v>-0.97780787537592251</v>
      </c>
    </row>
    <row r="1040" spans="2:5" x14ac:dyDescent="0.25">
      <c r="B1040" s="13">
        <v>41085</v>
      </c>
      <c r="C1040" s="14">
        <v>19.100000000000001</v>
      </c>
      <c r="D1040" s="15">
        <f t="shared" si="19"/>
        <v>15.116229183825322</v>
      </c>
      <c r="E1040" s="15">
        <f>(Tabela3[[#This Row],[Close]]-$C$1)/$D$1</f>
        <v>-0.98541143786887564</v>
      </c>
    </row>
    <row r="1041" spans="2:5" x14ac:dyDescent="0.25">
      <c r="B1041" s="13">
        <v>42506</v>
      </c>
      <c r="C1041" s="14">
        <v>19.059999999999999</v>
      </c>
      <c r="D1041" s="15">
        <f t="shared" si="19"/>
        <v>15.428865944958947</v>
      </c>
      <c r="E1041" s="15">
        <f>(Tabela3[[#This Row],[Close]]-$C$1)/$D$1</f>
        <v>-0.99554952119281481</v>
      </c>
    </row>
    <row r="1042" spans="2:5" x14ac:dyDescent="0.25">
      <c r="B1042" s="13">
        <v>42565</v>
      </c>
      <c r="C1042" s="14">
        <v>19.010000000000002</v>
      </c>
      <c r="D1042" s="15">
        <f t="shared" si="19"/>
        <v>15.824161896375928</v>
      </c>
      <c r="E1042" s="15">
        <f>(Tabela3[[#This Row],[Close]]-$C$1)/$D$1</f>
        <v>-1.008222125347737</v>
      </c>
    </row>
    <row r="1043" spans="2:5" x14ac:dyDescent="0.25">
      <c r="B1043" s="13">
        <v>41074</v>
      </c>
      <c r="C1043" s="14">
        <v>19</v>
      </c>
      <c r="D1043" s="15">
        <f t="shared" si="19"/>
        <v>15.90382108665934</v>
      </c>
      <c r="E1043" s="15">
        <f>(Tabela3[[#This Row],[Close]]-$C$1)/$D$1</f>
        <v>-1.0107566461787221</v>
      </c>
    </row>
    <row r="1044" spans="2:5" x14ac:dyDescent="0.25">
      <c r="B1044" s="13">
        <v>42453</v>
      </c>
      <c r="C1044" s="14">
        <v>18.989999999999998</v>
      </c>
      <c r="D1044" s="15">
        <f t="shared" si="19"/>
        <v>15.983680276942755</v>
      </c>
      <c r="E1044" s="15">
        <f>(Tabela3[[#This Row],[Close]]-$C$1)/$D$1</f>
        <v>-1.0132911670097071</v>
      </c>
    </row>
    <row r="1045" spans="2:5" x14ac:dyDescent="0.25">
      <c r="B1045" s="13">
        <v>42233</v>
      </c>
      <c r="C1045" s="14">
        <v>18.98</v>
      </c>
      <c r="D1045" s="15">
        <f t="shared" si="19"/>
        <v>16.063739467226139</v>
      </c>
      <c r="E1045" s="15">
        <f>(Tabela3[[#This Row],[Close]]-$C$1)/$D$1</f>
        <v>-1.0158256878406913</v>
      </c>
    </row>
    <row r="1046" spans="2:5" x14ac:dyDescent="0.25">
      <c r="B1046" s="13">
        <v>41716</v>
      </c>
      <c r="C1046" s="14">
        <v>18.95</v>
      </c>
      <c r="D1046" s="15">
        <f t="shared" si="19"/>
        <v>16.30511703807635</v>
      </c>
      <c r="E1046" s="15">
        <f>(Tabela3[[#This Row],[Close]]-$C$1)/$D$1</f>
        <v>-1.0234292503336453</v>
      </c>
    </row>
    <row r="1047" spans="2:5" x14ac:dyDescent="0.25">
      <c r="B1047" s="13">
        <v>41100</v>
      </c>
      <c r="C1047" s="14">
        <v>18.88</v>
      </c>
      <c r="D1047" s="15">
        <f t="shared" si="19"/>
        <v>16.875331370060159</v>
      </c>
      <c r="E1047" s="15">
        <f>(Tabela3[[#This Row],[Close]]-$C$1)/$D$1</f>
        <v>-1.0411708961505377</v>
      </c>
    </row>
    <row r="1048" spans="2:5" x14ac:dyDescent="0.25">
      <c r="B1048" s="13">
        <v>41712</v>
      </c>
      <c r="C1048" s="14">
        <v>18.84</v>
      </c>
      <c r="D1048" s="15">
        <f t="shared" si="19"/>
        <v>17.205568131193754</v>
      </c>
      <c r="E1048" s="15">
        <f>(Tabela3[[#This Row],[Close]]-$C$1)/$D$1</f>
        <v>-1.0513089794744759</v>
      </c>
    </row>
    <row r="1049" spans="2:5" x14ac:dyDescent="0.25">
      <c r="B1049" s="13">
        <v>42347</v>
      </c>
      <c r="C1049" s="14">
        <v>18.8</v>
      </c>
      <c r="D1049" s="15">
        <f t="shared" si="19"/>
        <v>17.539004892327352</v>
      </c>
      <c r="E1049" s="15">
        <f>(Tabela3[[#This Row],[Close]]-$C$1)/$D$1</f>
        <v>-1.0614470627984141</v>
      </c>
    </row>
    <row r="1050" spans="2:5" x14ac:dyDescent="0.25">
      <c r="B1050" s="13">
        <v>41103</v>
      </c>
      <c r="C1050" s="14">
        <v>18.8</v>
      </c>
      <c r="D1050" s="15">
        <f t="shared" si="19"/>
        <v>17.539004892327352</v>
      </c>
      <c r="E1050" s="15">
        <f>(Tabela3[[#This Row],[Close]]-$C$1)/$D$1</f>
        <v>-1.0614470627984141</v>
      </c>
    </row>
    <row r="1051" spans="2:5" x14ac:dyDescent="0.25">
      <c r="B1051" s="13">
        <v>41087</v>
      </c>
      <c r="C1051" s="14">
        <v>18.8</v>
      </c>
      <c r="D1051" s="15">
        <f t="shared" si="19"/>
        <v>17.539004892327352</v>
      </c>
      <c r="E1051" s="15">
        <f>(Tabela3[[#This Row],[Close]]-$C$1)/$D$1</f>
        <v>-1.0614470627984141</v>
      </c>
    </row>
    <row r="1052" spans="2:5" x14ac:dyDescent="0.25">
      <c r="B1052" s="13">
        <v>41065</v>
      </c>
      <c r="C1052" s="14">
        <v>18.8</v>
      </c>
      <c r="D1052" s="15">
        <f t="shared" si="19"/>
        <v>17.539004892327352</v>
      </c>
      <c r="E1052" s="15">
        <f>(Tabela3[[#This Row],[Close]]-$C$1)/$D$1</f>
        <v>-1.0614470627984141</v>
      </c>
    </row>
    <row r="1053" spans="2:5" x14ac:dyDescent="0.25">
      <c r="B1053" s="13">
        <v>42244</v>
      </c>
      <c r="C1053" s="14">
        <v>18.78</v>
      </c>
      <c r="D1053" s="15">
        <f t="shared" si="19"/>
        <v>17.706923272894148</v>
      </c>
      <c r="E1053" s="15">
        <f>(Tabela3[[#This Row],[Close]]-$C$1)/$D$1</f>
        <v>-1.0665161044603833</v>
      </c>
    </row>
    <row r="1054" spans="2:5" x14ac:dyDescent="0.25">
      <c r="B1054" s="13">
        <v>41088</v>
      </c>
      <c r="C1054" s="14">
        <v>18.760000000000002</v>
      </c>
      <c r="D1054" s="15">
        <f t="shared" si="19"/>
        <v>17.875641653460946</v>
      </c>
      <c r="E1054" s="15">
        <f>(Tabela3[[#This Row],[Close]]-$C$1)/$D$1</f>
        <v>-1.0715851461223522</v>
      </c>
    </row>
    <row r="1055" spans="2:5" x14ac:dyDescent="0.25">
      <c r="B1055" s="13">
        <v>42467</v>
      </c>
      <c r="C1055" s="14">
        <v>18.739999999999998</v>
      </c>
      <c r="D1055" s="15">
        <f t="shared" si="19"/>
        <v>18.045160034027774</v>
      </c>
      <c r="E1055" s="15">
        <f>(Tabela3[[#This Row],[Close]]-$C$1)/$D$1</f>
        <v>-1.0766541877843223</v>
      </c>
    </row>
    <row r="1056" spans="2:5" x14ac:dyDescent="0.25">
      <c r="B1056" s="13">
        <v>42327</v>
      </c>
      <c r="C1056" s="14">
        <v>18.73</v>
      </c>
      <c r="D1056" s="15">
        <f t="shared" si="19"/>
        <v>18.130219224311158</v>
      </c>
      <c r="E1056" s="15">
        <f>(Tabela3[[#This Row],[Close]]-$C$1)/$D$1</f>
        <v>-1.0791887086153065</v>
      </c>
    </row>
    <row r="1057" spans="2:5" x14ac:dyDescent="0.25">
      <c r="B1057" s="13">
        <v>41715</v>
      </c>
      <c r="C1057" s="14">
        <v>18.7</v>
      </c>
      <c r="D1057" s="15">
        <f t="shared" si="19"/>
        <v>18.38659679516137</v>
      </c>
      <c r="E1057" s="15">
        <f>(Tabela3[[#This Row],[Close]]-$C$1)/$D$1</f>
        <v>-1.0867922711082605</v>
      </c>
    </row>
    <row r="1058" spans="2:5" x14ac:dyDescent="0.25">
      <c r="B1058" s="13">
        <v>42464</v>
      </c>
      <c r="C1058" s="14">
        <v>18.649999999999999</v>
      </c>
      <c r="D1058" s="15">
        <f t="shared" si="19"/>
        <v>18.81789274657838</v>
      </c>
      <c r="E1058" s="15">
        <f>(Tabela3[[#This Row],[Close]]-$C$1)/$D$1</f>
        <v>-1.0994648752631837</v>
      </c>
    </row>
    <row r="1059" spans="2:5" x14ac:dyDescent="0.25">
      <c r="B1059" s="13">
        <v>41086</v>
      </c>
      <c r="C1059" s="14">
        <v>18.649999999999999</v>
      </c>
      <c r="D1059" s="15">
        <f t="shared" si="19"/>
        <v>18.81789274657838</v>
      </c>
      <c r="E1059" s="15">
        <f>(Tabela3[[#This Row],[Close]]-$C$1)/$D$1</f>
        <v>-1.0994648752631837</v>
      </c>
    </row>
    <row r="1060" spans="2:5" x14ac:dyDescent="0.25">
      <c r="B1060" s="13">
        <v>41102</v>
      </c>
      <c r="C1060" s="14">
        <v>18.62</v>
      </c>
      <c r="D1060" s="15">
        <f t="shared" si="19"/>
        <v>19.079070317428563</v>
      </c>
      <c r="E1060" s="15">
        <f>(Tabela3[[#This Row],[Close]]-$C$1)/$D$1</f>
        <v>-1.1070684377561371</v>
      </c>
    </row>
    <row r="1061" spans="2:5" x14ac:dyDescent="0.25">
      <c r="B1061" s="13">
        <v>42332</v>
      </c>
      <c r="C1061" s="14">
        <v>18.600000000000001</v>
      </c>
      <c r="D1061" s="15">
        <f t="shared" si="19"/>
        <v>19.25418869799536</v>
      </c>
      <c r="E1061" s="15">
        <f>(Tabela3[[#This Row],[Close]]-$C$1)/$D$1</f>
        <v>-1.112137479418106</v>
      </c>
    </row>
    <row r="1062" spans="2:5" x14ac:dyDescent="0.25">
      <c r="B1062" s="13">
        <v>42236</v>
      </c>
      <c r="C1062" s="14">
        <v>18.600000000000001</v>
      </c>
      <c r="D1062" s="15">
        <f t="shared" si="19"/>
        <v>19.25418869799536</v>
      </c>
      <c r="E1062" s="15">
        <f>(Tabela3[[#This Row],[Close]]-$C$1)/$D$1</f>
        <v>-1.112137479418106</v>
      </c>
    </row>
    <row r="1063" spans="2:5" x14ac:dyDescent="0.25">
      <c r="B1063" s="13">
        <v>42331</v>
      </c>
      <c r="C1063" s="14">
        <v>18.57</v>
      </c>
      <c r="D1063" s="15">
        <f t="shared" si="19"/>
        <v>19.518366268845572</v>
      </c>
      <c r="E1063" s="15">
        <f>(Tabela3[[#This Row],[Close]]-$C$1)/$D$1</f>
        <v>-1.1197410419110603</v>
      </c>
    </row>
    <row r="1064" spans="2:5" x14ac:dyDescent="0.25">
      <c r="B1064" s="13">
        <v>42242</v>
      </c>
      <c r="C1064" s="14">
        <v>18.57</v>
      </c>
      <c r="D1064" s="15">
        <f t="shared" si="19"/>
        <v>19.518366268845572</v>
      </c>
      <c r="E1064" s="15">
        <f>(Tabela3[[#This Row],[Close]]-$C$1)/$D$1</f>
        <v>-1.1197410419110603</v>
      </c>
    </row>
    <row r="1065" spans="2:5" x14ac:dyDescent="0.25">
      <c r="B1065" s="13">
        <v>42237</v>
      </c>
      <c r="C1065" s="14">
        <v>18.559999999999999</v>
      </c>
      <c r="D1065" s="15">
        <f t="shared" si="19"/>
        <v>19.606825459128988</v>
      </c>
      <c r="E1065" s="15">
        <f>(Tabela3[[#This Row],[Close]]-$C$1)/$D$1</f>
        <v>-1.1222755627420451</v>
      </c>
    </row>
    <row r="1066" spans="2:5" x14ac:dyDescent="0.25">
      <c r="B1066" s="13">
        <v>41101</v>
      </c>
      <c r="C1066" s="14">
        <v>18.559999999999999</v>
      </c>
      <c r="D1066" s="15">
        <f t="shared" si="19"/>
        <v>19.606825459128988</v>
      </c>
      <c r="E1066" s="15">
        <f>(Tabela3[[#This Row],[Close]]-$C$1)/$D$1</f>
        <v>-1.1222755627420451</v>
      </c>
    </row>
    <row r="1067" spans="2:5" x14ac:dyDescent="0.25">
      <c r="B1067" s="13">
        <v>42286</v>
      </c>
      <c r="C1067" s="14">
        <v>18.510000000000002</v>
      </c>
      <c r="D1067" s="15">
        <f t="shared" si="19"/>
        <v>20.052121410545965</v>
      </c>
      <c r="E1067" s="15">
        <f>(Tabela3[[#This Row],[Close]]-$C$1)/$D$1</f>
        <v>-1.1349481668969674</v>
      </c>
    </row>
    <row r="1068" spans="2:5" x14ac:dyDescent="0.25">
      <c r="B1068" s="13">
        <v>42235</v>
      </c>
      <c r="C1068" s="14">
        <v>18.41</v>
      </c>
      <c r="D1068" s="15">
        <f t="shared" si="19"/>
        <v>20.957713313379987</v>
      </c>
      <c r="E1068" s="15">
        <f>(Tabela3[[#This Row],[Close]]-$C$1)/$D$1</f>
        <v>-1.1602933752068139</v>
      </c>
    </row>
    <row r="1069" spans="2:5" x14ac:dyDescent="0.25">
      <c r="B1069" s="13">
        <v>42465</v>
      </c>
      <c r="C1069" s="14">
        <v>18.350000000000001</v>
      </c>
      <c r="D1069" s="15">
        <f t="shared" si="19"/>
        <v>21.510668455080378</v>
      </c>
      <c r="E1069" s="15">
        <f>(Tabela3[[#This Row],[Close]]-$C$1)/$D$1</f>
        <v>-1.1755005001927212</v>
      </c>
    </row>
    <row r="1070" spans="2:5" x14ac:dyDescent="0.25">
      <c r="B1070" s="13">
        <v>41106</v>
      </c>
      <c r="C1070" s="14">
        <v>18.34</v>
      </c>
      <c r="D1070" s="15">
        <f t="shared" si="19"/>
        <v>21.603527645363794</v>
      </c>
      <c r="E1070" s="15">
        <f>(Tabela3[[#This Row],[Close]]-$C$1)/$D$1</f>
        <v>-1.1780350210237063</v>
      </c>
    </row>
    <row r="1071" spans="2:5" x14ac:dyDescent="0.25">
      <c r="B1071" s="13">
        <v>42313</v>
      </c>
      <c r="C1071" s="14">
        <v>18.3</v>
      </c>
      <c r="D1071" s="15">
        <f t="shared" si="19"/>
        <v>21.976964406497391</v>
      </c>
      <c r="E1071" s="15">
        <f>(Tabela3[[#This Row],[Close]]-$C$1)/$D$1</f>
        <v>-1.1881731043476444</v>
      </c>
    </row>
    <row r="1072" spans="2:5" x14ac:dyDescent="0.25">
      <c r="B1072" s="13">
        <v>42436</v>
      </c>
      <c r="C1072" s="14">
        <v>18.260000000000002</v>
      </c>
      <c r="D1072" s="15">
        <f t="shared" si="19"/>
        <v>22.353601167630984</v>
      </c>
      <c r="E1072" s="15">
        <f>(Tabela3[[#This Row],[Close]]-$C$1)/$D$1</f>
        <v>-1.1983111876715826</v>
      </c>
    </row>
    <row r="1073" spans="2:5" x14ac:dyDescent="0.25">
      <c r="B1073" s="13">
        <v>42433</v>
      </c>
      <c r="C1073" s="14">
        <v>18.25</v>
      </c>
      <c r="D1073" s="15">
        <f t="shared" si="19"/>
        <v>22.4482603579144</v>
      </c>
      <c r="E1073" s="15">
        <f>(Tabela3[[#This Row],[Close]]-$C$1)/$D$1</f>
        <v>-1.2008457085025677</v>
      </c>
    </row>
    <row r="1074" spans="2:5" x14ac:dyDescent="0.25">
      <c r="B1074" s="13">
        <v>42263</v>
      </c>
      <c r="C1074" s="14">
        <v>18.23</v>
      </c>
      <c r="D1074" s="15">
        <f t="shared" si="19"/>
        <v>22.638178738481198</v>
      </c>
      <c r="E1074" s="15">
        <f>(Tabela3[[#This Row],[Close]]-$C$1)/$D$1</f>
        <v>-1.2059147501645369</v>
      </c>
    </row>
    <row r="1075" spans="2:5" x14ac:dyDescent="0.25">
      <c r="B1075" s="13">
        <v>41107</v>
      </c>
      <c r="C1075" s="14">
        <v>18.2</v>
      </c>
      <c r="D1075" s="15">
        <f t="shared" si="19"/>
        <v>22.924556309331411</v>
      </c>
      <c r="E1075" s="15">
        <f>(Tabela3[[#This Row],[Close]]-$C$1)/$D$1</f>
        <v>-1.2135183126574909</v>
      </c>
    </row>
    <row r="1076" spans="2:5" x14ac:dyDescent="0.25">
      <c r="B1076" s="13">
        <v>42466</v>
      </c>
      <c r="C1076" s="14">
        <v>18.18</v>
      </c>
      <c r="D1076" s="15">
        <f t="shared" si="19"/>
        <v>23.116474689898208</v>
      </c>
      <c r="E1076" s="15">
        <f>(Tabela3[[#This Row],[Close]]-$C$1)/$D$1</f>
        <v>-1.2185873543194601</v>
      </c>
    </row>
    <row r="1077" spans="2:5" x14ac:dyDescent="0.25">
      <c r="B1077" s="13">
        <v>42508</v>
      </c>
      <c r="C1077" s="14">
        <v>18.16</v>
      </c>
      <c r="D1077" s="15">
        <f t="shared" si="19"/>
        <v>23.309193070465007</v>
      </c>
      <c r="E1077" s="15">
        <f>(Tabela3[[#This Row],[Close]]-$C$1)/$D$1</f>
        <v>-1.2236563959814291</v>
      </c>
    </row>
    <row r="1078" spans="2:5" x14ac:dyDescent="0.25">
      <c r="B1078" s="13">
        <v>42507</v>
      </c>
      <c r="C1078" s="14">
        <v>18.14</v>
      </c>
      <c r="D1078" s="15">
        <f t="shared" si="19"/>
        <v>23.502711451031804</v>
      </c>
      <c r="E1078" s="15">
        <f>(Tabela3[[#This Row],[Close]]-$C$1)/$D$1</f>
        <v>-1.2287254376433983</v>
      </c>
    </row>
    <row r="1079" spans="2:5" x14ac:dyDescent="0.25">
      <c r="B1079" s="13">
        <v>42445</v>
      </c>
      <c r="C1079" s="14">
        <v>18.09</v>
      </c>
      <c r="D1079" s="15">
        <f t="shared" si="19"/>
        <v>23.990007402448814</v>
      </c>
      <c r="E1079" s="15">
        <f>(Tabela3[[#This Row],[Close]]-$C$1)/$D$1</f>
        <v>-1.2413980417983215</v>
      </c>
    </row>
    <row r="1080" spans="2:5" x14ac:dyDescent="0.25">
      <c r="B1080" s="13">
        <v>42564</v>
      </c>
      <c r="C1080" s="14">
        <v>18.05</v>
      </c>
      <c r="D1080" s="15">
        <f t="shared" si="19"/>
        <v>24.383444163582411</v>
      </c>
      <c r="E1080" s="15">
        <f>(Tabela3[[#This Row],[Close]]-$C$1)/$D$1</f>
        <v>-1.2515361251222596</v>
      </c>
    </row>
    <row r="1081" spans="2:5" x14ac:dyDescent="0.25">
      <c r="B1081" s="13">
        <v>42562</v>
      </c>
      <c r="C1081" s="14">
        <v>18.02</v>
      </c>
      <c r="D1081" s="15">
        <f t="shared" si="19"/>
        <v>24.680621734432624</v>
      </c>
      <c r="E1081" s="15">
        <f>(Tabela3[[#This Row],[Close]]-$C$1)/$D$1</f>
        <v>-1.2591396876152137</v>
      </c>
    </row>
    <row r="1082" spans="2:5" x14ac:dyDescent="0.25">
      <c r="B1082" s="13">
        <v>42348</v>
      </c>
      <c r="C1082" s="14">
        <v>18</v>
      </c>
      <c r="D1082" s="15">
        <f t="shared" si="19"/>
        <v>24.879740114999422</v>
      </c>
      <c r="E1082" s="15">
        <f>(Tabela3[[#This Row],[Close]]-$C$1)/$D$1</f>
        <v>-1.2642087292771829</v>
      </c>
    </row>
    <row r="1083" spans="2:5" x14ac:dyDescent="0.25">
      <c r="B1083" s="13">
        <v>42284</v>
      </c>
      <c r="C1083" s="14">
        <v>17.93</v>
      </c>
      <c r="D1083" s="15">
        <f t="shared" si="19"/>
        <v>25.58295444698323</v>
      </c>
      <c r="E1083" s="15">
        <f>(Tabela3[[#This Row],[Close]]-$C$1)/$D$1</f>
        <v>-1.2819503750940753</v>
      </c>
    </row>
    <row r="1084" spans="2:5" x14ac:dyDescent="0.25">
      <c r="B1084" s="13">
        <v>42240</v>
      </c>
      <c r="C1084" s="14">
        <v>17.93</v>
      </c>
      <c r="D1084" s="15">
        <f t="shared" si="19"/>
        <v>25.58295444698323</v>
      </c>
      <c r="E1084" s="15">
        <f>(Tabela3[[#This Row],[Close]]-$C$1)/$D$1</f>
        <v>-1.2819503750940753</v>
      </c>
    </row>
    <row r="1085" spans="2:5" x14ac:dyDescent="0.25">
      <c r="B1085" s="13">
        <v>42334</v>
      </c>
      <c r="C1085" s="14">
        <v>17.850000000000001</v>
      </c>
      <c r="D1085" s="15">
        <f t="shared" si="19"/>
        <v>26.398627969250416</v>
      </c>
      <c r="E1085" s="15">
        <f>(Tabela3[[#This Row],[Close]]-$C$1)/$D$1</f>
        <v>-1.3022265417419516</v>
      </c>
    </row>
    <row r="1086" spans="2:5" x14ac:dyDescent="0.25">
      <c r="B1086" s="13">
        <v>42264</v>
      </c>
      <c r="C1086" s="14">
        <v>17.829999999999998</v>
      </c>
      <c r="D1086" s="15">
        <f t="shared" si="19"/>
        <v>26.604546349817252</v>
      </c>
      <c r="E1086" s="15">
        <f>(Tabela3[[#This Row],[Close]]-$C$1)/$D$1</f>
        <v>-1.3072955834039217</v>
      </c>
    </row>
    <row r="1087" spans="2:5" x14ac:dyDescent="0.25">
      <c r="B1087" s="13">
        <v>42250</v>
      </c>
      <c r="C1087" s="14">
        <v>17.829999999999998</v>
      </c>
      <c r="D1087" s="15">
        <f t="shared" si="19"/>
        <v>26.604546349817252</v>
      </c>
      <c r="E1087" s="15">
        <f>(Tabela3[[#This Row],[Close]]-$C$1)/$D$1</f>
        <v>-1.3072955834039217</v>
      </c>
    </row>
    <row r="1088" spans="2:5" x14ac:dyDescent="0.25">
      <c r="B1088" s="13">
        <v>42247</v>
      </c>
      <c r="C1088" s="14">
        <v>17.829999999999998</v>
      </c>
      <c r="D1088" s="15">
        <f t="shared" si="19"/>
        <v>26.604546349817252</v>
      </c>
      <c r="E1088" s="15">
        <f>(Tabela3[[#This Row],[Close]]-$C$1)/$D$1</f>
        <v>-1.3072955834039217</v>
      </c>
    </row>
    <row r="1089" spans="2:5" x14ac:dyDescent="0.25">
      <c r="B1089" s="13">
        <v>42341</v>
      </c>
      <c r="C1089" s="14">
        <v>17.8</v>
      </c>
      <c r="D1089" s="15">
        <f t="shared" si="19"/>
        <v>26.91492392066743</v>
      </c>
      <c r="E1089" s="15">
        <f>(Tabela3[[#This Row],[Close]]-$C$1)/$D$1</f>
        <v>-1.3148991458968748</v>
      </c>
    </row>
    <row r="1090" spans="2:5" x14ac:dyDescent="0.25">
      <c r="B1090" s="13">
        <v>42563</v>
      </c>
      <c r="C1090" s="14">
        <v>17.79</v>
      </c>
      <c r="D1090" s="15">
        <f t="shared" si="19"/>
        <v>27.018783110950846</v>
      </c>
      <c r="E1090" s="15">
        <f>(Tabela3[[#This Row],[Close]]-$C$1)/$D$1</f>
        <v>-1.3174336667278599</v>
      </c>
    </row>
    <row r="1091" spans="2:5" x14ac:dyDescent="0.25">
      <c r="B1091" s="13">
        <v>42326</v>
      </c>
      <c r="C1091" s="14">
        <v>17.739999999999998</v>
      </c>
      <c r="D1091" s="15">
        <f t="shared" ref="D1091:D1154" si="20">(C1091-$C$1)^2</f>
        <v>27.541079062367857</v>
      </c>
      <c r="E1091" s="15">
        <f>(Tabela3[[#This Row],[Close]]-$C$1)/$D$1</f>
        <v>-1.3301062708827831</v>
      </c>
    </row>
    <row r="1092" spans="2:5" x14ac:dyDescent="0.25">
      <c r="B1092" s="13">
        <v>42509</v>
      </c>
      <c r="C1092" s="14">
        <v>17.73</v>
      </c>
      <c r="D1092" s="15">
        <f t="shared" si="20"/>
        <v>27.646138252651237</v>
      </c>
      <c r="E1092" s="15">
        <f>(Tabela3[[#This Row],[Close]]-$C$1)/$D$1</f>
        <v>-1.3326407917137673</v>
      </c>
    </row>
    <row r="1093" spans="2:5" x14ac:dyDescent="0.25">
      <c r="B1093" s="13">
        <v>42262</v>
      </c>
      <c r="C1093" s="14">
        <v>17.7</v>
      </c>
      <c r="D1093" s="15">
        <f t="shared" si="20"/>
        <v>27.962515823501452</v>
      </c>
      <c r="E1093" s="15">
        <f>(Tabela3[[#This Row],[Close]]-$C$1)/$D$1</f>
        <v>-1.3402443542067213</v>
      </c>
    </row>
    <row r="1094" spans="2:5" x14ac:dyDescent="0.25">
      <c r="B1094" s="13">
        <v>42241</v>
      </c>
      <c r="C1094" s="14">
        <v>17.7</v>
      </c>
      <c r="D1094" s="15">
        <f t="shared" si="20"/>
        <v>27.962515823501452</v>
      </c>
      <c r="E1094" s="15">
        <f>(Tabela3[[#This Row],[Close]]-$C$1)/$D$1</f>
        <v>-1.3402443542067213</v>
      </c>
    </row>
    <row r="1095" spans="2:5" x14ac:dyDescent="0.25">
      <c r="B1095" s="13">
        <v>42285</v>
      </c>
      <c r="C1095" s="14">
        <v>17.670000000000002</v>
      </c>
      <c r="D1095" s="15">
        <f t="shared" si="20"/>
        <v>28.28069339435163</v>
      </c>
      <c r="E1095" s="15">
        <f>(Tabela3[[#This Row],[Close]]-$C$1)/$D$1</f>
        <v>-1.3478479166996744</v>
      </c>
    </row>
    <row r="1096" spans="2:5" x14ac:dyDescent="0.25">
      <c r="B1096" s="13">
        <v>42349</v>
      </c>
      <c r="C1096" s="14">
        <v>17.649999999999999</v>
      </c>
      <c r="D1096" s="15">
        <f t="shared" si="20"/>
        <v>28.493811774918463</v>
      </c>
      <c r="E1096" s="15">
        <f>(Tabela3[[#This Row],[Close]]-$C$1)/$D$1</f>
        <v>-1.3529169583616445</v>
      </c>
    </row>
    <row r="1097" spans="2:5" x14ac:dyDescent="0.25">
      <c r="B1097" s="13">
        <v>42325</v>
      </c>
      <c r="C1097" s="14">
        <v>17.61</v>
      </c>
      <c r="D1097" s="15">
        <f t="shared" si="20"/>
        <v>28.922448536052059</v>
      </c>
      <c r="E1097" s="15">
        <f>(Tabela3[[#This Row],[Close]]-$C$1)/$D$1</f>
        <v>-1.3630550416855827</v>
      </c>
    </row>
    <row r="1098" spans="2:5" x14ac:dyDescent="0.25">
      <c r="B1098" s="13">
        <v>42444</v>
      </c>
      <c r="C1098" s="14">
        <v>17.5</v>
      </c>
      <c r="D1098" s="15">
        <f t="shared" si="20"/>
        <v>30.117699629169461</v>
      </c>
      <c r="E1098" s="15">
        <f>(Tabela3[[#This Row],[Close]]-$C$1)/$D$1</f>
        <v>-1.3909347708264133</v>
      </c>
    </row>
    <row r="1099" spans="2:5" x14ac:dyDescent="0.25">
      <c r="B1099" s="13">
        <v>42529</v>
      </c>
      <c r="C1099" s="14">
        <v>17.45</v>
      </c>
      <c r="D1099" s="15">
        <f t="shared" si="20"/>
        <v>30.668995580586472</v>
      </c>
      <c r="E1099" s="15">
        <f>(Tabela3[[#This Row],[Close]]-$C$1)/$D$1</f>
        <v>-1.4036073749813365</v>
      </c>
    </row>
    <row r="1100" spans="2:5" x14ac:dyDescent="0.25">
      <c r="B1100" s="13">
        <v>42312</v>
      </c>
      <c r="C1100" s="14">
        <v>17.45</v>
      </c>
      <c r="D1100" s="15">
        <f t="shared" si="20"/>
        <v>30.668995580586472</v>
      </c>
      <c r="E1100" s="15">
        <f>(Tabela3[[#This Row],[Close]]-$C$1)/$D$1</f>
        <v>-1.4036073749813365</v>
      </c>
    </row>
    <row r="1101" spans="2:5" x14ac:dyDescent="0.25">
      <c r="B1101" s="13">
        <v>42530</v>
      </c>
      <c r="C1101" s="14">
        <v>17.399999999999999</v>
      </c>
      <c r="D1101" s="15">
        <f t="shared" si="20"/>
        <v>31.225291532003485</v>
      </c>
      <c r="E1101" s="15">
        <f>(Tabela3[[#This Row],[Close]]-$C$1)/$D$1</f>
        <v>-1.4162799791362597</v>
      </c>
    </row>
    <row r="1102" spans="2:5" x14ac:dyDescent="0.25">
      <c r="B1102" s="13">
        <v>42333</v>
      </c>
      <c r="C1102" s="14">
        <v>17.399999999999999</v>
      </c>
      <c r="D1102" s="15">
        <f t="shared" si="20"/>
        <v>31.225291532003485</v>
      </c>
      <c r="E1102" s="15">
        <f>(Tabela3[[#This Row],[Close]]-$C$1)/$D$1</f>
        <v>-1.4162799791362597</v>
      </c>
    </row>
    <row r="1103" spans="2:5" x14ac:dyDescent="0.25">
      <c r="B1103" s="13">
        <v>42314</v>
      </c>
      <c r="C1103" s="14">
        <v>17.399999999999999</v>
      </c>
      <c r="D1103" s="15">
        <f t="shared" si="20"/>
        <v>31.225291532003485</v>
      </c>
      <c r="E1103" s="15">
        <f>(Tabela3[[#This Row],[Close]]-$C$1)/$D$1</f>
        <v>-1.4162799791362597</v>
      </c>
    </row>
    <row r="1104" spans="2:5" x14ac:dyDescent="0.25">
      <c r="B1104" s="13">
        <v>42249</v>
      </c>
      <c r="C1104" s="14">
        <v>17.399999999999999</v>
      </c>
      <c r="D1104" s="15">
        <f t="shared" si="20"/>
        <v>31.225291532003485</v>
      </c>
      <c r="E1104" s="15">
        <f>(Tabela3[[#This Row],[Close]]-$C$1)/$D$1</f>
        <v>-1.4162799791362597</v>
      </c>
    </row>
    <row r="1105" spans="2:5" x14ac:dyDescent="0.25">
      <c r="B1105" s="13">
        <v>42311</v>
      </c>
      <c r="C1105" s="14">
        <v>17.38</v>
      </c>
      <c r="D1105" s="15">
        <f t="shared" si="20"/>
        <v>31.449209912570282</v>
      </c>
      <c r="E1105" s="15">
        <f>(Tabela3[[#This Row],[Close]]-$C$1)/$D$1</f>
        <v>-1.4213490207982289</v>
      </c>
    </row>
    <row r="1106" spans="2:5" x14ac:dyDescent="0.25">
      <c r="B1106" s="13">
        <v>42248</v>
      </c>
      <c r="C1106" s="14">
        <v>17.37</v>
      </c>
      <c r="D1106" s="15">
        <f t="shared" si="20"/>
        <v>31.56146910285366</v>
      </c>
      <c r="E1106" s="15">
        <f>(Tabela3[[#This Row],[Close]]-$C$1)/$D$1</f>
        <v>-1.4238835416292128</v>
      </c>
    </row>
    <row r="1107" spans="2:5" x14ac:dyDescent="0.25">
      <c r="B1107" s="13">
        <v>42342</v>
      </c>
      <c r="C1107" s="14">
        <v>17.32</v>
      </c>
      <c r="D1107" s="15">
        <f t="shared" si="20"/>
        <v>32.125765054270673</v>
      </c>
      <c r="E1107" s="15">
        <f>(Tabela3[[#This Row],[Close]]-$C$1)/$D$1</f>
        <v>-1.436556145784136</v>
      </c>
    </row>
    <row r="1108" spans="2:5" x14ac:dyDescent="0.25">
      <c r="B1108" s="13">
        <v>42510</v>
      </c>
      <c r="C1108" s="14">
        <v>17.309999999999999</v>
      </c>
      <c r="D1108" s="15">
        <f t="shared" si="20"/>
        <v>32.239224244554087</v>
      </c>
      <c r="E1108" s="15">
        <f>(Tabela3[[#This Row],[Close]]-$C$1)/$D$1</f>
        <v>-1.4390906666151211</v>
      </c>
    </row>
    <row r="1109" spans="2:5" x14ac:dyDescent="0.25">
      <c r="B1109" s="13">
        <v>42524</v>
      </c>
      <c r="C1109" s="14">
        <v>17.3</v>
      </c>
      <c r="D1109" s="15">
        <f t="shared" si="20"/>
        <v>32.352883434837466</v>
      </c>
      <c r="E1109" s="15">
        <f>(Tabela3[[#This Row],[Close]]-$C$1)/$D$1</f>
        <v>-1.4416251874461052</v>
      </c>
    </row>
    <row r="1110" spans="2:5" x14ac:dyDescent="0.25">
      <c r="B1110" s="13">
        <v>42324</v>
      </c>
      <c r="C1110" s="14">
        <v>17.3</v>
      </c>
      <c r="D1110" s="15">
        <f t="shared" si="20"/>
        <v>32.352883434837466</v>
      </c>
      <c r="E1110" s="15">
        <f>(Tabela3[[#This Row],[Close]]-$C$1)/$D$1</f>
        <v>-1.4416251874461052</v>
      </c>
    </row>
    <row r="1111" spans="2:5" x14ac:dyDescent="0.25">
      <c r="B1111" s="13">
        <v>42335</v>
      </c>
      <c r="C1111" s="14">
        <v>17.29</v>
      </c>
      <c r="D1111" s="15">
        <f t="shared" si="20"/>
        <v>32.466742625120887</v>
      </c>
      <c r="E1111" s="15">
        <f>(Tabela3[[#This Row],[Close]]-$C$1)/$D$1</f>
        <v>-1.4441597082770903</v>
      </c>
    </row>
    <row r="1112" spans="2:5" x14ac:dyDescent="0.25">
      <c r="B1112" s="13">
        <v>42319</v>
      </c>
      <c r="C1112" s="14">
        <v>17.260000000000002</v>
      </c>
      <c r="D1112" s="15">
        <f t="shared" si="20"/>
        <v>32.809520195971061</v>
      </c>
      <c r="E1112" s="15">
        <f>(Tabela3[[#This Row],[Close]]-$C$1)/$D$1</f>
        <v>-1.4517632707700434</v>
      </c>
    </row>
    <row r="1113" spans="2:5" x14ac:dyDescent="0.25">
      <c r="B1113" s="13">
        <v>42345</v>
      </c>
      <c r="C1113" s="14">
        <v>17.25</v>
      </c>
      <c r="D1113" s="15">
        <f t="shared" si="20"/>
        <v>32.92417938625448</v>
      </c>
      <c r="E1113" s="15">
        <f>(Tabela3[[#This Row],[Close]]-$C$1)/$D$1</f>
        <v>-1.4542977916010285</v>
      </c>
    </row>
    <row r="1114" spans="2:5" x14ac:dyDescent="0.25">
      <c r="B1114" s="13">
        <v>42559</v>
      </c>
      <c r="C1114" s="14">
        <v>17.23</v>
      </c>
      <c r="D1114" s="15">
        <f t="shared" si="20"/>
        <v>33.15409776682128</v>
      </c>
      <c r="E1114" s="15">
        <f>(Tabela3[[#This Row],[Close]]-$C$1)/$D$1</f>
        <v>-1.4593668332629974</v>
      </c>
    </row>
    <row r="1115" spans="2:5" x14ac:dyDescent="0.25">
      <c r="B1115" s="13">
        <v>42320</v>
      </c>
      <c r="C1115" s="14">
        <v>17.21</v>
      </c>
      <c r="D1115" s="15">
        <f t="shared" si="20"/>
        <v>33.384816147388072</v>
      </c>
      <c r="E1115" s="15">
        <f>(Tabela3[[#This Row],[Close]]-$C$1)/$D$1</f>
        <v>-1.4644358749249666</v>
      </c>
    </row>
    <row r="1116" spans="2:5" x14ac:dyDescent="0.25">
      <c r="B1116" s="13">
        <v>42551</v>
      </c>
      <c r="C1116" s="14">
        <v>17.18</v>
      </c>
      <c r="D1116" s="15">
        <f t="shared" si="20"/>
        <v>33.732393718238292</v>
      </c>
      <c r="E1116" s="15">
        <f>(Tabela3[[#This Row],[Close]]-$C$1)/$D$1</f>
        <v>-1.4720394374179206</v>
      </c>
    </row>
    <row r="1117" spans="2:5" x14ac:dyDescent="0.25">
      <c r="B1117" s="13">
        <v>42256</v>
      </c>
      <c r="C1117" s="14">
        <v>17.149999999999999</v>
      </c>
      <c r="D1117" s="15">
        <f t="shared" si="20"/>
        <v>34.081771289088508</v>
      </c>
      <c r="E1117" s="15">
        <f>(Tabela3[[#This Row],[Close]]-$C$1)/$D$1</f>
        <v>-1.4796429999108749</v>
      </c>
    </row>
    <row r="1118" spans="2:5" x14ac:dyDescent="0.25">
      <c r="B1118" s="13">
        <v>42555</v>
      </c>
      <c r="C1118" s="14">
        <v>17.13</v>
      </c>
      <c r="D1118" s="15">
        <f t="shared" si="20"/>
        <v>34.315689669655299</v>
      </c>
      <c r="E1118" s="15">
        <f>(Tabela3[[#This Row],[Close]]-$C$1)/$D$1</f>
        <v>-1.4847120415728439</v>
      </c>
    </row>
    <row r="1119" spans="2:5" x14ac:dyDescent="0.25">
      <c r="B1119" s="13">
        <v>42318</v>
      </c>
      <c r="C1119" s="14">
        <v>17.13</v>
      </c>
      <c r="D1119" s="15">
        <f t="shared" si="20"/>
        <v>34.315689669655299</v>
      </c>
      <c r="E1119" s="15">
        <f>(Tabela3[[#This Row],[Close]]-$C$1)/$D$1</f>
        <v>-1.4847120415728439</v>
      </c>
    </row>
    <row r="1120" spans="2:5" x14ac:dyDescent="0.25">
      <c r="B1120" s="13">
        <v>42527</v>
      </c>
      <c r="C1120" s="14">
        <v>17.12</v>
      </c>
      <c r="D1120" s="15">
        <f t="shared" si="20"/>
        <v>34.432948859938676</v>
      </c>
      <c r="E1120" s="15">
        <f>(Tabela3[[#This Row],[Close]]-$C$1)/$D$1</f>
        <v>-1.487246562403828</v>
      </c>
    </row>
    <row r="1121" spans="2:5" x14ac:dyDescent="0.25">
      <c r="B1121" s="13">
        <v>42255</v>
      </c>
      <c r="C1121" s="14">
        <v>17.100000000000001</v>
      </c>
      <c r="D1121" s="15">
        <f t="shared" si="20"/>
        <v>34.668067240505472</v>
      </c>
      <c r="E1121" s="15">
        <f>(Tabela3[[#This Row],[Close]]-$C$1)/$D$1</f>
        <v>-1.4923156040657972</v>
      </c>
    </row>
    <row r="1122" spans="2:5" x14ac:dyDescent="0.25">
      <c r="B1122" s="13">
        <v>42346</v>
      </c>
      <c r="C1122" s="14">
        <v>17.079999999999998</v>
      </c>
      <c r="D1122" s="15">
        <f t="shared" si="20"/>
        <v>34.903985621072316</v>
      </c>
      <c r="E1122" s="15">
        <f>(Tabela3[[#This Row],[Close]]-$C$1)/$D$1</f>
        <v>-1.4973846457277671</v>
      </c>
    </row>
    <row r="1123" spans="2:5" x14ac:dyDescent="0.25">
      <c r="B1123" s="13">
        <v>42261</v>
      </c>
      <c r="C1123" s="14">
        <v>17.079999999999998</v>
      </c>
      <c r="D1123" s="15">
        <f t="shared" si="20"/>
        <v>34.903985621072316</v>
      </c>
      <c r="E1123" s="15">
        <f>(Tabela3[[#This Row],[Close]]-$C$1)/$D$1</f>
        <v>-1.4973846457277671</v>
      </c>
    </row>
    <row r="1124" spans="2:5" x14ac:dyDescent="0.25">
      <c r="B1124" s="13">
        <v>42321</v>
      </c>
      <c r="C1124" s="14">
        <v>17.07</v>
      </c>
      <c r="D1124" s="15">
        <f t="shared" si="20"/>
        <v>35.022244811355691</v>
      </c>
      <c r="E1124" s="15">
        <f>(Tabela3[[#This Row],[Close]]-$C$1)/$D$1</f>
        <v>-1.4999191665587512</v>
      </c>
    </row>
    <row r="1125" spans="2:5" x14ac:dyDescent="0.25">
      <c r="B1125" s="13">
        <v>42552</v>
      </c>
      <c r="C1125" s="14">
        <v>17.05</v>
      </c>
      <c r="D1125" s="15">
        <f t="shared" si="20"/>
        <v>35.259363191922489</v>
      </c>
      <c r="E1125" s="15">
        <f>(Tabela3[[#This Row],[Close]]-$C$1)/$D$1</f>
        <v>-1.5049882082207204</v>
      </c>
    </row>
    <row r="1126" spans="2:5" x14ac:dyDescent="0.25">
      <c r="B1126" s="13">
        <v>42251</v>
      </c>
      <c r="C1126" s="14">
        <v>17.04</v>
      </c>
      <c r="D1126" s="15">
        <f t="shared" si="20"/>
        <v>35.378222382205905</v>
      </c>
      <c r="E1126" s="15">
        <f>(Tabela3[[#This Row],[Close]]-$C$1)/$D$1</f>
        <v>-1.5075227290517055</v>
      </c>
    </row>
    <row r="1127" spans="2:5" x14ac:dyDescent="0.25">
      <c r="B1127" s="13">
        <v>42556</v>
      </c>
      <c r="C1127" s="14">
        <v>17</v>
      </c>
      <c r="D1127" s="15">
        <f t="shared" si="20"/>
        <v>35.855659143339501</v>
      </c>
      <c r="E1127" s="15">
        <f>(Tabela3[[#This Row],[Close]]-$C$1)/$D$1</f>
        <v>-1.5176608123756437</v>
      </c>
    </row>
    <row r="1128" spans="2:5" x14ac:dyDescent="0.25">
      <c r="B1128" s="13">
        <v>42513</v>
      </c>
      <c r="C1128" s="14">
        <v>17</v>
      </c>
      <c r="D1128" s="15">
        <f t="shared" si="20"/>
        <v>35.855659143339501</v>
      </c>
      <c r="E1128" s="15">
        <f>(Tabela3[[#This Row],[Close]]-$C$1)/$D$1</f>
        <v>-1.5176608123756437</v>
      </c>
    </row>
    <row r="1129" spans="2:5" x14ac:dyDescent="0.25">
      <c r="B1129" s="13">
        <v>42296</v>
      </c>
      <c r="C1129" s="14">
        <v>17</v>
      </c>
      <c r="D1129" s="15">
        <f t="shared" si="20"/>
        <v>35.855659143339501</v>
      </c>
      <c r="E1129" s="15">
        <f>(Tabela3[[#This Row],[Close]]-$C$1)/$D$1</f>
        <v>-1.5176608123756437</v>
      </c>
    </row>
    <row r="1130" spans="2:5" x14ac:dyDescent="0.25">
      <c r="B1130" s="13">
        <v>42317</v>
      </c>
      <c r="C1130" s="14">
        <v>16.98</v>
      </c>
      <c r="D1130" s="15">
        <f t="shared" si="20"/>
        <v>36.0955775239063</v>
      </c>
      <c r="E1130" s="15">
        <f>(Tabela3[[#This Row],[Close]]-$C$1)/$D$1</f>
        <v>-1.5227298540376126</v>
      </c>
    </row>
    <row r="1131" spans="2:5" x14ac:dyDescent="0.25">
      <c r="B1131" s="13">
        <v>42290</v>
      </c>
      <c r="C1131" s="14">
        <v>16.97</v>
      </c>
      <c r="D1131" s="15">
        <f t="shared" si="20"/>
        <v>36.215836714189713</v>
      </c>
      <c r="E1131" s="15">
        <f>(Tabela3[[#This Row],[Close]]-$C$1)/$D$1</f>
        <v>-1.5252643748685977</v>
      </c>
    </row>
    <row r="1132" spans="2:5" x14ac:dyDescent="0.25">
      <c r="B1132" s="13">
        <v>42557</v>
      </c>
      <c r="C1132" s="14">
        <v>16.96</v>
      </c>
      <c r="D1132" s="15">
        <f t="shared" si="20"/>
        <v>36.33629590447309</v>
      </c>
      <c r="E1132" s="15">
        <f>(Tabela3[[#This Row],[Close]]-$C$1)/$D$1</f>
        <v>-1.5277988956995818</v>
      </c>
    </row>
    <row r="1133" spans="2:5" x14ac:dyDescent="0.25">
      <c r="B1133" s="13">
        <v>42528</v>
      </c>
      <c r="C1133" s="14">
        <v>16.920000000000002</v>
      </c>
      <c r="D1133" s="15">
        <f t="shared" si="20"/>
        <v>36.820132665606685</v>
      </c>
      <c r="E1133" s="15">
        <f>(Tabela3[[#This Row],[Close]]-$C$1)/$D$1</f>
        <v>-1.53793697902352</v>
      </c>
    </row>
    <row r="1134" spans="2:5" x14ac:dyDescent="0.25">
      <c r="B1134" s="13">
        <v>42523</v>
      </c>
      <c r="C1134" s="14">
        <v>16.899999999999999</v>
      </c>
      <c r="D1134" s="15">
        <f t="shared" si="20"/>
        <v>37.063251046173527</v>
      </c>
      <c r="E1134" s="15">
        <f>(Tabela3[[#This Row],[Close]]-$C$1)/$D$1</f>
        <v>-1.5430060206854901</v>
      </c>
    </row>
    <row r="1135" spans="2:5" x14ac:dyDescent="0.25">
      <c r="B1135" s="13">
        <v>42299</v>
      </c>
      <c r="C1135" s="14">
        <v>16.899999999999999</v>
      </c>
      <c r="D1135" s="15">
        <f t="shared" si="20"/>
        <v>37.063251046173527</v>
      </c>
      <c r="E1135" s="15">
        <f>(Tabela3[[#This Row],[Close]]-$C$1)/$D$1</f>
        <v>-1.5430060206854901</v>
      </c>
    </row>
    <row r="1136" spans="2:5" x14ac:dyDescent="0.25">
      <c r="B1136" s="13">
        <v>42257</v>
      </c>
      <c r="C1136" s="14">
        <v>16.850000000000001</v>
      </c>
      <c r="D1136" s="15">
        <f t="shared" si="20"/>
        <v>37.674546997590497</v>
      </c>
      <c r="E1136" s="15">
        <f>(Tabela3[[#This Row],[Close]]-$C$1)/$D$1</f>
        <v>-1.5556786248404124</v>
      </c>
    </row>
    <row r="1137" spans="2:5" x14ac:dyDescent="0.25">
      <c r="B1137" s="13">
        <v>42265</v>
      </c>
      <c r="C1137" s="14">
        <v>16.829999999999998</v>
      </c>
      <c r="D1137" s="15">
        <f t="shared" si="20"/>
        <v>37.920465378157338</v>
      </c>
      <c r="E1137" s="15">
        <f>(Tabela3[[#This Row],[Close]]-$C$1)/$D$1</f>
        <v>-1.5607476665023823</v>
      </c>
    </row>
    <row r="1138" spans="2:5" x14ac:dyDescent="0.25">
      <c r="B1138" s="13">
        <v>42291</v>
      </c>
      <c r="C1138" s="14">
        <v>16.809999999999999</v>
      </c>
      <c r="D1138" s="15">
        <f t="shared" si="20"/>
        <v>38.167183758724128</v>
      </c>
      <c r="E1138" s="15">
        <f>(Tabela3[[#This Row],[Close]]-$C$1)/$D$1</f>
        <v>-1.5658167081643515</v>
      </c>
    </row>
    <row r="1139" spans="2:5" x14ac:dyDescent="0.25">
      <c r="B1139" s="13">
        <v>42353</v>
      </c>
      <c r="C1139" s="14">
        <v>16.760000000000002</v>
      </c>
      <c r="D1139" s="15">
        <f t="shared" si="20"/>
        <v>38.787479710141099</v>
      </c>
      <c r="E1139" s="15">
        <f>(Tabela3[[#This Row],[Close]]-$C$1)/$D$1</f>
        <v>-1.5784893123192738</v>
      </c>
    </row>
    <row r="1140" spans="2:5" x14ac:dyDescent="0.25">
      <c r="B1140" s="13">
        <v>42558</v>
      </c>
      <c r="C1140" s="14">
        <v>16.75</v>
      </c>
      <c r="D1140" s="15">
        <f t="shared" si="20"/>
        <v>38.912138900424523</v>
      </c>
      <c r="E1140" s="15">
        <f>(Tabela3[[#This Row],[Close]]-$C$1)/$D$1</f>
        <v>-1.5810238331502589</v>
      </c>
    </row>
    <row r="1141" spans="2:5" x14ac:dyDescent="0.25">
      <c r="B1141" s="13">
        <v>42534</v>
      </c>
      <c r="C1141" s="14">
        <v>16.690000000000001</v>
      </c>
      <c r="D1141" s="15">
        <f t="shared" si="20"/>
        <v>39.664294042124908</v>
      </c>
      <c r="E1141" s="15">
        <f>(Tabela3[[#This Row],[Close]]-$C$1)/$D$1</f>
        <v>-1.5962309581361662</v>
      </c>
    </row>
    <row r="1142" spans="2:5" x14ac:dyDescent="0.25">
      <c r="B1142" s="13">
        <v>42300</v>
      </c>
      <c r="C1142" s="14">
        <v>16.670000000000002</v>
      </c>
      <c r="D1142" s="15">
        <f t="shared" si="20"/>
        <v>39.916612422691706</v>
      </c>
      <c r="E1142" s="15">
        <f>(Tabela3[[#This Row],[Close]]-$C$1)/$D$1</f>
        <v>-1.6012999997981352</v>
      </c>
    </row>
    <row r="1143" spans="2:5" x14ac:dyDescent="0.25">
      <c r="B1143" s="13">
        <v>42298</v>
      </c>
      <c r="C1143" s="14">
        <v>16.649999999999999</v>
      </c>
      <c r="D1143" s="15">
        <f t="shared" si="20"/>
        <v>40.169730803258545</v>
      </c>
      <c r="E1143" s="15">
        <f>(Tabela3[[#This Row],[Close]]-$C$1)/$D$1</f>
        <v>-1.6063690414601053</v>
      </c>
    </row>
    <row r="1144" spans="2:5" x14ac:dyDescent="0.25">
      <c r="B1144" s="13">
        <v>42352</v>
      </c>
      <c r="C1144" s="14">
        <v>16.64</v>
      </c>
      <c r="D1144" s="15">
        <f t="shared" si="20"/>
        <v>40.296589993541922</v>
      </c>
      <c r="E1144" s="15">
        <f>(Tabela3[[#This Row],[Close]]-$C$1)/$D$1</f>
        <v>-1.6089035622910894</v>
      </c>
    </row>
    <row r="1145" spans="2:5" x14ac:dyDescent="0.25">
      <c r="B1145" s="13">
        <v>42432</v>
      </c>
      <c r="C1145" s="14">
        <v>16.61</v>
      </c>
      <c r="D1145" s="15">
        <f t="shared" si="20"/>
        <v>40.67836756439214</v>
      </c>
      <c r="E1145" s="15">
        <f>(Tabela3[[#This Row],[Close]]-$C$1)/$D$1</f>
        <v>-1.6165071247840435</v>
      </c>
    </row>
    <row r="1146" spans="2:5" x14ac:dyDescent="0.25">
      <c r="B1146" s="13">
        <v>42541</v>
      </c>
      <c r="C1146" s="14">
        <v>16.59</v>
      </c>
      <c r="D1146" s="15">
        <f t="shared" si="20"/>
        <v>40.933885944958938</v>
      </c>
      <c r="E1146" s="15">
        <f>(Tabela3[[#This Row],[Close]]-$C$1)/$D$1</f>
        <v>-1.6215761664460127</v>
      </c>
    </row>
    <row r="1147" spans="2:5" x14ac:dyDescent="0.25">
      <c r="B1147" s="13">
        <v>42522</v>
      </c>
      <c r="C1147" s="14">
        <v>16.57</v>
      </c>
      <c r="D1147" s="15">
        <f t="shared" si="20"/>
        <v>41.190204325525734</v>
      </c>
      <c r="E1147" s="15">
        <f>(Tabela3[[#This Row],[Close]]-$C$1)/$D$1</f>
        <v>-1.6266452081079816</v>
      </c>
    </row>
    <row r="1148" spans="2:5" x14ac:dyDescent="0.25">
      <c r="B1148" s="13">
        <v>42292</v>
      </c>
      <c r="C1148" s="14">
        <v>16.57</v>
      </c>
      <c r="D1148" s="15">
        <f t="shared" si="20"/>
        <v>41.190204325525734</v>
      </c>
      <c r="E1148" s="15">
        <f>(Tabela3[[#This Row],[Close]]-$C$1)/$D$1</f>
        <v>-1.6266452081079816</v>
      </c>
    </row>
    <row r="1149" spans="2:5" x14ac:dyDescent="0.25">
      <c r="B1149" s="13">
        <v>42304</v>
      </c>
      <c r="C1149" s="14">
        <v>16.559999999999999</v>
      </c>
      <c r="D1149" s="15">
        <f t="shared" si="20"/>
        <v>41.318663515809149</v>
      </c>
      <c r="E1149" s="15">
        <f>(Tabela3[[#This Row],[Close]]-$C$1)/$D$1</f>
        <v>-1.6291797289389667</v>
      </c>
    </row>
    <row r="1150" spans="2:5" x14ac:dyDescent="0.25">
      <c r="B1150" s="13">
        <v>42531</v>
      </c>
      <c r="C1150" s="14">
        <v>16.55</v>
      </c>
      <c r="D1150" s="15">
        <f t="shared" si="20"/>
        <v>41.447322706092528</v>
      </c>
      <c r="E1150" s="15">
        <f>(Tabela3[[#This Row],[Close]]-$C$1)/$D$1</f>
        <v>-1.6317142497699508</v>
      </c>
    </row>
    <row r="1151" spans="2:5" x14ac:dyDescent="0.25">
      <c r="B1151" s="13">
        <v>42283</v>
      </c>
      <c r="C1151" s="14">
        <v>16.53</v>
      </c>
      <c r="D1151" s="15">
        <f t="shared" si="20"/>
        <v>41.705241086659321</v>
      </c>
      <c r="E1151" s="15">
        <f>(Tabela3[[#This Row],[Close]]-$C$1)/$D$1</f>
        <v>-1.6367832914319198</v>
      </c>
    </row>
    <row r="1152" spans="2:5" x14ac:dyDescent="0.25">
      <c r="B1152" s="13">
        <v>42354</v>
      </c>
      <c r="C1152" s="14">
        <v>16.5</v>
      </c>
      <c r="D1152" s="15">
        <f t="shared" si="20"/>
        <v>42.093618657509538</v>
      </c>
      <c r="E1152" s="15">
        <f>(Tabela3[[#This Row],[Close]]-$C$1)/$D$1</f>
        <v>-1.644386853924874</v>
      </c>
    </row>
    <row r="1153" spans="2:5" x14ac:dyDescent="0.25">
      <c r="B1153" s="13">
        <v>42550</v>
      </c>
      <c r="C1153" s="14">
        <v>16.489999999999998</v>
      </c>
      <c r="D1153" s="15">
        <f t="shared" si="20"/>
        <v>42.223477847792964</v>
      </c>
      <c r="E1153" s="15">
        <f>(Tabela3[[#This Row],[Close]]-$C$1)/$D$1</f>
        <v>-1.6469213747558591</v>
      </c>
    </row>
    <row r="1154" spans="2:5" x14ac:dyDescent="0.25">
      <c r="B1154" s="13">
        <v>42521</v>
      </c>
      <c r="C1154" s="14">
        <v>16.47</v>
      </c>
      <c r="D1154" s="15">
        <f t="shared" si="20"/>
        <v>42.483796228359758</v>
      </c>
      <c r="E1154" s="15">
        <f>(Tabela3[[#This Row],[Close]]-$C$1)/$D$1</f>
        <v>-1.6519904164178281</v>
      </c>
    </row>
    <row r="1155" spans="2:5" x14ac:dyDescent="0.25">
      <c r="B1155" s="13">
        <v>42515</v>
      </c>
      <c r="C1155" s="14">
        <v>16.45</v>
      </c>
      <c r="D1155" s="15">
        <f t="shared" ref="D1155:D1218" si="21">(C1155-$C$1)^2</f>
        <v>42.744914608926557</v>
      </c>
      <c r="E1155" s="15">
        <f>(Tabela3[[#This Row],[Close]]-$C$1)/$D$1</f>
        <v>-1.6570594580797973</v>
      </c>
    </row>
    <row r="1156" spans="2:5" x14ac:dyDescent="0.25">
      <c r="B1156" s="13">
        <v>42297</v>
      </c>
      <c r="C1156" s="14">
        <v>16.45</v>
      </c>
      <c r="D1156" s="15">
        <f t="shared" si="21"/>
        <v>42.744914608926557</v>
      </c>
      <c r="E1156" s="15">
        <f>(Tabela3[[#This Row],[Close]]-$C$1)/$D$1</f>
        <v>-1.6570594580797973</v>
      </c>
    </row>
    <row r="1157" spans="2:5" x14ac:dyDescent="0.25">
      <c r="B1157" s="13">
        <v>42340</v>
      </c>
      <c r="C1157" s="14">
        <v>16.420000000000002</v>
      </c>
      <c r="D1157" s="15">
        <f t="shared" si="21"/>
        <v>43.138092179776727</v>
      </c>
      <c r="E1157" s="15">
        <f>(Tabela3[[#This Row],[Close]]-$C$1)/$D$1</f>
        <v>-1.6646630205727504</v>
      </c>
    </row>
    <row r="1158" spans="2:5" x14ac:dyDescent="0.25">
      <c r="B1158" s="13">
        <v>42520</v>
      </c>
      <c r="C1158" s="14">
        <v>16.41</v>
      </c>
      <c r="D1158" s="15">
        <f t="shared" si="21"/>
        <v>43.269551370060142</v>
      </c>
      <c r="E1158" s="15">
        <f>(Tabela3[[#This Row],[Close]]-$C$1)/$D$1</f>
        <v>-1.6671975414037354</v>
      </c>
    </row>
    <row r="1159" spans="2:5" x14ac:dyDescent="0.25">
      <c r="B1159" s="13">
        <v>42258</v>
      </c>
      <c r="C1159" s="14">
        <v>16.399999999999999</v>
      </c>
      <c r="D1159" s="15">
        <f t="shared" si="21"/>
        <v>43.401210560343564</v>
      </c>
      <c r="E1159" s="15">
        <f>(Tabela3[[#This Row],[Close]]-$C$1)/$D$1</f>
        <v>-1.6697320622347205</v>
      </c>
    </row>
    <row r="1160" spans="2:5" x14ac:dyDescent="0.25">
      <c r="B1160" s="13">
        <v>42355</v>
      </c>
      <c r="C1160" s="14">
        <v>16.39</v>
      </c>
      <c r="D1160" s="15">
        <f t="shared" si="21"/>
        <v>43.533069750626943</v>
      </c>
      <c r="E1160" s="15">
        <f>(Tabela3[[#This Row],[Close]]-$C$1)/$D$1</f>
        <v>-1.6722665830657046</v>
      </c>
    </row>
    <row r="1161" spans="2:5" x14ac:dyDescent="0.25">
      <c r="B1161" s="13">
        <v>42303</v>
      </c>
      <c r="C1161" s="14">
        <v>16.34</v>
      </c>
      <c r="D1161" s="15">
        <f t="shared" si="21"/>
        <v>44.195365702043958</v>
      </c>
      <c r="E1161" s="15">
        <f>(Tabela3[[#This Row],[Close]]-$C$1)/$D$1</f>
        <v>-1.6849391872206279</v>
      </c>
    </row>
    <row r="1162" spans="2:5" x14ac:dyDescent="0.25">
      <c r="B1162" s="13">
        <v>42339</v>
      </c>
      <c r="C1162" s="14">
        <v>16.29</v>
      </c>
      <c r="D1162" s="15">
        <f t="shared" si="21"/>
        <v>44.862661653460968</v>
      </c>
      <c r="E1162" s="15">
        <f>(Tabela3[[#This Row],[Close]]-$C$1)/$D$1</f>
        <v>-1.6976117913755511</v>
      </c>
    </row>
    <row r="1163" spans="2:5" x14ac:dyDescent="0.25">
      <c r="B1163" s="13">
        <v>42338</v>
      </c>
      <c r="C1163" s="14">
        <v>16.29</v>
      </c>
      <c r="D1163" s="15">
        <f t="shared" si="21"/>
        <v>44.862661653460968</v>
      </c>
      <c r="E1163" s="15">
        <f>(Tabela3[[#This Row],[Close]]-$C$1)/$D$1</f>
        <v>-1.6976117913755511</v>
      </c>
    </row>
    <row r="1164" spans="2:5" x14ac:dyDescent="0.25">
      <c r="B1164" s="13">
        <v>42268</v>
      </c>
      <c r="C1164" s="14">
        <v>16.29</v>
      </c>
      <c r="D1164" s="15">
        <f t="shared" si="21"/>
        <v>44.862661653460968</v>
      </c>
      <c r="E1164" s="15">
        <f>(Tabela3[[#This Row],[Close]]-$C$1)/$D$1</f>
        <v>-1.6976117913755511</v>
      </c>
    </row>
    <row r="1165" spans="2:5" x14ac:dyDescent="0.25">
      <c r="B1165" s="13">
        <v>42305</v>
      </c>
      <c r="C1165" s="14">
        <v>16.28</v>
      </c>
      <c r="D1165" s="15">
        <f t="shared" si="21"/>
        <v>44.996720843744342</v>
      </c>
      <c r="E1165" s="15">
        <f>(Tabela3[[#This Row],[Close]]-$C$1)/$D$1</f>
        <v>-1.700146312206535</v>
      </c>
    </row>
    <row r="1166" spans="2:5" x14ac:dyDescent="0.25">
      <c r="B1166" s="13">
        <v>42293</v>
      </c>
      <c r="C1166" s="14">
        <v>16.28</v>
      </c>
      <c r="D1166" s="15">
        <f t="shared" si="21"/>
        <v>44.996720843744342</v>
      </c>
      <c r="E1166" s="15">
        <f>(Tabela3[[#This Row],[Close]]-$C$1)/$D$1</f>
        <v>-1.700146312206535</v>
      </c>
    </row>
    <row r="1167" spans="2:5" x14ac:dyDescent="0.25">
      <c r="B1167" s="13">
        <v>42269</v>
      </c>
      <c r="C1167" s="14">
        <v>16.28</v>
      </c>
      <c r="D1167" s="15">
        <f t="shared" si="21"/>
        <v>44.996720843744342</v>
      </c>
      <c r="E1167" s="15">
        <f>(Tabela3[[#This Row],[Close]]-$C$1)/$D$1</f>
        <v>-1.700146312206535</v>
      </c>
    </row>
    <row r="1168" spans="2:5" x14ac:dyDescent="0.25">
      <c r="B1168" s="13">
        <v>42544</v>
      </c>
      <c r="C1168" s="14">
        <v>16.22</v>
      </c>
      <c r="D1168" s="15">
        <f t="shared" si="21"/>
        <v>45.80527598544478</v>
      </c>
      <c r="E1168" s="15">
        <f>(Tabela3[[#This Row],[Close]]-$C$1)/$D$1</f>
        <v>-1.7153534371924433</v>
      </c>
    </row>
    <row r="1169" spans="2:5" x14ac:dyDescent="0.25">
      <c r="B1169" s="13">
        <v>42537</v>
      </c>
      <c r="C1169" s="14">
        <v>16.190000000000001</v>
      </c>
      <c r="D1169" s="15">
        <f t="shared" si="21"/>
        <v>46.212253556294947</v>
      </c>
      <c r="E1169" s="15">
        <f>(Tabela3[[#This Row],[Close]]-$C$1)/$D$1</f>
        <v>-1.7229569996853964</v>
      </c>
    </row>
    <row r="1170" spans="2:5" x14ac:dyDescent="0.25">
      <c r="B1170" s="13">
        <v>42282</v>
      </c>
      <c r="C1170" s="14">
        <v>16.16</v>
      </c>
      <c r="D1170" s="15">
        <f t="shared" si="21"/>
        <v>46.621031127145166</v>
      </c>
      <c r="E1170" s="15">
        <f>(Tabela3[[#This Row],[Close]]-$C$1)/$D$1</f>
        <v>-1.7305605621783506</v>
      </c>
    </row>
    <row r="1171" spans="2:5" x14ac:dyDescent="0.25">
      <c r="B1171" s="13">
        <v>42517</v>
      </c>
      <c r="C1171" s="14">
        <v>16.13</v>
      </c>
      <c r="D1171" s="15">
        <f t="shared" si="21"/>
        <v>47.031608697995381</v>
      </c>
      <c r="E1171" s="15">
        <f>(Tabela3[[#This Row],[Close]]-$C$1)/$D$1</f>
        <v>-1.7381641246713047</v>
      </c>
    </row>
    <row r="1172" spans="2:5" x14ac:dyDescent="0.25">
      <c r="B1172" s="13">
        <v>42535</v>
      </c>
      <c r="C1172" s="14">
        <v>16.11</v>
      </c>
      <c r="D1172" s="15">
        <f t="shared" si="21"/>
        <v>47.306327078562177</v>
      </c>
      <c r="E1172" s="15">
        <f>(Tabela3[[#This Row],[Close]]-$C$1)/$D$1</f>
        <v>-1.7432331663332739</v>
      </c>
    </row>
    <row r="1173" spans="2:5" x14ac:dyDescent="0.25">
      <c r="B1173" s="13">
        <v>42536</v>
      </c>
      <c r="C1173" s="14">
        <v>16.100000000000001</v>
      </c>
      <c r="D1173" s="15">
        <f t="shared" si="21"/>
        <v>47.443986268845549</v>
      </c>
      <c r="E1173" s="15">
        <f>(Tabela3[[#This Row],[Close]]-$C$1)/$D$1</f>
        <v>-1.745767687164258</v>
      </c>
    </row>
    <row r="1174" spans="2:5" x14ac:dyDescent="0.25">
      <c r="B1174" s="13">
        <v>42549</v>
      </c>
      <c r="C1174" s="14">
        <v>16.03</v>
      </c>
      <c r="D1174" s="15">
        <f t="shared" si="21"/>
        <v>48.413200600829363</v>
      </c>
      <c r="E1174" s="15">
        <f>(Tabela3[[#This Row],[Close]]-$C$1)/$D$1</f>
        <v>-1.7635093329811502</v>
      </c>
    </row>
    <row r="1175" spans="2:5" x14ac:dyDescent="0.25">
      <c r="B1175" s="13">
        <v>42538</v>
      </c>
      <c r="C1175" s="14">
        <v>16</v>
      </c>
      <c r="D1175" s="15">
        <f t="shared" si="21"/>
        <v>48.831578171679581</v>
      </c>
      <c r="E1175" s="15">
        <f>(Tabela3[[#This Row],[Close]]-$C$1)/$D$1</f>
        <v>-1.7711128954741044</v>
      </c>
    </row>
    <row r="1176" spans="2:5" x14ac:dyDescent="0.25">
      <c r="B1176" s="13">
        <v>42514</v>
      </c>
      <c r="C1176" s="14">
        <v>15.98</v>
      </c>
      <c r="D1176" s="15">
        <f t="shared" si="21"/>
        <v>49.111496552246379</v>
      </c>
      <c r="E1176" s="15">
        <f>(Tabela3[[#This Row],[Close]]-$C$1)/$D$1</f>
        <v>-1.7761819371360734</v>
      </c>
    </row>
    <row r="1177" spans="2:5" x14ac:dyDescent="0.25">
      <c r="B1177" s="13">
        <v>42307</v>
      </c>
      <c r="C1177" s="14">
        <v>15.97</v>
      </c>
      <c r="D1177" s="15">
        <f t="shared" si="21"/>
        <v>49.251755742529774</v>
      </c>
      <c r="E1177" s="15">
        <f>(Tabela3[[#This Row],[Close]]-$C$1)/$D$1</f>
        <v>-1.778716457967058</v>
      </c>
    </row>
    <row r="1178" spans="2:5" x14ac:dyDescent="0.25">
      <c r="B1178" s="13">
        <v>42356</v>
      </c>
      <c r="C1178" s="14">
        <v>15.95</v>
      </c>
      <c r="D1178" s="15">
        <f t="shared" si="21"/>
        <v>49.532874123096597</v>
      </c>
      <c r="E1178" s="15">
        <f>(Tabela3[[#This Row],[Close]]-$C$1)/$D$1</f>
        <v>-1.7837854996290277</v>
      </c>
    </row>
    <row r="1179" spans="2:5" x14ac:dyDescent="0.25">
      <c r="B1179" s="13">
        <v>42279</v>
      </c>
      <c r="C1179" s="14">
        <v>15.92</v>
      </c>
      <c r="D1179" s="15">
        <f t="shared" si="21"/>
        <v>49.95605169394679</v>
      </c>
      <c r="E1179" s="15">
        <f>(Tabela3[[#This Row],[Close]]-$C$1)/$D$1</f>
        <v>-1.7913890621219812</v>
      </c>
    </row>
    <row r="1180" spans="2:5" x14ac:dyDescent="0.25">
      <c r="B1180" s="13">
        <v>42545</v>
      </c>
      <c r="C1180" s="14">
        <v>15.89</v>
      </c>
      <c r="D1180" s="15">
        <f t="shared" si="21"/>
        <v>50.381029264796979</v>
      </c>
      <c r="E1180" s="15">
        <f>(Tabela3[[#This Row],[Close]]-$C$1)/$D$1</f>
        <v>-1.7989926246149348</v>
      </c>
    </row>
    <row r="1181" spans="2:5" x14ac:dyDescent="0.25">
      <c r="B1181" s="13">
        <v>42542</v>
      </c>
      <c r="C1181" s="14">
        <v>15.85</v>
      </c>
      <c r="D1181" s="15">
        <f t="shared" si="21"/>
        <v>50.950466025930595</v>
      </c>
      <c r="E1181" s="15">
        <f>(Tabela3[[#This Row],[Close]]-$C$1)/$D$1</f>
        <v>-1.8091307079388737</v>
      </c>
    </row>
    <row r="1182" spans="2:5" x14ac:dyDescent="0.25">
      <c r="B1182" s="13">
        <v>42543</v>
      </c>
      <c r="C1182" s="14">
        <v>15.8</v>
      </c>
      <c r="D1182" s="15">
        <f t="shared" si="21"/>
        <v>51.666761977347583</v>
      </c>
      <c r="E1182" s="15">
        <f>(Tabela3[[#This Row],[Close]]-$C$1)/$D$1</f>
        <v>-1.8218033120937964</v>
      </c>
    </row>
    <row r="1183" spans="2:5" x14ac:dyDescent="0.25">
      <c r="B1183" s="13">
        <v>42271</v>
      </c>
      <c r="C1183" s="14">
        <v>15.73</v>
      </c>
      <c r="D1183" s="15">
        <f t="shared" si="21"/>
        <v>52.677976309331399</v>
      </c>
      <c r="E1183" s="15">
        <f>(Tabela3[[#This Row],[Close]]-$C$1)/$D$1</f>
        <v>-1.8395449579106886</v>
      </c>
    </row>
    <row r="1184" spans="2:5" x14ac:dyDescent="0.25">
      <c r="B1184" s="13">
        <v>42270</v>
      </c>
      <c r="C1184" s="14">
        <v>15.7</v>
      </c>
      <c r="D1184" s="15">
        <f t="shared" si="21"/>
        <v>53.114353880181618</v>
      </c>
      <c r="E1184" s="15">
        <f>(Tabela3[[#This Row],[Close]]-$C$1)/$D$1</f>
        <v>-1.8471485204036429</v>
      </c>
    </row>
    <row r="1185" spans="2:5" x14ac:dyDescent="0.25">
      <c r="B1185" s="13">
        <v>42548</v>
      </c>
      <c r="C1185" s="14">
        <v>15.64</v>
      </c>
      <c r="D1185" s="15">
        <f t="shared" si="21"/>
        <v>53.992509021882</v>
      </c>
      <c r="E1185" s="15">
        <f>(Tabela3[[#This Row],[Close]]-$C$1)/$D$1</f>
        <v>-1.86235564538955</v>
      </c>
    </row>
    <row r="1186" spans="2:5" x14ac:dyDescent="0.25">
      <c r="B1186" s="13">
        <v>42306</v>
      </c>
      <c r="C1186" s="14">
        <v>15.5</v>
      </c>
      <c r="D1186" s="15">
        <f t="shared" si="21"/>
        <v>56.069537685849618</v>
      </c>
      <c r="E1186" s="15">
        <f>(Tabela3[[#This Row],[Close]]-$C$1)/$D$1</f>
        <v>-1.8978389370233348</v>
      </c>
    </row>
    <row r="1187" spans="2:5" x14ac:dyDescent="0.25">
      <c r="B1187" s="13">
        <v>42272</v>
      </c>
      <c r="C1187" s="14">
        <v>15.25</v>
      </c>
      <c r="D1187" s="15">
        <f t="shared" si="21"/>
        <v>59.876017442934639</v>
      </c>
      <c r="E1187" s="15">
        <f>(Tabela3[[#This Row],[Close]]-$C$1)/$D$1</f>
        <v>-1.96120195779795</v>
      </c>
    </row>
    <row r="1188" spans="2:5" x14ac:dyDescent="0.25">
      <c r="B1188" s="13">
        <v>42277</v>
      </c>
      <c r="C1188" s="14">
        <v>15.2</v>
      </c>
      <c r="D1188" s="15">
        <f t="shared" si="21"/>
        <v>60.652313394351658</v>
      </c>
      <c r="E1188" s="15">
        <f>(Tabela3[[#This Row],[Close]]-$C$1)/$D$1</f>
        <v>-1.9738745619528733</v>
      </c>
    </row>
    <row r="1189" spans="2:5" x14ac:dyDescent="0.25">
      <c r="B1189" s="13">
        <v>42360</v>
      </c>
      <c r="C1189" s="14">
        <v>15</v>
      </c>
      <c r="D1189" s="15">
        <f t="shared" si="21"/>
        <v>63.807497200019661</v>
      </c>
      <c r="E1189" s="15">
        <f>(Tabela3[[#This Row],[Close]]-$C$1)/$D$1</f>
        <v>-2.024564978572565</v>
      </c>
    </row>
    <row r="1190" spans="2:5" x14ac:dyDescent="0.25">
      <c r="B1190" s="13">
        <v>42366</v>
      </c>
      <c r="C1190" s="14">
        <v>14.98</v>
      </c>
      <c r="D1190" s="15">
        <f t="shared" si="21"/>
        <v>64.127415580586458</v>
      </c>
      <c r="E1190" s="15">
        <f>(Tabela3[[#This Row],[Close]]-$C$1)/$D$1</f>
        <v>-2.0296340202345342</v>
      </c>
    </row>
    <row r="1191" spans="2:5" x14ac:dyDescent="0.25">
      <c r="B1191" s="13">
        <v>42359</v>
      </c>
      <c r="C1191" s="14">
        <v>14.91</v>
      </c>
      <c r="D1191" s="15">
        <f t="shared" si="21"/>
        <v>65.253429912570269</v>
      </c>
      <c r="E1191" s="15">
        <f>(Tabela3[[#This Row],[Close]]-$C$1)/$D$1</f>
        <v>-2.0473756660514266</v>
      </c>
    </row>
    <row r="1192" spans="2:5" x14ac:dyDescent="0.25">
      <c r="B1192" s="13">
        <v>42278</v>
      </c>
      <c r="C1192" s="14">
        <v>14.91</v>
      </c>
      <c r="D1192" s="15">
        <f t="shared" si="21"/>
        <v>65.253429912570269</v>
      </c>
      <c r="E1192" s="15">
        <f>(Tabela3[[#This Row],[Close]]-$C$1)/$D$1</f>
        <v>-2.0473756660514266</v>
      </c>
    </row>
    <row r="1193" spans="2:5" x14ac:dyDescent="0.25">
      <c r="B1193" s="13">
        <v>42361</v>
      </c>
      <c r="C1193" s="14">
        <v>14.85</v>
      </c>
      <c r="D1193" s="15">
        <f t="shared" si="21"/>
        <v>66.226385054270679</v>
      </c>
      <c r="E1193" s="15">
        <f>(Tabela3[[#This Row],[Close]]-$C$1)/$D$1</f>
        <v>-2.0625827910373342</v>
      </c>
    </row>
    <row r="1194" spans="2:5" x14ac:dyDescent="0.25">
      <c r="B1194" s="13">
        <v>42367</v>
      </c>
      <c r="C1194" s="14">
        <v>14.8</v>
      </c>
      <c r="D1194" s="15">
        <f t="shared" si="21"/>
        <v>67.042681005687669</v>
      </c>
      <c r="E1194" s="15">
        <f>(Tabela3[[#This Row],[Close]]-$C$1)/$D$1</f>
        <v>-2.075255395192257</v>
      </c>
    </row>
    <row r="1195" spans="2:5" x14ac:dyDescent="0.25">
      <c r="B1195" s="13">
        <v>42431</v>
      </c>
      <c r="C1195" s="14">
        <v>14.77</v>
      </c>
      <c r="D1195" s="15">
        <f t="shared" si="21"/>
        <v>67.534858576537886</v>
      </c>
      <c r="E1195" s="15">
        <f>(Tabela3[[#This Row],[Close]]-$C$1)/$D$1</f>
        <v>-2.082858957685211</v>
      </c>
    </row>
    <row r="1196" spans="2:5" x14ac:dyDescent="0.25">
      <c r="B1196" s="13">
        <v>42368</v>
      </c>
      <c r="C1196" s="14">
        <v>14.74</v>
      </c>
      <c r="D1196" s="15">
        <f t="shared" si="21"/>
        <v>68.028836147388077</v>
      </c>
      <c r="E1196" s="15">
        <f>(Tabela3[[#This Row],[Close]]-$C$1)/$D$1</f>
        <v>-2.090462520178165</v>
      </c>
    </row>
    <row r="1197" spans="2:5" x14ac:dyDescent="0.25">
      <c r="B1197" s="13">
        <v>42275</v>
      </c>
      <c r="C1197" s="14">
        <v>14.49</v>
      </c>
      <c r="D1197" s="15">
        <f t="shared" si="21"/>
        <v>72.215315904473101</v>
      </c>
      <c r="E1197" s="15">
        <f>(Tabela3[[#This Row],[Close]]-$C$1)/$D$1</f>
        <v>-2.1538255409527802</v>
      </c>
    </row>
    <row r="1198" spans="2:5" x14ac:dyDescent="0.25">
      <c r="B1198" s="13">
        <v>42276</v>
      </c>
      <c r="C1198" s="14">
        <v>14.33</v>
      </c>
      <c r="D1198" s="15">
        <f t="shared" si="21"/>
        <v>74.960262949007515</v>
      </c>
      <c r="E1198" s="15">
        <f>(Tabela3[[#This Row],[Close]]-$C$1)/$D$1</f>
        <v>-2.1943778742485338</v>
      </c>
    </row>
    <row r="1199" spans="2:5" x14ac:dyDescent="0.25">
      <c r="B1199" s="13">
        <v>42430</v>
      </c>
      <c r="C1199" s="14">
        <v>14.32</v>
      </c>
      <c r="D1199" s="15">
        <f t="shared" si="21"/>
        <v>75.133522139290903</v>
      </c>
      <c r="E1199" s="15">
        <f>(Tabela3[[#This Row],[Close]]-$C$1)/$D$1</f>
        <v>-2.1969123950795182</v>
      </c>
    </row>
    <row r="1200" spans="2:5" x14ac:dyDescent="0.25">
      <c r="B1200" s="13">
        <v>42375</v>
      </c>
      <c r="C1200" s="14">
        <v>14.29</v>
      </c>
      <c r="D1200" s="15">
        <f t="shared" si="21"/>
        <v>75.654499710141138</v>
      </c>
      <c r="E1200" s="15">
        <f>(Tabela3[[#This Row],[Close]]-$C$1)/$D$1</f>
        <v>-2.2045159575724727</v>
      </c>
    </row>
    <row r="1201" spans="2:5" x14ac:dyDescent="0.25">
      <c r="B1201" s="13">
        <v>42374</v>
      </c>
      <c r="C1201" s="14">
        <v>14.29</v>
      </c>
      <c r="D1201" s="15">
        <f t="shared" si="21"/>
        <v>75.654499710141138</v>
      </c>
      <c r="E1201" s="15">
        <f>(Tabela3[[#This Row],[Close]]-$C$1)/$D$1</f>
        <v>-2.2045159575724727</v>
      </c>
    </row>
    <row r="1202" spans="2:5" x14ac:dyDescent="0.25">
      <c r="B1202" s="13">
        <v>42373</v>
      </c>
      <c r="C1202" s="14">
        <v>14.24</v>
      </c>
      <c r="D1202" s="15">
        <f t="shared" si="21"/>
        <v>76.526795661558111</v>
      </c>
      <c r="E1202" s="15">
        <f>(Tabela3[[#This Row],[Close]]-$C$1)/$D$1</f>
        <v>-2.2171885617273954</v>
      </c>
    </row>
    <row r="1203" spans="2:5" x14ac:dyDescent="0.25">
      <c r="B1203" s="13">
        <v>42401</v>
      </c>
      <c r="C1203" s="14">
        <v>14.16</v>
      </c>
      <c r="D1203" s="15">
        <f t="shared" si="21"/>
        <v>77.932869183825318</v>
      </c>
      <c r="E1203" s="15">
        <f>(Tabela3[[#This Row],[Close]]-$C$1)/$D$1</f>
        <v>-2.2374647283752722</v>
      </c>
    </row>
    <row r="1204" spans="2:5" x14ac:dyDescent="0.25">
      <c r="B1204" s="13">
        <v>42377</v>
      </c>
      <c r="C1204" s="14">
        <v>13.95</v>
      </c>
      <c r="D1204" s="15">
        <f t="shared" si="21"/>
        <v>81.684712179776753</v>
      </c>
      <c r="E1204" s="15">
        <f>(Tabela3[[#This Row],[Close]]-$C$1)/$D$1</f>
        <v>-2.290689665825949</v>
      </c>
    </row>
    <row r="1205" spans="2:5" x14ac:dyDescent="0.25">
      <c r="B1205" s="13">
        <v>42376</v>
      </c>
      <c r="C1205" s="14">
        <v>13.95</v>
      </c>
      <c r="D1205" s="15">
        <f t="shared" si="21"/>
        <v>81.684712179776753</v>
      </c>
      <c r="E1205" s="15">
        <f>(Tabela3[[#This Row],[Close]]-$C$1)/$D$1</f>
        <v>-2.290689665825949</v>
      </c>
    </row>
    <row r="1206" spans="2:5" x14ac:dyDescent="0.25">
      <c r="B1206" s="13">
        <v>42398</v>
      </c>
      <c r="C1206" s="14">
        <v>13.85</v>
      </c>
      <c r="D1206" s="15">
        <f t="shared" si="21"/>
        <v>83.502304082610763</v>
      </c>
      <c r="E1206" s="15">
        <f>(Tabela3[[#This Row],[Close]]-$C$1)/$D$1</f>
        <v>-2.316034874135795</v>
      </c>
    </row>
    <row r="1207" spans="2:5" x14ac:dyDescent="0.25">
      <c r="B1207" s="13">
        <v>42404</v>
      </c>
      <c r="C1207" s="14">
        <v>13.8</v>
      </c>
      <c r="D1207" s="15">
        <f t="shared" si="21"/>
        <v>84.418600034027747</v>
      </c>
      <c r="E1207" s="15">
        <f>(Tabela3[[#This Row],[Close]]-$C$1)/$D$1</f>
        <v>-2.3287074782907178</v>
      </c>
    </row>
    <row r="1208" spans="2:5" x14ac:dyDescent="0.25">
      <c r="B1208" s="13">
        <v>42410</v>
      </c>
      <c r="C1208" s="14">
        <v>13.69</v>
      </c>
      <c r="D1208" s="15">
        <f t="shared" si="21"/>
        <v>86.452051127145168</v>
      </c>
      <c r="E1208" s="15">
        <f>(Tabela3[[#This Row],[Close]]-$C$1)/$D$1</f>
        <v>-2.356587207431549</v>
      </c>
    </row>
    <row r="1209" spans="2:5" x14ac:dyDescent="0.25">
      <c r="B1209" s="13">
        <v>42405</v>
      </c>
      <c r="C1209" s="14">
        <v>13.69</v>
      </c>
      <c r="D1209" s="15">
        <f t="shared" si="21"/>
        <v>86.452051127145168</v>
      </c>
      <c r="E1209" s="15">
        <f>(Tabela3[[#This Row],[Close]]-$C$1)/$D$1</f>
        <v>-2.356587207431549</v>
      </c>
    </row>
    <row r="1210" spans="2:5" x14ac:dyDescent="0.25">
      <c r="B1210" s="13">
        <v>42422</v>
      </c>
      <c r="C1210" s="14">
        <v>13.61</v>
      </c>
      <c r="D1210" s="15">
        <f t="shared" si="21"/>
        <v>87.946124649412383</v>
      </c>
      <c r="E1210" s="15">
        <f>(Tabela3[[#This Row],[Close]]-$C$1)/$D$1</f>
        <v>-2.3768633740794258</v>
      </c>
    </row>
    <row r="1211" spans="2:5" x14ac:dyDescent="0.25">
      <c r="B1211" s="13">
        <v>42383</v>
      </c>
      <c r="C1211" s="14">
        <v>13.56</v>
      </c>
      <c r="D1211" s="15">
        <f t="shared" si="21"/>
        <v>88.886420600829368</v>
      </c>
      <c r="E1211" s="15">
        <f>(Tabela3[[#This Row],[Close]]-$C$1)/$D$1</f>
        <v>-2.3895359782343486</v>
      </c>
    </row>
    <row r="1212" spans="2:5" x14ac:dyDescent="0.25">
      <c r="B1212" s="13">
        <v>42380</v>
      </c>
      <c r="C1212" s="14">
        <v>13.55</v>
      </c>
      <c r="D1212" s="15">
        <f t="shared" si="21"/>
        <v>89.075079791112756</v>
      </c>
      <c r="E1212" s="15">
        <f>(Tabela3[[#This Row],[Close]]-$C$1)/$D$1</f>
        <v>-2.392070499065333</v>
      </c>
    </row>
    <row r="1213" spans="2:5" x14ac:dyDescent="0.25">
      <c r="B1213" s="13">
        <v>42429</v>
      </c>
      <c r="C1213" s="14">
        <v>13.54</v>
      </c>
      <c r="D1213" s="15">
        <f t="shared" si="21"/>
        <v>89.263938981396194</v>
      </c>
      <c r="E1213" s="15">
        <f>(Tabela3[[#This Row],[Close]]-$C$1)/$D$1</f>
        <v>-2.3946050198963182</v>
      </c>
    </row>
    <row r="1214" spans="2:5" x14ac:dyDescent="0.25">
      <c r="B1214" s="13">
        <v>42423</v>
      </c>
      <c r="C1214" s="14">
        <v>13.52</v>
      </c>
      <c r="D1214" s="15">
        <f t="shared" si="21"/>
        <v>89.64225736196299</v>
      </c>
      <c r="E1214" s="15">
        <f>(Tabela3[[#This Row],[Close]]-$C$1)/$D$1</f>
        <v>-2.399674061558287</v>
      </c>
    </row>
    <row r="1215" spans="2:5" x14ac:dyDescent="0.25">
      <c r="B1215" s="13">
        <v>42416</v>
      </c>
      <c r="C1215" s="14">
        <v>13.4</v>
      </c>
      <c r="D1215" s="15">
        <f t="shared" si="21"/>
        <v>91.928967645363784</v>
      </c>
      <c r="E1215" s="15">
        <f>(Tabela3[[#This Row],[Close]]-$C$1)/$D$1</f>
        <v>-2.4300883115301022</v>
      </c>
    </row>
    <row r="1216" spans="2:5" x14ac:dyDescent="0.25">
      <c r="B1216" s="13">
        <v>42417</v>
      </c>
      <c r="C1216" s="14">
        <v>13.36</v>
      </c>
      <c r="D1216" s="15">
        <f t="shared" si="21"/>
        <v>92.697604406497405</v>
      </c>
      <c r="E1216" s="15">
        <f>(Tabela3[[#This Row],[Close]]-$C$1)/$D$1</f>
        <v>-2.440226394854041</v>
      </c>
    </row>
    <row r="1217" spans="2:5" x14ac:dyDescent="0.25">
      <c r="B1217" s="13">
        <v>42403</v>
      </c>
      <c r="C1217" s="14">
        <v>13.27</v>
      </c>
      <c r="D1217" s="15">
        <f t="shared" si="21"/>
        <v>94.438737119048</v>
      </c>
      <c r="E1217" s="15">
        <f>(Tabela3[[#This Row],[Close]]-$C$1)/$D$1</f>
        <v>-2.4630370823329022</v>
      </c>
    </row>
    <row r="1218" spans="2:5" x14ac:dyDescent="0.25">
      <c r="B1218" s="13">
        <v>42426</v>
      </c>
      <c r="C1218" s="14">
        <v>13.2</v>
      </c>
      <c r="D1218" s="15">
        <f t="shared" si="21"/>
        <v>95.804151451031814</v>
      </c>
      <c r="E1218" s="15">
        <f>(Tabela3[[#This Row],[Close]]-$C$1)/$D$1</f>
        <v>-2.4807787281497946</v>
      </c>
    </row>
    <row r="1219" spans="2:5" x14ac:dyDescent="0.25">
      <c r="B1219" s="13">
        <v>42415</v>
      </c>
      <c r="C1219" s="14">
        <v>13.14</v>
      </c>
      <c r="D1219" s="15">
        <f t="shared" ref="D1219:D1282" si="22">(C1219-$C$1)^2</f>
        <v>96.982306592732201</v>
      </c>
      <c r="E1219" s="15">
        <f>(Tabela3[[#This Row],[Close]]-$C$1)/$D$1</f>
        <v>-2.4959858531357018</v>
      </c>
    </row>
    <row r="1220" spans="2:5" x14ac:dyDescent="0.25">
      <c r="B1220" s="13">
        <v>42425</v>
      </c>
      <c r="C1220" s="14">
        <v>13.12</v>
      </c>
      <c r="D1220" s="15">
        <f t="shared" si="22"/>
        <v>97.37662497329903</v>
      </c>
      <c r="E1220" s="15">
        <f>(Tabela3[[#This Row],[Close]]-$C$1)/$D$1</f>
        <v>-2.5010548947976714</v>
      </c>
    </row>
    <row r="1221" spans="2:5" x14ac:dyDescent="0.25">
      <c r="B1221" s="13">
        <v>42402</v>
      </c>
      <c r="C1221" s="14">
        <v>13.1</v>
      </c>
      <c r="D1221" s="15">
        <f t="shared" si="22"/>
        <v>97.771743353865816</v>
      </c>
      <c r="E1221" s="15">
        <f>(Tabela3[[#This Row],[Close]]-$C$1)/$D$1</f>
        <v>-2.5061239364596406</v>
      </c>
    </row>
    <row r="1222" spans="2:5" x14ac:dyDescent="0.25">
      <c r="B1222" s="13">
        <v>42381</v>
      </c>
      <c r="C1222" s="14">
        <v>13.08</v>
      </c>
      <c r="D1222" s="15">
        <f t="shared" si="22"/>
        <v>98.167661734432613</v>
      </c>
      <c r="E1222" s="15">
        <f>(Tabela3[[#This Row],[Close]]-$C$1)/$D$1</f>
        <v>-2.5111929781216098</v>
      </c>
    </row>
    <row r="1223" spans="2:5" x14ac:dyDescent="0.25">
      <c r="B1223" s="13">
        <v>42424</v>
      </c>
      <c r="C1223" s="14">
        <v>13.07</v>
      </c>
      <c r="D1223" s="15">
        <f t="shared" si="22"/>
        <v>98.365920924716008</v>
      </c>
      <c r="E1223" s="15">
        <f>(Tabela3[[#This Row],[Close]]-$C$1)/$D$1</f>
        <v>-2.5137274989525942</v>
      </c>
    </row>
    <row r="1224" spans="2:5" x14ac:dyDescent="0.25">
      <c r="B1224" s="13">
        <v>42411</v>
      </c>
      <c r="C1224" s="14">
        <v>13.06</v>
      </c>
      <c r="D1224" s="15">
        <f t="shared" si="22"/>
        <v>98.564380114999409</v>
      </c>
      <c r="E1224" s="15">
        <f>(Tabela3[[#This Row],[Close]]-$C$1)/$D$1</f>
        <v>-2.516262019783579</v>
      </c>
    </row>
    <row r="1225" spans="2:5" x14ac:dyDescent="0.25">
      <c r="B1225" s="13">
        <v>42384</v>
      </c>
      <c r="C1225" s="14">
        <v>13.04</v>
      </c>
      <c r="D1225" s="15">
        <f t="shared" si="22"/>
        <v>98.961898495566231</v>
      </c>
      <c r="E1225" s="15">
        <f>(Tabela3[[#This Row],[Close]]-$C$1)/$D$1</f>
        <v>-2.5213310614455482</v>
      </c>
    </row>
    <row r="1226" spans="2:5" x14ac:dyDescent="0.25">
      <c r="B1226" s="13">
        <v>42419</v>
      </c>
      <c r="C1226" s="14">
        <v>13.01</v>
      </c>
      <c r="D1226" s="15">
        <f t="shared" si="22"/>
        <v>99.559676066416429</v>
      </c>
      <c r="E1226" s="15">
        <f>(Tabela3[[#This Row],[Close]]-$C$1)/$D$1</f>
        <v>-2.5289346239385022</v>
      </c>
    </row>
    <row r="1227" spans="2:5" x14ac:dyDescent="0.25">
      <c r="B1227" s="13">
        <v>42412</v>
      </c>
      <c r="C1227" s="14">
        <v>13</v>
      </c>
      <c r="D1227" s="15">
        <f t="shared" si="22"/>
        <v>99.759335256699813</v>
      </c>
      <c r="E1227" s="15">
        <f>(Tabela3[[#This Row],[Close]]-$C$1)/$D$1</f>
        <v>-2.5314691447694866</v>
      </c>
    </row>
    <row r="1228" spans="2:5" x14ac:dyDescent="0.25">
      <c r="B1228" s="13">
        <v>42391</v>
      </c>
      <c r="C1228" s="14">
        <v>13</v>
      </c>
      <c r="D1228" s="15">
        <f t="shared" si="22"/>
        <v>99.759335256699813</v>
      </c>
      <c r="E1228" s="15">
        <f>(Tabela3[[#This Row],[Close]]-$C$1)/$D$1</f>
        <v>-2.5314691447694866</v>
      </c>
    </row>
    <row r="1229" spans="2:5" x14ac:dyDescent="0.25">
      <c r="B1229" s="13">
        <v>42397</v>
      </c>
      <c r="C1229" s="14">
        <v>12.98</v>
      </c>
      <c r="D1229" s="15">
        <f t="shared" si="22"/>
        <v>100.15925363726662</v>
      </c>
      <c r="E1229" s="15">
        <f>(Tabela3[[#This Row],[Close]]-$C$1)/$D$1</f>
        <v>-2.5365381864314558</v>
      </c>
    </row>
    <row r="1230" spans="2:5" x14ac:dyDescent="0.25">
      <c r="B1230" s="13">
        <v>42387</v>
      </c>
      <c r="C1230" s="14">
        <v>12.96</v>
      </c>
      <c r="D1230" s="15">
        <f t="shared" si="22"/>
        <v>100.5599720178334</v>
      </c>
      <c r="E1230" s="15">
        <f>(Tabela3[[#This Row],[Close]]-$C$1)/$D$1</f>
        <v>-2.541607228093425</v>
      </c>
    </row>
    <row r="1231" spans="2:5" x14ac:dyDescent="0.25">
      <c r="B1231" s="13">
        <v>42395</v>
      </c>
      <c r="C1231" s="14">
        <v>12.89</v>
      </c>
      <c r="D1231" s="15">
        <f t="shared" si="22"/>
        <v>101.96878634981722</v>
      </c>
      <c r="E1231" s="15">
        <f>(Tabela3[[#This Row],[Close]]-$C$1)/$D$1</f>
        <v>-2.559348873910317</v>
      </c>
    </row>
    <row r="1232" spans="2:5" x14ac:dyDescent="0.25">
      <c r="B1232" s="13">
        <v>42418</v>
      </c>
      <c r="C1232" s="14">
        <v>12.87</v>
      </c>
      <c r="D1232" s="15">
        <f t="shared" si="22"/>
        <v>102.37310473038404</v>
      </c>
      <c r="E1232" s="15">
        <f>(Tabela3[[#This Row],[Close]]-$C$1)/$D$1</f>
        <v>-2.5644179155722866</v>
      </c>
    </row>
    <row r="1233" spans="2:5" x14ac:dyDescent="0.25">
      <c r="B1233" s="13">
        <v>42388</v>
      </c>
      <c r="C1233" s="14">
        <v>12.84</v>
      </c>
      <c r="D1233" s="15">
        <f t="shared" si="22"/>
        <v>102.98108230123424</v>
      </c>
      <c r="E1233" s="15">
        <f>(Tabela3[[#This Row],[Close]]-$C$1)/$D$1</f>
        <v>-2.5720214780652402</v>
      </c>
    </row>
    <row r="1234" spans="2:5" x14ac:dyDescent="0.25">
      <c r="B1234" s="13">
        <v>42382</v>
      </c>
      <c r="C1234" s="14">
        <v>12.84</v>
      </c>
      <c r="D1234" s="15">
        <f t="shared" si="22"/>
        <v>102.98108230123424</v>
      </c>
      <c r="E1234" s="15">
        <f>(Tabela3[[#This Row],[Close]]-$C$1)/$D$1</f>
        <v>-2.5720214780652402</v>
      </c>
    </row>
    <row r="1235" spans="2:5" x14ac:dyDescent="0.25">
      <c r="B1235" s="13">
        <v>42389</v>
      </c>
      <c r="C1235" s="14">
        <v>12.72</v>
      </c>
      <c r="D1235" s="15">
        <f t="shared" si="22"/>
        <v>105.43099258463504</v>
      </c>
      <c r="E1235" s="15">
        <f>(Tabela3[[#This Row],[Close]]-$C$1)/$D$1</f>
        <v>-2.6024357280370554</v>
      </c>
    </row>
    <row r="1236" spans="2:5" x14ac:dyDescent="0.25">
      <c r="B1236" s="13">
        <v>42390</v>
      </c>
      <c r="C1236" s="14">
        <v>12.71</v>
      </c>
      <c r="D1236" s="15">
        <f t="shared" si="22"/>
        <v>105.63645177491843</v>
      </c>
      <c r="E1236" s="15">
        <f>(Tabela3[[#This Row],[Close]]-$C$1)/$D$1</f>
        <v>-2.6049702488680402</v>
      </c>
    </row>
    <row r="1237" spans="2:5" x14ac:dyDescent="0.25">
      <c r="B1237" s="16">
        <v>42396</v>
      </c>
      <c r="C1237" s="17">
        <v>12.7</v>
      </c>
      <c r="D1237" s="15">
        <f t="shared" si="22"/>
        <v>105.84211096520185</v>
      </c>
      <c r="E1237" s="15">
        <f>(Tabela3[[#This Row],[Close]]-$C$1)/$D$1</f>
        <v>-2.607504769699025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Ativos</vt:lpstr>
      <vt:lpstr>BBAS3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EPJ</dc:creator>
  <cp:lastModifiedBy>EPJ</cp:lastModifiedBy>
  <dcterms:created xsi:type="dcterms:W3CDTF">2016-10-03T13:35:24Z</dcterms:created>
  <dcterms:modified xsi:type="dcterms:W3CDTF">2016-10-21T02:41:41Z</dcterms:modified>
</cp:coreProperties>
</file>