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rnerfachhochschule.sharepoint.com/sites/ahb-feedback-toolpraesentationen/Freigegebene Dokumente/General/"/>
    </mc:Choice>
  </mc:AlternateContent>
  <xr:revisionPtr revIDLastSave="80" documentId="8_{1FFD8582-A0FA-4892-9FF4-174F5B9237BD}" xr6:coauthVersionLast="45" xr6:coauthVersionMax="45" xr10:uidLastSave="{7FFDDA08-6B23-4B31-AD05-66180D2602B0}"/>
  <bookViews>
    <workbookView xWindow="1140" yWindow="2550" windowWidth="20685" windowHeight="7485" xr2:uid="{E54A5298-D6BB-4BDD-B04A-2B349DD6B33A}"/>
  </bookViews>
  <sheets>
    <sheet name="Tabelle 1" sheetId="5" r:id="rId1"/>
  </sheets>
  <definedNames>
    <definedName name="Beurteilung" localSheetId="0">'Tabelle 1'!$D$13:$I$13</definedName>
    <definedName name="Beurteilung">#REF!</definedName>
    <definedName name="Bewertung" localSheetId="0">'Tabelle 1'!$D$13:$I$13</definedName>
    <definedName name="Bewertung">#REF!</definedName>
    <definedName name="_xlnm.Print_Area" localSheetId="0">'Tabelle 1'!$A$1:$P$127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2" i="5" l="1"/>
  <c r="O119" i="5"/>
  <c r="O116" i="5"/>
  <c r="O113" i="5"/>
  <c r="O110" i="5"/>
  <c r="I22" i="5"/>
  <c r="O103" i="5"/>
  <c r="O100" i="5"/>
  <c r="O97" i="5"/>
  <c r="O94" i="5"/>
  <c r="O91" i="5"/>
  <c r="I21" i="5"/>
  <c r="O84" i="5"/>
  <c r="O81" i="5"/>
  <c r="O78" i="5"/>
  <c r="O75" i="5"/>
  <c r="O72" i="5"/>
  <c r="I20" i="5"/>
  <c r="O65" i="5"/>
  <c r="O62" i="5"/>
  <c r="O59" i="5"/>
  <c r="O56" i="5"/>
  <c r="I19" i="5"/>
  <c r="O49" i="5"/>
  <c r="O46" i="5"/>
  <c r="O43" i="5"/>
  <c r="O40" i="5"/>
  <c r="O38" i="5"/>
  <c r="N3" i="5"/>
  <c r="L6" i="5"/>
  <c r="I18" i="5"/>
</calcChain>
</file>

<file path=xl/sharedStrings.xml><?xml version="1.0" encoding="utf-8"?>
<sst xmlns="http://schemas.openxmlformats.org/spreadsheetml/2006/main" count="108" uniqueCount="64">
  <si>
    <t>Name, Vorname</t>
  </si>
  <si>
    <t>Datum</t>
  </si>
  <si>
    <t>Betreuende Person</t>
  </si>
  <si>
    <t>Zweitbetreuende Person</t>
  </si>
  <si>
    <t>Prozent</t>
  </si>
  <si>
    <t>trifft gar nicht zu</t>
  </si>
  <si>
    <t>trifft wenig zu</t>
  </si>
  <si>
    <t>trifft zu</t>
  </si>
  <si>
    <t>trifft gut zu</t>
  </si>
  <si>
    <t>trifft hervor-ragend zu</t>
  </si>
  <si>
    <t>trifft teil-weise zu</t>
  </si>
  <si>
    <t>Gewichtung</t>
  </si>
  <si>
    <t>Beurteilung</t>
  </si>
  <si>
    <t>Expertin, Experte</t>
  </si>
  <si>
    <t>Wert</t>
  </si>
  <si>
    <t>Faktor</t>
  </si>
  <si>
    <t>Sprache</t>
  </si>
  <si>
    <t>Beurteilungswerte pro Kriterium</t>
  </si>
  <si>
    <t>50 ≤ P &lt; 60</t>
  </si>
  <si>
    <t>60 ≤ P &lt; 70</t>
  </si>
  <si>
    <t>70 ≤ P &lt; 80</t>
  </si>
  <si>
    <t>80 ≤ P &lt; 90</t>
  </si>
  <si>
    <r>
      <t xml:space="preserve">90 </t>
    </r>
    <r>
      <rPr>
        <sz val="6"/>
        <color theme="1"/>
        <rFont val="Calibri"/>
        <family val="2"/>
      </rPr>
      <t>≤</t>
    </r>
    <r>
      <rPr>
        <sz val="8.15"/>
        <color theme="1"/>
        <rFont val="Lucida Sans"/>
        <family val="2"/>
      </rPr>
      <t xml:space="preserve"> </t>
    </r>
    <r>
      <rPr>
        <sz val="6"/>
        <color theme="1"/>
        <rFont val="Lucida Sans"/>
        <family val="2"/>
      </rPr>
      <t>P</t>
    </r>
  </si>
  <si>
    <t>Titel der Präsentation</t>
  </si>
  <si>
    <t>Inhalt</t>
  </si>
  <si>
    <t>Aufbau</t>
  </si>
  <si>
    <t>Die Einleitung stellt den Kontakt her, weckt Interesse und orientiert.</t>
  </si>
  <si>
    <t>Bewertung einer Präsentation</t>
  </si>
  <si>
    <t>ⵁ-Wert</t>
  </si>
  <si>
    <t>Max.</t>
  </si>
  <si>
    <t>2</t>
  </si>
  <si>
    <t>3</t>
  </si>
  <si>
    <t>4</t>
  </si>
  <si>
    <t>5</t>
  </si>
  <si>
    <t>Die Inhalte sind auf das Zielpublikum und den Anlass abgestimmt.</t>
  </si>
  <si>
    <t>Kommentare</t>
  </si>
  <si>
    <t>Der Schlussteil erzeugt eine überzeugende Wirkung und macht das Ende der Präsentation klar erkennbar.</t>
  </si>
  <si>
    <t>Die Visualisierungen tragen entscheidend zum Verständnis der Inhalte und zum Erreichen des Präsentationsziels bei.</t>
  </si>
  <si>
    <t>Der Umgang mit Technik und Gegenständen ist kompetent und gelingt souverän.</t>
  </si>
  <si>
    <t xml:space="preserve">Die präsentierten Inhalte zeugen von einer vertieften, eigenständigen Auseinandersetzung der/des Studierenden mit dem Thema.
</t>
  </si>
  <si>
    <t>Die Visualisierungen sind ansprechend und von überzeugender Qualität.</t>
  </si>
  <si>
    <t xml:space="preserve">Die Visualisierungen werden wirkungsvoll eingesetzt und sind auf das Gesagte abgestimmt.
</t>
  </si>
  <si>
    <t>Die Sprache ist sorgfältig und korrekt.</t>
  </si>
  <si>
    <t>Der Blickkontakt wird mit dem ganzen Publikum aufgenommen und bleibt weitestgehend bestehen.</t>
  </si>
  <si>
    <t>Die Mimik ist freundlich und authentisch. Die Gestik wird kontrolliert eingesetzt und unterstützt das Gesagte.</t>
  </si>
  <si>
    <t>Visualisierungen</t>
  </si>
  <si>
    <t>Körpersprache</t>
  </si>
  <si>
    <t>Die Inhalte sind relevant, fachlich korrekt und argumentativ gestützt.</t>
  </si>
  <si>
    <t>Die Hauptteile bauen aufeinander auf und sind zielgerichtet.</t>
  </si>
  <si>
    <t>Die Sprache ist auf das Zielpublikum und den Anlass ausgerichtet.</t>
  </si>
  <si>
    <t>Der Sprachstil ist mündlich, und die Vortragsweise ist flüssig und weitgehend frei.</t>
  </si>
  <si>
    <t>Das Sprechtempo, die Lautstärke und die Tonhöhen tragen zum Verständnis und zur beabsichtigten Wirkung der Präsentation bei.</t>
  </si>
  <si>
    <t>Der/die Studierende hat eine aufrechte Körperhaltung, einen ruhigen Stand und tritt sicher auf.</t>
  </si>
  <si>
    <t>Die Präsentationsfläche wird "bühnenwirksam" genutzt.</t>
  </si>
  <si>
    <t>nicht beurteilt</t>
  </si>
  <si>
    <t>Kontrollsumme Gewichtung</t>
  </si>
  <si>
    <t>Bewertung</t>
  </si>
  <si>
    <t>P &lt; 50</t>
  </si>
  <si>
    <t>un-genügend</t>
  </si>
  <si>
    <t>aus-reichend</t>
  </si>
  <si>
    <t>befrie-digend</t>
  </si>
  <si>
    <t>gut</t>
  </si>
  <si>
    <t>sehr gut</t>
  </si>
  <si>
    <t>ausge-zeichnet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</si>
</sst>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Lucida Sans"/>
      <family val="2"/>
    </font>
    <font>
      <sz val="9"/>
      <color theme="1"/>
      <name val="Lucida Sans"/>
      <family val="2"/>
    </font>
    <font>
      <sz val="6"/>
      <color theme="1"/>
      <name val="Lucida Sans"/>
      <family val="2"/>
    </font>
    <font>
      <i/>
      <sz val="9"/>
      <color theme="1"/>
      <name val="Lucida Sans"/>
      <family val="2"/>
    </font>
    <font>
      <sz val="8"/>
      <color theme="1"/>
      <name val="Lucida Sans"/>
      <family val="2"/>
    </font>
    <font>
      <sz val="14"/>
      <color theme="1"/>
      <name val="Lucida Sans"/>
      <family val="2"/>
    </font>
    <font>
      <sz val="6"/>
      <color theme="1"/>
      <name val="Calibri"/>
      <family val="2"/>
    </font>
    <font>
      <sz val="8.15"/>
      <color theme="1"/>
      <name val="Lucida Sans"/>
      <family val="2"/>
    </font>
    <font>
      <sz val="9"/>
      <color theme="1"/>
      <name val="Ebrima"/>
    </font>
    <font>
      <sz val="11"/>
      <color theme="1"/>
      <name val="Calibri"/>
      <family val="2"/>
      <scheme val="minor"/>
    </font>
    <font>
      <sz val="6.5"/>
      <color theme="1"/>
      <name val="Lucida Sans"/>
      <family val="2"/>
    </font>
  </fonts>
  <fills count="10">
    <fill>
      <patternFill patternType="none"/>
    </fill>
    <fill>
      <patternFill patternType="gray125"/>
    </fill>
    <fill>
      <patternFill patternType="solid">
        <fgColor rgb="FFF8696B"/>
        <bgColor indexed="64"/>
      </patternFill>
    </fill>
    <fill>
      <patternFill patternType="solid">
        <fgColor rgb="FFFA9D75"/>
        <bgColor indexed="64"/>
      </patternFill>
    </fill>
    <fill>
      <patternFill patternType="solid">
        <fgColor rgb="FFFDD17F"/>
        <bgColor indexed="64"/>
      </patternFill>
    </fill>
    <fill>
      <patternFill patternType="solid">
        <fgColor rgb="FFE0E383"/>
        <bgColor indexed="64"/>
      </patternFill>
    </fill>
    <fill>
      <patternFill patternType="solid">
        <fgColor rgb="FFA2D07F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164" fontId="2" fillId="0" borderId="0" xfId="0" applyNumberFormat="1" applyFont="1" applyBorder="1" applyAlignment="1" applyProtection="1">
      <alignment horizontal="center" vertical="top"/>
      <protection locked="0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top" wrapText="1"/>
    </xf>
    <xf numFmtId="0" fontId="3" fillId="0" borderId="10" xfId="0" applyFont="1" applyBorder="1" applyAlignment="1" applyProtection="1">
      <alignment horizontal="center" vertical="top" wrapText="1"/>
    </xf>
    <xf numFmtId="0" fontId="3" fillId="0" borderId="11" xfId="0" applyFont="1" applyBorder="1" applyAlignment="1" applyProtection="1">
      <alignment horizontal="center" vertical="top" wrapText="1"/>
    </xf>
    <xf numFmtId="0" fontId="2" fillId="2" borderId="7" xfId="0" applyFont="1" applyFill="1" applyBorder="1" applyAlignment="1" applyProtection="1">
      <alignment horizontal="center" vertical="top"/>
    </xf>
    <xf numFmtId="0" fontId="2" fillId="3" borderId="7" xfId="0" applyFont="1" applyFill="1" applyBorder="1" applyAlignment="1" applyProtection="1">
      <alignment horizontal="center" vertical="top"/>
    </xf>
    <xf numFmtId="49" fontId="2" fillId="4" borderId="10" xfId="0" applyNumberFormat="1" applyFont="1" applyFill="1" applyBorder="1" applyAlignment="1" applyProtection="1">
      <alignment horizontal="center" vertical="top"/>
    </xf>
    <xf numFmtId="49" fontId="2" fillId="5" borderId="11" xfId="0" applyNumberFormat="1" applyFont="1" applyFill="1" applyBorder="1" applyAlignment="1" applyProtection="1">
      <alignment horizontal="center" vertical="top"/>
    </xf>
    <xf numFmtId="49" fontId="2" fillId="6" borderId="7" xfId="0" applyNumberFormat="1" applyFont="1" applyFill="1" applyBorder="1" applyAlignment="1" applyProtection="1">
      <alignment horizontal="center" vertical="top"/>
    </xf>
    <xf numFmtId="49" fontId="2" fillId="7" borderId="7" xfId="0" applyNumberFormat="1" applyFont="1" applyFill="1" applyBorder="1" applyAlignment="1" applyProtection="1">
      <alignment horizontal="center" vertical="top"/>
    </xf>
    <xf numFmtId="0" fontId="2" fillId="0" borderId="8" xfId="0" applyFont="1" applyBorder="1" applyAlignment="1" applyProtection="1">
      <alignment vertical="top"/>
    </xf>
    <xf numFmtId="0" fontId="2" fillId="0" borderId="8" xfId="0" applyFont="1" applyBorder="1" applyAlignment="1" applyProtection="1">
      <alignment vertical="top" wrapText="1"/>
    </xf>
    <xf numFmtId="0" fontId="3" fillId="0" borderId="8" xfId="0" applyFont="1" applyBorder="1" applyAlignment="1" applyProtection="1">
      <alignment horizontal="center" textRotation="90" wrapText="1"/>
    </xf>
    <xf numFmtId="0" fontId="4" fillId="0" borderId="8" xfId="0" applyFont="1" applyBorder="1" applyAlignment="1" applyProtection="1">
      <alignment vertical="top"/>
    </xf>
    <xf numFmtId="0" fontId="5" fillId="0" borderId="8" xfId="0" applyFont="1" applyBorder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2" fillId="0" borderId="0" xfId="0" applyFont="1" applyAlignment="1" applyProtection="1">
      <alignment horizontal="center" vertical="top"/>
    </xf>
    <xf numFmtId="0" fontId="4" fillId="0" borderId="0" xfId="0" applyFont="1" applyBorder="1" applyAlignment="1" applyProtection="1">
      <alignment vertical="top"/>
    </xf>
    <xf numFmtId="0" fontId="5" fillId="0" borderId="0" xfId="0" applyFont="1" applyBorder="1" applyAlignment="1" applyProtection="1">
      <alignment vertical="top" wrapText="1"/>
    </xf>
    <xf numFmtId="0" fontId="2" fillId="0" borderId="0" xfId="0" applyFont="1" applyBorder="1" applyAlignment="1" applyProtection="1">
      <alignment vertical="top"/>
    </xf>
    <xf numFmtId="0" fontId="5" fillId="0" borderId="0" xfId="0" applyFont="1" applyAlignment="1" applyProtection="1">
      <alignment vertical="top" wrapText="1"/>
    </xf>
    <xf numFmtId="0" fontId="2" fillId="0" borderId="8" xfId="0" applyFont="1" applyBorder="1" applyAlignment="1" applyProtection="1">
      <alignment horizontal="center" vertical="top"/>
    </xf>
    <xf numFmtId="0" fontId="2" fillId="0" borderId="0" xfId="0" applyNumberFormat="1" applyFont="1" applyAlignment="1" applyProtection="1">
      <alignment vertical="top"/>
    </xf>
    <xf numFmtId="0" fontId="2" fillId="0" borderId="0" xfId="0" applyNumberFormat="1" applyFont="1" applyAlignment="1" applyProtection="1">
      <alignment vertical="top" wrapText="1"/>
    </xf>
    <xf numFmtId="0" fontId="2" fillId="0" borderId="0" xfId="0" applyNumberFormat="1" applyFont="1" applyAlignment="1" applyProtection="1">
      <alignment vertical="top"/>
      <protection hidden="1"/>
    </xf>
    <xf numFmtId="0" fontId="2" fillId="0" borderId="9" xfId="0" applyFont="1" applyBorder="1" applyAlignment="1" applyProtection="1">
      <alignment horizontal="center" vertical="top"/>
    </xf>
    <xf numFmtId="0" fontId="2" fillId="0" borderId="7" xfId="0" applyFont="1" applyBorder="1" applyAlignment="1">
      <alignment horizontal="center" vertical="top"/>
    </xf>
    <xf numFmtId="0" fontId="3" fillId="0" borderId="0" xfId="0" applyFont="1" applyBorder="1" applyAlignment="1" applyProtection="1">
      <alignment horizontal="center" vertical="top" wrapText="1"/>
    </xf>
    <xf numFmtId="0" fontId="3" fillId="9" borderId="7" xfId="0" applyFont="1" applyFill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left" vertical="center" wrapText="1"/>
    </xf>
    <xf numFmtId="0" fontId="11" fillId="0" borderId="7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</xf>
    <xf numFmtId="0" fontId="2" fillId="0" borderId="0" xfId="0" applyFont="1" applyAlignment="1" applyProtection="1">
      <alignment vertical="center"/>
    </xf>
    <xf numFmtId="14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top"/>
    </xf>
    <xf numFmtId="0" fontId="2" fillId="0" borderId="1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1" fontId="6" fillId="0" borderId="1" xfId="0" applyNumberFormat="1" applyFont="1" applyBorder="1" applyAlignment="1" applyProtection="1">
      <alignment horizontal="center" vertical="center"/>
    </xf>
    <xf numFmtId="1" fontId="6" fillId="0" borderId="2" xfId="0" applyNumberFormat="1" applyFont="1" applyBorder="1" applyAlignment="1" applyProtection="1">
      <alignment horizontal="center" vertical="center"/>
    </xf>
    <xf numFmtId="1" fontId="6" fillId="0" borderId="3" xfId="0" applyNumberFormat="1" applyFont="1" applyBorder="1" applyAlignment="1" applyProtection="1">
      <alignment horizontal="center" vertical="center"/>
    </xf>
    <xf numFmtId="1" fontId="6" fillId="0" borderId="4" xfId="0" applyNumberFormat="1" applyFont="1" applyBorder="1" applyAlignment="1" applyProtection="1">
      <alignment horizontal="center" vertical="center"/>
    </xf>
    <xf numFmtId="1" fontId="6" fillId="0" borderId="5" xfId="0" applyNumberFormat="1" applyFont="1" applyBorder="1" applyAlignment="1" applyProtection="1">
      <alignment horizontal="center" vertical="center"/>
    </xf>
    <xf numFmtId="1" fontId="6" fillId="0" borderId="6" xfId="0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left" vertical="top"/>
    </xf>
    <xf numFmtId="0" fontId="2" fillId="0" borderId="0" xfId="0" applyFont="1" applyAlignment="1" applyProtection="1">
      <alignment vertical="top" wrapText="1"/>
      <protection locked="0"/>
    </xf>
    <xf numFmtId="0" fontId="2" fillId="0" borderId="12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vertical="top" wrapText="1"/>
    </xf>
    <xf numFmtId="0" fontId="2" fillId="0" borderId="0" xfId="0" applyFont="1" applyBorder="1" applyAlignment="1" applyProtection="1">
      <alignment vertical="top" wrapText="1"/>
    </xf>
    <xf numFmtId="0" fontId="5" fillId="0" borderId="9" xfId="0" applyFont="1" applyBorder="1" applyAlignment="1" applyProtection="1">
      <alignment vertical="top" wrapText="1"/>
      <protection locked="0"/>
    </xf>
    <xf numFmtId="0" fontId="5" fillId="0" borderId="0" xfId="0" applyFont="1" applyBorder="1" applyAlignment="1" applyProtection="1">
      <alignment vertical="top" wrapText="1"/>
      <protection locked="0"/>
    </xf>
    <xf numFmtId="0" fontId="5" fillId="0" borderId="0" xfId="0" applyFont="1" applyBorder="1" applyAlignment="1" applyProtection="1">
      <alignment horizontal="left" vertical="center" wrapText="1"/>
    </xf>
    <xf numFmtId="9" fontId="2" fillId="0" borderId="0" xfId="1" applyFont="1" applyAlignment="1" applyProtection="1">
      <alignment vertical="top"/>
    </xf>
    <xf numFmtId="0" fontId="1" fillId="8" borderId="0" xfId="0" applyFont="1" applyFill="1" applyAlignment="1" applyProtection="1">
      <alignment vertical="top"/>
    </xf>
    <xf numFmtId="0" fontId="9" fillId="8" borderId="0" xfId="0" applyFont="1" applyFill="1" applyAlignment="1" applyProtection="1">
      <alignment vertical="top"/>
    </xf>
    <xf numFmtId="2" fontId="2" fillId="8" borderId="0" xfId="0" applyNumberFormat="1" applyFont="1" applyFill="1" applyAlignment="1" applyProtection="1">
      <alignment vertical="top"/>
    </xf>
    <xf numFmtId="0" fontId="2" fillId="8" borderId="0" xfId="0" applyFont="1" applyFill="1" applyAlignment="1" applyProtection="1">
      <alignment vertical="top"/>
    </xf>
    <xf numFmtId="9" fontId="2" fillId="8" borderId="0" xfId="1" applyFont="1" applyFill="1" applyAlignment="1" applyProtection="1">
      <alignment horizontal="right" vertical="top"/>
      <protection locked="0"/>
    </xf>
    <xf numFmtId="0" fontId="3" fillId="0" borderId="8" xfId="0" applyFont="1" applyBorder="1" applyAlignment="1" applyProtection="1">
      <alignment horizontal="center" wrapText="1"/>
    </xf>
    <xf numFmtId="0" fontId="4" fillId="0" borderId="9" xfId="0" applyFont="1" applyBorder="1" applyAlignment="1" applyProtection="1">
      <alignment vertical="top" wrapText="1"/>
      <protection locked="0"/>
    </xf>
    <xf numFmtId="0" fontId="4" fillId="0" borderId="0" xfId="0" applyFont="1" applyBorder="1" applyAlignment="1" applyProtection="1">
      <alignment vertical="top" wrapText="1"/>
      <protection locked="0"/>
    </xf>
    <xf numFmtId="2" fontId="2" fillId="8" borderId="0" xfId="0" applyNumberFormat="1" applyFont="1" applyFill="1" applyAlignment="1" applyProtection="1">
      <alignment horizontal="right" vertical="top"/>
    </xf>
  </cellXfs>
  <cellStyles count="2">
    <cellStyle name="Prozent" xfId="1" builtinId="5"/>
    <cellStyle name="Standard" xfId="0" builtinId="0"/>
  </cellStyles>
  <dxfs count="110">
    <dxf>
      <font>
        <color rgb="FF006100"/>
      </font>
      <fill>
        <patternFill>
          <bgColor rgb="FFC6EFCE"/>
        </patternFill>
      </fill>
    </dxf>
    <dxf>
      <fill>
        <patternFill>
          <bgColor rgb="FFFF8181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</dxfs>
  <tableStyles count="0" defaultTableStyle="TableStyleMedium2" defaultPivotStyle="PivotStyleLight16"/>
  <colors>
    <mruColors>
      <color rgb="FFFF8181"/>
      <color rgb="FF63BE7B"/>
      <color rgb="FFA2D07F"/>
      <color rgb="FFE0E383"/>
      <color rgb="FFFDD17F"/>
      <color rgb="FFF98370"/>
      <color rgb="FFF8696B"/>
      <color rgb="FFFA9D75"/>
      <color rgb="FFDCFADC"/>
      <color rgb="FFAFF0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 /><Relationship Id="rId3" Type="http://schemas.openxmlformats.org/officeDocument/2006/relationships/styles" Target="styles.xml" /><Relationship Id="rId7" Type="http://schemas.openxmlformats.org/officeDocument/2006/relationships/customXml" Target="../customXml/item2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Aspekte</a:t>
            </a:r>
          </a:p>
        </c:rich>
      </c:tx>
      <c:layout>
        <c:manualLayout>
          <c:xMode val="edge"/>
          <c:yMode val="edge"/>
          <c:x val="7.0348139002998647E-2"/>
          <c:y val="4.6537890737560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816758569613364"/>
          <c:y val="9.4690702397693283E-2"/>
          <c:w val="0.44175567656139814"/>
          <c:h val="0.70704276613909067"/>
        </c:manualLayout>
      </c:layout>
      <c:radarChart>
        <c:radarStyle val="marker"/>
        <c:varyColors val="0"/>
        <c:ser>
          <c:idx val="0"/>
          <c:order val="0"/>
          <c:tx>
            <c:strRef>
              <c:f>'Tabelle 1'!$A$110</c:f>
              <c:strCache>
                <c:ptCount val="1"/>
                <c:pt idx="0">
                  <c:v>Körpersprache</c:v>
                </c:pt>
              </c:strCache>
            </c:strRef>
          </c:tx>
          <c:spPr>
            <a:ln w="317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('Tabelle 1'!$A$40,'Tabelle 1'!$A$56,'Tabelle 1'!$A$72,'Tabelle 1'!$A$91,'Tabelle 1'!$A$110)</c:f>
              <c:strCache>
                <c:ptCount val="5"/>
                <c:pt idx="0">
                  <c:v>Inhalt</c:v>
                </c:pt>
                <c:pt idx="1">
                  <c:v>Aufbau</c:v>
                </c:pt>
                <c:pt idx="2">
                  <c:v>Visualisierungen</c:v>
                </c:pt>
                <c:pt idx="3">
                  <c:v>Sprache</c:v>
                </c:pt>
                <c:pt idx="4">
                  <c:v>Körpersprache</c:v>
                </c:pt>
              </c:strCache>
            </c:strRef>
          </c:cat>
          <c:val>
            <c:numRef>
              <c:f>'Tabelle 1'!$O$110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7-4478-BBB1-20B1355D87E6}"/>
            </c:ext>
          </c:extLst>
        </c:ser>
        <c:ser>
          <c:idx val="1"/>
          <c:order val="1"/>
          <c:tx>
            <c:strRef>
              <c:f>'Tabelle 1'!$I$17</c:f>
              <c:strCache>
                <c:ptCount val="1"/>
                <c:pt idx="0">
                  <c:v>Wert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('Tabelle 1'!$A$40,'Tabelle 1'!$A$56,'Tabelle 1'!$A$72,'Tabelle 1'!$A$91,'Tabelle 1'!$A$110)</c:f>
              <c:strCache>
                <c:ptCount val="5"/>
                <c:pt idx="0">
                  <c:v>Inhalt</c:v>
                </c:pt>
                <c:pt idx="1">
                  <c:v>Aufbau</c:v>
                </c:pt>
                <c:pt idx="2">
                  <c:v>Visualisierungen</c:v>
                </c:pt>
                <c:pt idx="3">
                  <c:v>Sprache</c:v>
                </c:pt>
                <c:pt idx="4">
                  <c:v>Körpersprache</c:v>
                </c:pt>
              </c:strCache>
            </c:strRef>
          </c:cat>
          <c:val>
            <c:numRef>
              <c:f>'Tabelle 1'!$I$18:$I$22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7-4478-BBB1-20B1355D87E6}"/>
            </c:ext>
          </c:extLst>
        </c:ser>
        <c:ser>
          <c:idx val="2"/>
          <c:order val="2"/>
          <c:tx>
            <c:strRef>
              <c:f>'Tabelle 1'!$H$17</c:f>
              <c:strCache>
                <c:ptCount val="1"/>
                <c:pt idx="0">
                  <c:v>Max.</c:v>
                </c:pt>
              </c:strCache>
            </c:strRef>
          </c:tx>
          <c:spPr>
            <a:ln w="317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'Tabelle 1'!$H$18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7-4478-BBB1-20B1355D8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34064"/>
        <c:axId val="538434392"/>
      </c:radarChart>
      <c:catAx>
        <c:axId val="53843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434392"/>
        <c:crosses val="autoZero"/>
        <c:auto val="1"/>
        <c:lblAlgn val="ctr"/>
        <c:lblOffset val="100"/>
        <c:noMultiLvlLbl val="0"/>
      </c:catAx>
      <c:valAx>
        <c:axId val="538434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3843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  <a:softEdge rad="12700"/>
    </a:effectLst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</xdr:colOff>
      <xdr:row>14</xdr:row>
      <xdr:rowOff>145031</xdr:rowOff>
    </xdr:from>
    <xdr:to>
      <xdr:col>10</xdr:col>
      <xdr:colOff>102595</xdr:colOff>
      <xdr:row>35</xdr:row>
      <xdr:rowOff>112024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0FC42AF-AEC6-4A33-94A8-A5761C9B4A9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C194-D28B-408A-9311-14BE94574424}">
  <dimension ref="A1:P128"/>
  <sheetViews>
    <sheetView tabSelected="1" topLeftCell="A15" zoomScale="160" zoomScaleNormal="160" zoomScaleSheetLayoutView="175" zoomScalePageLayoutView="140" workbookViewId="0">
      <selection activeCell="O42" sqref="O42"/>
    </sheetView>
  </sheetViews>
  <sheetFormatPr defaultColWidth="10.89453125" defaultRowHeight="12" x14ac:dyDescent="0.2"/>
  <cols>
    <col min="1" max="2" width="6.9921875" style="2" customWidth="1"/>
    <col min="3" max="3" width="6.9921875" style="1" customWidth="1"/>
    <col min="4" max="9" width="6.9921875" style="2" customWidth="1"/>
    <col min="10" max="16" width="3.359375" style="2" customWidth="1"/>
    <col min="17" max="16384" width="10.89453125" style="2"/>
  </cols>
  <sheetData>
    <row r="1" spans="1:16" ht="15" x14ac:dyDescent="0.2">
      <c r="A1" s="42" t="s">
        <v>27</v>
      </c>
      <c r="B1" s="42"/>
      <c r="C1" s="42"/>
      <c r="D1" s="42"/>
      <c r="E1" s="42"/>
      <c r="F1" s="37"/>
      <c r="G1" s="37"/>
      <c r="H1" s="37"/>
      <c r="I1" s="37"/>
      <c r="J1" s="37"/>
      <c r="K1" s="37"/>
      <c r="L1" s="43" t="s">
        <v>1</v>
      </c>
      <c r="M1" s="43"/>
      <c r="N1" s="44"/>
      <c r="O1" s="44"/>
      <c r="P1" s="44"/>
    </row>
    <row r="2" spans="1:16" ht="5.0999999999999996" customHeight="1" thickBot="1" x14ac:dyDescent="0.25">
      <c r="A2" s="37"/>
      <c r="B2" s="37"/>
      <c r="C2" s="38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6" ht="11.45" customHeight="1" x14ac:dyDescent="0.2">
      <c r="A3" s="45" t="s">
        <v>0</v>
      </c>
      <c r="B3" s="45"/>
      <c r="C3" s="45"/>
      <c r="D3" s="41"/>
      <c r="E3" s="41"/>
      <c r="F3" s="41"/>
      <c r="G3" s="41"/>
      <c r="H3" s="41"/>
      <c r="I3" s="41"/>
      <c r="J3" s="37"/>
      <c r="K3" s="37"/>
      <c r="L3" s="46" t="s">
        <v>4</v>
      </c>
      <c r="M3" s="47"/>
      <c r="N3" s="50">
        <f>SUM(O40*O41+O56*O57+O72*O73+O91*O92+O110*O111)*20</f>
        <v>0</v>
      </c>
      <c r="O3" s="51"/>
      <c r="P3" s="52"/>
    </row>
    <row r="4" spans="1:16" ht="11.45" customHeight="1" thickBot="1" x14ac:dyDescent="0.25">
      <c r="A4" s="56" t="s">
        <v>23</v>
      </c>
      <c r="B4" s="56"/>
      <c r="C4" s="56"/>
      <c r="D4" s="57"/>
      <c r="E4" s="57"/>
      <c r="F4" s="57"/>
      <c r="G4" s="57"/>
      <c r="H4" s="57"/>
      <c r="I4" s="57"/>
      <c r="J4" s="38"/>
      <c r="K4" s="37"/>
      <c r="L4" s="48"/>
      <c r="M4" s="49"/>
      <c r="N4" s="53"/>
      <c r="O4" s="54"/>
      <c r="P4" s="55"/>
    </row>
    <row r="5" spans="1:16" ht="5.0999999999999996" customHeight="1" x14ac:dyDescent="0.2">
      <c r="A5" s="39"/>
      <c r="B5" s="39"/>
      <c r="C5" s="39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1:16" ht="11.45" customHeight="1" x14ac:dyDescent="0.2">
      <c r="A6" s="40" t="s">
        <v>2</v>
      </c>
      <c r="B6" s="40"/>
      <c r="C6" s="40"/>
      <c r="D6" s="41"/>
      <c r="E6" s="41"/>
      <c r="F6" s="41"/>
      <c r="G6" s="41"/>
      <c r="H6" s="41"/>
      <c r="I6" s="41"/>
      <c r="J6" s="37"/>
      <c r="K6" s="37"/>
      <c r="L6" s="58" t="str">
        <f>_xlfn.IFS(N3&lt;50,"ungenügend", N3&lt;60,"ausreichend", N3&lt;70, "befriedigend",N3&lt;80,"gut", N3&lt;90,"sehr gut", N3&lt;=100,"ausgezeichnet")</f>
        <v>ungenügend</v>
      </c>
      <c r="M6" s="59"/>
      <c r="N6" s="59"/>
      <c r="O6" s="59"/>
      <c r="P6" s="60"/>
    </row>
    <row r="7" spans="1:16" ht="11.45" customHeight="1" x14ac:dyDescent="0.2">
      <c r="A7" s="40" t="s">
        <v>3</v>
      </c>
      <c r="B7" s="40"/>
      <c r="C7" s="40"/>
      <c r="D7" s="41"/>
      <c r="E7" s="41"/>
      <c r="F7" s="41"/>
      <c r="G7" s="41"/>
      <c r="H7" s="41"/>
      <c r="I7" s="41"/>
      <c r="J7" s="37"/>
      <c r="K7" s="37"/>
      <c r="L7" s="61"/>
      <c r="M7" s="62"/>
      <c r="N7" s="62"/>
      <c r="O7" s="62"/>
      <c r="P7" s="63"/>
    </row>
    <row r="8" spans="1:16" ht="11.45" customHeight="1" x14ac:dyDescent="0.2">
      <c r="A8" s="40" t="s">
        <v>13</v>
      </c>
      <c r="B8" s="40"/>
      <c r="C8" s="40"/>
      <c r="D8" s="41"/>
      <c r="E8" s="41"/>
      <c r="F8" s="41"/>
      <c r="G8" s="41"/>
      <c r="H8" s="41"/>
      <c r="I8" s="41"/>
      <c r="J8" s="37"/>
      <c r="K8" s="37"/>
      <c r="L8" s="37"/>
      <c r="M8" s="37"/>
      <c r="N8" s="37"/>
      <c r="O8" s="37"/>
      <c r="P8" s="37"/>
    </row>
    <row r="9" spans="1:16" ht="5.0999999999999996" customHeight="1" x14ac:dyDescent="0.2">
      <c r="A9" s="38"/>
      <c r="B9" s="38"/>
      <c r="C9" s="38"/>
      <c r="D9" s="37"/>
      <c r="E9" s="37"/>
      <c r="F9" s="37"/>
      <c r="G9" s="37"/>
      <c r="H9" s="37"/>
      <c r="I9" s="37"/>
      <c r="J9" s="37"/>
      <c r="K9" s="37"/>
      <c r="L9" s="4"/>
      <c r="M9" s="5"/>
      <c r="N9" s="5"/>
      <c r="O9" s="5"/>
      <c r="P9" s="37"/>
    </row>
    <row r="10" spans="1:16" ht="15.95" customHeight="1" x14ac:dyDescent="0.1">
      <c r="A10" s="35" t="s">
        <v>4</v>
      </c>
      <c r="B10" s="34" t="s">
        <v>57</v>
      </c>
      <c r="C10" s="34" t="s">
        <v>18</v>
      </c>
      <c r="D10" s="34" t="s">
        <v>19</v>
      </c>
      <c r="E10" s="34" t="s">
        <v>20</v>
      </c>
      <c r="F10" s="34" t="s">
        <v>21</v>
      </c>
      <c r="G10" s="34" t="s">
        <v>22</v>
      </c>
      <c r="H10" s="37"/>
      <c r="I10" s="37"/>
      <c r="J10" s="37"/>
      <c r="K10" s="37"/>
      <c r="L10" s="37"/>
      <c r="M10" s="37"/>
      <c r="N10" s="37"/>
      <c r="O10" s="37"/>
      <c r="P10" s="37"/>
    </row>
    <row r="11" spans="1:16" ht="15.75" x14ac:dyDescent="0.1">
      <c r="A11" s="35" t="s">
        <v>56</v>
      </c>
      <c r="B11" s="36" t="s">
        <v>58</v>
      </c>
      <c r="C11" s="36" t="s">
        <v>59</v>
      </c>
      <c r="D11" s="36" t="s">
        <v>60</v>
      </c>
      <c r="E11" s="36" t="s">
        <v>61</v>
      </c>
      <c r="F11" s="36" t="s">
        <v>62</v>
      </c>
      <c r="G11" s="36" t="s">
        <v>63</v>
      </c>
      <c r="H11" s="37"/>
      <c r="I11" s="37"/>
      <c r="J11" s="37"/>
      <c r="K11" s="37"/>
      <c r="L11" s="37"/>
      <c r="M11" s="37"/>
      <c r="N11" s="37"/>
      <c r="O11" s="37"/>
      <c r="P11" s="37"/>
    </row>
    <row r="12" spans="1:16" ht="11.45" customHeight="1" x14ac:dyDescent="0.2">
      <c r="A12" s="6"/>
      <c r="B12" s="6"/>
      <c r="C12" s="2"/>
      <c r="D12" s="6"/>
      <c r="E12" s="6"/>
      <c r="F12" s="6"/>
      <c r="G12" s="6"/>
      <c r="H12" s="6"/>
      <c r="I12" s="6"/>
      <c r="J12" s="6"/>
      <c r="K12" s="6"/>
      <c r="L12" s="4"/>
      <c r="M12" s="37"/>
      <c r="N12" s="37"/>
      <c r="O12" s="37"/>
      <c r="P12" s="37"/>
    </row>
    <row r="13" spans="1:16" ht="15.95" customHeight="1" x14ac:dyDescent="0.1">
      <c r="A13" s="68" t="s">
        <v>17</v>
      </c>
      <c r="B13" s="68"/>
      <c r="C13" s="7" t="s">
        <v>54</v>
      </c>
      <c r="D13" s="7" t="s">
        <v>5</v>
      </c>
      <c r="E13" s="7" t="s">
        <v>6</v>
      </c>
      <c r="F13" s="8" t="s">
        <v>10</v>
      </c>
      <c r="G13" s="9" t="s">
        <v>7</v>
      </c>
      <c r="H13" s="7" t="s">
        <v>8</v>
      </c>
      <c r="I13" s="7" t="s">
        <v>9</v>
      </c>
      <c r="J13" s="37"/>
      <c r="K13" s="37"/>
      <c r="L13" s="4"/>
      <c r="M13" s="37"/>
      <c r="N13" s="37"/>
      <c r="O13" s="37"/>
      <c r="P13" s="37"/>
    </row>
    <row r="14" spans="1:16" x14ac:dyDescent="0.2">
      <c r="A14" s="68"/>
      <c r="B14" s="68"/>
      <c r="C14" s="32">
        <v>0</v>
      </c>
      <c r="D14" s="10">
        <v>0</v>
      </c>
      <c r="E14" s="11">
        <v>1</v>
      </c>
      <c r="F14" s="12" t="s">
        <v>30</v>
      </c>
      <c r="G14" s="13" t="s">
        <v>31</v>
      </c>
      <c r="H14" s="14" t="s">
        <v>32</v>
      </c>
      <c r="I14" s="15" t="s">
        <v>33</v>
      </c>
      <c r="J14" s="37"/>
      <c r="K14" s="37"/>
      <c r="L14" s="4"/>
      <c r="M14" s="37"/>
      <c r="N14" s="37"/>
      <c r="O14" s="37"/>
      <c r="P14" s="37"/>
    </row>
    <row r="15" spans="1:16" x14ac:dyDescent="0.2">
      <c r="A15" s="37"/>
      <c r="B15" s="37"/>
      <c r="C15" s="38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</row>
    <row r="16" spans="1:16" x14ac:dyDescent="0.2">
      <c r="A16" s="37"/>
      <c r="B16" s="37"/>
      <c r="C16" s="38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</row>
    <row r="17" spans="1:16" x14ac:dyDescent="0.2">
      <c r="A17" s="37"/>
      <c r="B17" s="37"/>
      <c r="C17" s="33"/>
      <c r="D17" s="37"/>
      <c r="E17" s="37"/>
      <c r="F17" s="37"/>
      <c r="G17" s="37"/>
      <c r="H17" s="30" t="s">
        <v>29</v>
      </c>
      <c r="I17" s="30" t="s">
        <v>14</v>
      </c>
      <c r="J17" s="37"/>
      <c r="K17" s="37"/>
      <c r="L17" s="37"/>
      <c r="M17" s="37"/>
      <c r="N17" s="37"/>
      <c r="O17" s="37"/>
      <c r="P17" s="37"/>
    </row>
    <row r="18" spans="1:16" x14ac:dyDescent="0.2">
      <c r="A18" s="37"/>
      <c r="B18" s="37"/>
      <c r="C18" s="38"/>
      <c r="D18" s="37"/>
      <c r="E18" s="37"/>
      <c r="F18" s="37"/>
      <c r="G18" s="37"/>
      <c r="H18" s="30">
        <v>5</v>
      </c>
      <c r="I18" s="30">
        <f>O40</f>
        <v>0</v>
      </c>
      <c r="J18" s="37"/>
      <c r="K18" s="37"/>
      <c r="L18" s="37"/>
      <c r="M18" s="37"/>
      <c r="N18" s="37"/>
      <c r="O18" s="37"/>
      <c r="P18" s="37"/>
    </row>
    <row r="19" spans="1:16" x14ac:dyDescent="0.2">
      <c r="A19" s="37"/>
      <c r="B19" s="37"/>
      <c r="C19" s="38"/>
      <c r="D19" s="37"/>
      <c r="E19" s="37"/>
      <c r="F19" s="37"/>
      <c r="G19" s="37"/>
      <c r="H19" s="30"/>
      <c r="I19" s="30">
        <f>O56</f>
        <v>0</v>
      </c>
      <c r="J19" s="37"/>
      <c r="K19" s="37"/>
      <c r="N19" s="37"/>
      <c r="O19" s="37"/>
      <c r="P19" s="37"/>
    </row>
    <row r="20" spans="1:16" x14ac:dyDescent="0.2">
      <c r="A20" s="37"/>
      <c r="B20" s="37"/>
      <c r="C20" s="38"/>
      <c r="D20" s="37"/>
      <c r="E20" s="37"/>
      <c r="F20" s="37"/>
      <c r="G20" s="37"/>
      <c r="H20" s="30"/>
      <c r="I20" s="30">
        <f>O72</f>
        <v>0</v>
      </c>
      <c r="J20" s="37"/>
      <c r="K20" s="37"/>
      <c r="N20" s="37"/>
      <c r="O20" s="37"/>
      <c r="P20" s="37"/>
    </row>
    <row r="21" spans="1:16" x14ac:dyDescent="0.2">
      <c r="A21" s="37"/>
      <c r="B21" s="37"/>
      <c r="C21" s="38"/>
      <c r="D21" s="37"/>
      <c r="E21" s="37"/>
      <c r="F21" s="37"/>
      <c r="G21" s="37"/>
      <c r="H21" s="30"/>
      <c r="I21" s="30">
        <f>O91</f>
        <v>0</v>
      </c>
      <c r="J21" s="37"/>
      <c r="K21" s="37"/>
      <c r="N21" s="37"/>
      <c r="O21" s="37"/>
      <c r="P21" s="37"/>
    </row>
    <row r="22" spans="1:16" x14ac:dyDescent="0.2">
      <c r="A22" s="37"/>
      <c r="B22" s="37"/>
      <c r="C22" s="38"/>
      <c r="D22" s="37"/>
      <c r="E22" s="37"/>
      <c r="F22" s="37"/>
      <c r="G22" s="37"/>
      <c r="H22" s="30"/>
      <c r="I22" s="30">
        <f>O110</f>
        <v>0</v>
      </c>
      <c r="J22" s="37"/>
      <c r="K22" s="37"/>
      <c r="N22" s="37"/>
      <c r="O22" s="37"/>
      <c r="P22" s="37"/>
    </row>
    <row r="23" spans="1:16" x14ac:dyDescent="0.2">
      <c r="A23" s="37"/>
      <c r="B23" s="37"/>
      <c r="C23" s="38"/>
      <c r="D23" s="37"/>
      <c r="E23" s="37"/>
      <c r="F23" s="37"/>
      <c r="G23" s="37"/>
      <c r="H23" s="37"/>
      <c r="I23" s="37"/>
      <c r="J23" s="37"/>
      <c r="K23" s="37"/>
      <c r="N23" s="37"/>
      <c r="O23" s="37"/>
      <c r="P23" s="37"/>
    </row>
    <row r="24" spans="1:16" x14ac:dyDescent="0.2">
      <c r="A24" s="37"/>
      <c r="B24" s="37"/>
      <c r="C24" s="38"/>
      <c r="D24" s="37"/>
      <c r="E24" s="37"/>
      <c r="F24" s="37"/>
      <c r="G24" s="37"/>
      <c r="H24" s="37"/>
      <c r="I24" s="37"/>
      <c r="J24" s="37"/>
      <c r="K24" s="37"/>
      <c r="N24" s="37"/>
      <c r="O24" s="37"/>
      <c r="P24" s="37"/>
    </row>
    <row r="25" spans="1:16" x14ac:dyDescent="0.2">
      <c r="A25" s="37"/>
      <c r="B25" s="37"/>
      <c r="C25" s="38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</row>
    <row r="26" spans="1:16" x14ac:dyDescent="0.2">
      <c r="A26" s="37"/>
      <c r="B26" s="37"/>
      <c r="C26" s="38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</row>
    <row r="27" spans="1:16" x14ac:dyDescent="0.2">
      <c r="A27" s="37"/>
      <c r="B27" s="37"/>
      <c r="C27" s="38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</row>
    <row r="28" spans="1:16" x14ac:dyDescent="0.2">
      <c r="A28" s="37"/>
      <c r="B28" s="37"/>
      <c r="C28" s="38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</row>
    <row r="29" spans="1:16" x14ac:dyDescent="0.2">
      <c r="A29" s="37"/>
      <c r="B29" s="37"/>
      <c r="C29" s="38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</row>
    <row r="30" spans="1:16" x14ac:dyDescent="0.2">
      <c r="A30" s="37"/>
      <c r="B30" s="37"/>
      <c r="C30" s="38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</row>
    <row r="31" spans="1:16" x14ac:dyDescent="0.2">
      <c r="A31" s="37"/>
      <c r="B31" s="37"/>
      <c r="C31" s="38">
        <v>0</v>
      </c>
      <c r="D31" s="37">
        <v>1</v>
      </c>
      <c r="E31" s="37">
        <v>2</v>
      </c>
      <c r="F31" s="37">
        <v>3</v>
      </c>
      <c r="G31" s="37">
        <v>4</v>
      </c>
      <c r="H31" s="37">
        <v>5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">
      <c r="A32" s="37"/>
      <c r="B32" s="37"/>
      <c r="C32" s="38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spans="1:16" x14ac:dyDescent="0.2">
      <c r="A33" s="37"/>
      <c r="B33" s="37"/>
      <c r="C33" s="38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</row>
    <row r="34" spans="1:16" x14ac:dyDescent="0.2">
      <c r="A34" s="37"/>
      <c r="B34" s="37"/>
      <c r="C34" s="38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x14ac:dyDescent="0.2">
      <c r="A35" s="37"/>
      <c r="B35" s="37"/>
      <c r="C35" s="38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6" x14ac:dyDescent="0.2">
      <c r="A36" s="37"/>
      <c r="B36" s="37"/>
      <c r="C36" s="38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spans="1:16" x14ac:dyDescent="0.2">
      <c r="A37" s="37"/>
      <c r="B37" s="37"/>
      <c r="C37" s="38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</row>
    <row r="38" spans="1:16" x14ac:dyDescent="0.2">
      <c r="A38" s="37"/>
      <c r="B38" s="37"/>
      <c r="C38" s="38"/>
      <c r="D38" s="37"/>
      <c r="E38" s="37"/>
      <c r="F38" s="37"/>
      <c r="G38" s="37"/>
      <c r="I38" s="45" t="s">
        <v>55</v>
      </c>
      <c r="J38" s="45"/>
      <c r="K38" s="45"/>
      <c r="L38" s="45"/>
      <c r="M38" s="45"/>
      <c r="N38" s="45"/>
      <c r="O38" s="69">
        <f>SUM(O41,O57,O73,O92,O111)</f>
        <v>0.99999999999999989</v>
      </c>
      <c r="P38" s="69"/>
    </row>
    <row r="39" spans="1:16" x14ac:dyDescent="0.2">
      <c r="A39" s="37"/>
      <c r="B39" s="37"/>
      <c r="C39" s="38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</row>
    <row r="40" spans="1:16" ht="11.45" customHeight="1" x14ac:dyDescent="0.2">
      <c r="A40" s="70" t="s">
        <v>24</v>
      </c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1" t="s">
        <v>28</v>
      </c>
      <c r="M40" s="71"/>
      <c r="N40" s="71"/>
      <c r="O40" s="72">
        <f>SUM(O43*P43+O46*P46+O49*P49)/SUM(P43+P46+P49)</f>
        <v>0</v>
      </c>
      <c r="P40" s="72"/>
    </row>
    <row r="41" spans="1:16" ht="11.45" customHeight="1" x14ac:dyDescent="0.2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3" t="s">
        <v>11</v>
      </c>
      <c r="M41" s="73"/>
      <c r="N41" s="73"/>
      <c r="O41" s="74">
        <v>0.3</v>
      </c>
      <c r="P41" s="74"/>
    </row>
    <row r="42" spans="1:16" ht="26.85" customHeight="1" x14ac:dyDescent="0.1">
      <c r="A42" s="16"/>
      <c r="B42" s="16"/>
      <c r="C42" s="17"/>
      <c r="D42" s="16"/>
      <c r="E42" s="16"/>
      <c r="F42" s="16"/>
      <c r="G42" s="16"/>
      <c r="H42" s="16"/>
      <c r="I42" s="16"/>
      <c r="J42" s="16"/>
      <c r="K42" s="16"/>
      <c r="L42" s="75" t="s">
        <v>12</v>
      </c>
      <c r="M42" s="75"/>
      <c r="N42" s="75"/>
      <c r="O42" s="18" t="s">
        <v>14</v>
      </c>
      <c r="P42" s="18" t="s">
        <v>15</v>
      </c>
    </row>
    <row r="43" spans="1:16" ht="11.45" customHeight="1" x14ac:dyDescent="0.2">
      <c r="A43" s="64" t="s">
        <v>47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6" t="s">
        <v>54</v>
      </c>
      <c r="M43" s="66"/>
      <c r="N43" s="66"/>
      <c r="O43" s="21" t="str">
        <f>_xlfn.IFS(L43=C13, "0", L43=D13, "0", L43=E13, "1",L43=F13, "2", L43=G13, "3",L43=H13, "4", L43=I13, "5")</f>
        <v>0</v>
      </c>
      <c r="P43" s="3">
        <v>1</v>
      </c>
    </row>
    <row r="44" spans="1:16" ht="11.45" customHeight="1" x14ac:dyDescent="0.2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7"/>
      <c r="M44" s="67"/>
      <c r="N44" s="67"/>
      <c r="O44" s="21"/>
      <c r="P44" s="37"/>
    </row>
    <row r="45" spans="1:16" ht="5.0999999999999996" customHeight="1" x14ac:dyDescent="0.2">
      <c r="A45" s="19"/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16"/>
    </row>
    <row r="46" spans="1:16" ht="11.45" customHeight="1" x14ac:dyDescent="0.2">
      <c r="A46" s="64" t="s">
        <v>34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6" t="s">
        <v>54</v>
      </c>
      <c r="M46" s="66"/>
      <c r="N46" s="66"/>
      <c r="O46" s="21" t="str">
        <f>_xlfn.IFS(L46=C13, "0",L46=D13, "0", L46=E13, "1",L46=F13, "2", L46=G13, "3",L46=H13, "4", L46=I13, "5")</f>
        <v>0</v>
      </c>
      <c r="P46" s="3">
        <v>1</v>
      </c>
    </row>
    <row r="47" spans="1:16" x14ac:dyDescent="0.2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7"/>
      <c r="M47" s="67"/>
      <c r="N47" s="67"/>
      <c r="O47" s="22"/>
      <c r="P47" s="37"/>
    </row>
    <row r="48" spans="1:16" ht="5.0999999999999996" customHeight="1" x14ac:dyDescent="0.2">
      <c r="A48" s="19"/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6"/>
    </row>
    <row r="49" spans="1:16" x14ac:dyDescent="0.2">
      <c r="A49" s="64" t="s">
        <v>39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6" t="s">
        <v>54</v>
      </c>
      <c r="M49" s="66"/>
      <c r="N49" s="66"/>
      <c r="O49" s="21" t="str">
        <f>_xlfn.IFS(L49=C13, "0", L49=D13, "0", L49=E13, "1",L49=F13, "2", L49=G13, "3",L49=H13, "4", L49=I13, "5")</f>
        <v>0</v>
      </c>
      <c r="P49" s="3">
        <v>1</v>
      </c>
    </row>
    <row r="50" spans="1:16" x14ac:dyDescent="0.2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7"/>
      <c r="M50" s="67"/>
      <c r="N50" s="67"/>
      <c r="O50" s="22"/>
      <c r="P50" s="37"/>
    </row>
    <row r="51" spans="1:16" ht="5.0999999999999996" customHeight="1" x14ac:dyDescent="0.2">
      <c r="A51" s="19"/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16"/>
    </row>
    <row r="52" spans="1:16" x14ac:dyDescent="0.2">
      <c r="A52" s="76" t="s">
        <v>35</v>
      </c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</row>
    <row r="53" spans="1:16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1:16" x14ac:dyDescent="0.2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1:16" ht="11.45" customHeight="1" x14ac:dyDescent="0.2">
      <c r="A55" s="23"/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5"/>
    </row>
    <row r="56" spans="1:16" ht="11.45" customHeight="1" x14ac:dyDescent="0.2">
      <c r="A56" s="70" t="s">
        <v>25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1" t="s">
        <v>28</v>
      </c>
      <c r="M56" s="73"/>
      <c r="N56" s="73"/>
      <c r="O56" s="78">
        <f>SUM(O59*P59+O62*P62+O65*P65)/SUM(P59+P62+P65)</f>
        <v>0</v>
      </c>
      <c r="P56" s="78"/>
    </row>
    <row r="57" spans="1:16" ht="11.45" customHeight="1" x14ac:dyDescent="0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3" t="s">
        <v>11</v>
      </c>
      <c r="M57" s="73"/>
      <c r="N57" s="73"/>
      <c r="O57" s="74">
        <v>0.2</v>
      </c>
      <c r="P57" s="74"/>
    </row>
    <row r="58" spans="1:16" ht="26.45" customHeight="1" x14ac:dyDescent="0.1">
      <c r="A58" s="16"/>
      <c r="B58" s="16"/>
      <c r="C58" s="17"/>
      <c r="D58" s="16"/>
      <c r="E58" s="16"/>
      <c r="F58" s="16"/>
      <c r="G58" s="16"/>
      <c r="H58" s="16"/>
      <c r="I58" s="16"/>
      <c r="J58" s="16"/>
      <c r="K58" s="16"/>
      <c r="L58" s="75" t="s">
        <v>12</v>
      </c>
      <c r="M58" s="75"/>
      <c r="N58" s="75"/>
      <c r="O58" s="18" t="s">
        <v>14</v>
      </c>
      <c r="P58" s="18" t="s">
        <v>15</v>
      </c>
    </row>
    <row r="59" spans="1:16" ht="11.45" customHeight="1" x14ac:dyDescent="0.2">
      <c r="A59" s="64" t="s">
        <v>26</v>
      </c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6" t="s">
        <v>54</v>
      </c>
      <c r="M59" s="66"/>
      <c r="N59" s="66"/>
      <c r="O59" s="21" t="str">
        <f>_xlfn.IFS(L59=C13, "0", L59=D13, "0", L59=E13, "1",L59=F13, "2", L59=G13, "3",L59=H13, "4", L59=I13, "5")</f>
        <v>0</v>
      </c>
      <c r="P59" s="3">
        <v>2</v>
      </c>
    </row>
    <row r="60" spans="1:16" x14ac:dyDescent="0.2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7"/>
      <c r="M60" s="67"/>
      <c r="N60" s="67"/>
      <c r="O60" s="21"/>
      <c r="P60" s="37"/>
    </row>
    <row r="61" spans="1:16" ht="5.0999999999999996" customHeight="1" x14ac:dyDescent="0.2">
      <c r="A61" s="19"/>
      <c r="B61" s="19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6"/>
    </row>
    <row r="62" spans="1:16" ht="11.45" customHeight="1" x14ac:dyDescent="0.2">
      <c r="A62" s="64" t="s">
        <v>48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6" t="s">
        <v>54</v>
      </c>
      <c r="M62" s="66"/>
      <c r="N62" s="66"/>
      <c r="O62" s="21" t="str">
        <f>_xlfn.IFS(L62=C13, "0", L62=D13, "0", L62=E13, "1",L62=F13, "2", L62=G13, "3",L62=H13, "4", L62=I13, "5")</f>
        <v>0</v>
      </c>
      <c r="P62" s="3">
        <v>1</v>
      </c>
    </row>
    <row r="63" spans="1:16" x14ac:dyDescent="0.2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7"/>
      <c r="M63" s="67"/>
      <c r="N63" s="67"/>
      <c r="O63" s="22"/>
      <c r="P63" s="37"/>
    </row>
    <row r="64" spans="1:16" ht="5.0999999999999996" customHeight="1" x14ac:dyDescent="0.2">
      <c r="A64" s="19"/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16"/>
    </row>
    <row r="65" spans="1:16" x14ac:dyDescent="0.2">
      <c r="A65" s="64" t="s">
        <v>36</v>
      </c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6" t="s">
        <v>54</v>
      </c>
      <c r="M65" s="66"/>
      <c r="N65" s="66"/>
      <c r="O65" s="21" t="str">
        <f>_xlfn.IFS(L65=C13, "0", L65=D13, "0", L65=E13, "1",L65=F13, "2", L65=G13, "3",L65=H13, "4", L65=I13, "5")</f>
        <v>0</v>
      </c>
      <c r="P65" s="3">
        <v>1</v>
      </c>
    </row>
    <row r="66" spans="1:16" x14ac:dyDescent="0.2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7"/>
      <c r="M66" s="67"/>
      <c r="N66" s="67"/>
      <c r="O66" s="22"/>
      <c r="P66" s="37"/>
    </row>
    <row r="67" spans="1:16" ht="5.0999999999999996" customHeight="1" x14ac:dyDescent="0.2">
      <c r="A67" s="19"/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16"/>
    </row>
    <row r="68" spans="1:16" x14ac:dyDescent="0.2">
      <c r="A68" s="76" t="s">
        <v>35</v>
      </c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</row>
    <row r="69" spans="1:16" x14ac:dyDescent="0.2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1:16" x14ac:dyDescent="0.2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1:16" x14ac:dyDescent="0.2">
      <c r="A71" s="37"/>
      <c r="B71" s="37"/>
      <c r="C71" s="38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</row>
    <row r="72" spans="1:16" ht="11.45" customHeight="1" x14ac:dyDescent="0.2">
      <c r="A72" s="70" t="s">
        <v>45</v>
      </c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1" t="s">
        <v>28</v>
      </c>
      <c r="M72" s="73"/>
      <c r="N72" s="73"/>
      <c r="O72" s="78">
        <f>SUM(O75*P75+O78*P78+O81*P81+O84*P84)/SUM(P75+P78+P81+P84)</f>
        <v>0</v>
      </c>
      <c r="P72" s="78"/>
    </row>
    <row r="73" spans="1:16" ht="11.45" customHeight="1" x14ac:dyDescent="0.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3" t="s">
        <v>11</v>
      </c>
      <c r="M73" s="73"/>
      <c r="N73" s="73"/>
      <c r="O73" s="74">
        <v>0.2</v>
      </c>
      <c r="P73" s="74"/>
    </row>
    <row r="74" spans="1:16" ht="26.45" customHeight="1" x14ac:dyDescent="0.1">
      <c r="A74" s="16"/>
      <c r="B74" s="16"/>
      <c r="C74" s="17"/>
      <c r="D74" s="16"/>
      <c r="E74" s="16"/>
      <c r="F74" s="16"/>
      <c r="G74" s="16"/>
      <c r="H74" s="16"/>
      <c r="I74" s="16"/>
      <c r="J74" s="16"/>
      <c r="K74" s="16"/>
      <c r="L74" s="75" t="s">
        <v>12</v>
      </c>
      <c r="M74" s="75"/>
      <c r="N74" s="75"/>
      <c r="O74" s="18" t="s">
        <v>14</v>
      </c>
      <c r="P74" s="18" t="s">
        <v>15</v>
      </c>
    </row>
    <row r="75" spans="1:16" ht="11.45" customHeight="1" x14ac:dyDescent="0.2">
      <c r="A75" s="64" t="s">
        <v>37</v>
      </c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6" t="s">
        <v>54</v>
      </c>
      <c r="M75" s="66"/>
      <c r="N75" s="66"/>
      <c r="O75" s="21" t="str">
        <f>_xlfn.IFS(L75=C13, "0", L75=D13, "0", L75=E13, "1",L75=F13, "2", L75=G13, "3",L75=H13, "4", L75=I13, "5")</f>
        <v>0</v>
      </c>
      <c r="P75" s="3">
        <v>2</v>
      </c>
    </row>
    <row r="76" spans="1:16" x14ac:dyDescent="0.2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7"/>
      <c r="M76" s="67"/>
      <c r="N76" s="67"/>
      <c r="O76" s="21"/>
      <c r="P76" s="37"/>
    </row>
    <row r="77" spans="1:16" ht="5.0999999999999996" customHeight="1" x14ac:dyDescent="0.2">
      <c r="A77" s="19"/>
      <c r="B77" s="19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16"/>
    </row>
    <row r="78" spans="1:16" ht="11.45" customHeight="1" x14ac:dyDescent="0.2">
      <c r="A78" s="64" t="s">
        <v>40</v>
      </c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6" t="s">
        <v>54</v>
      </c>
      <c r="M78" s="66"/>
      <c r="N78" s="66"/>
      <c r="O78" s="21" t="str">
        <f>_xlfn.IFS(L78=C13, "0", L78=D13, "0", L78=E13, "1",L78=F13, "2", L78=G13, "3",L78=H13, "4", L78=I13, "5")</f>
        <v>0</v>
      </c>
      <c r="P78" s="3">
        <v>2</v>
      </c>
    </row>
    <row r="79" spans="1:16" x14ac:dyDescent="0.2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7"/>
      <c r="M79" s="67"/>
      <c r="N79" s="67"/>
      <c r="O79" s="22"/>
      <c r="P79" s="37"/>
    </row>
    <row r="80" spans="1:16" ht="5.0999999999999996" customHeight="1" x14ac:dyDescent="0.2">
      <c r="A80" s="37"/>
      <c r="B80" s="37"/>
      <c r="C80" s="24"/>
      <c r="D80" s="24"/>
      <c r="E80" s="24"/>
      <c r="F80" s="24"/>
      <c r="G80" s="24"/>
      <c r="H80" s="24"/>
      <c r="I80" s="24"/>
      <c r="J80" s="24"/>
      <c r="K80" s="24"/>
      <c r="L80" s="37"/>
      <c r="M80" s="22"/>
      <c r="N80" s="22"/>
      <c r="O80" s="22"/>
      <c r="P80" s="37"/>
    </row>
    <row r="81" spans="1:16" x14ac:dyDescent="0.2">
      <c r="A81" s="64" t="s">
        <v>41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6" t="s">
        <v>54</v>
      </c>
      <c r="M81" s="66"/>
      <c r="N81" s="66"/>
      <c r="O81" s="31" t="str">
        <f>_xlfn.IFS(L81=C13, "0", L81=D13, "0", L81=E13, "1",L81=F13, "2", L81=G13, "3",L81=H13, "4", L81=I13, "5")</f>
        <v>0</v>
      </c>
      <c r="P81" s="3">
        <v>2</v>
      </c>
    </row>
    <row r="82" spans="1:16" x14ac:dyDescent="0.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7"/>
      <c r="M82" s="67"/>
      <c r="N82" s="67"/>
      <c r="O82" s="22"/>
      <c r="P82" s="37"/>
    </row>
    <row r="83" spans="1:16" ht="5.0999999999999996" customHeight="1" x14ac:dyDescent="0.2">
      <c r="A83" s="37"/>
      <c r="B83" s="37"/>
      <c r="C83" s="24"/>
      <c r="D83" s="24"/>
      <c r="E83" s="24"/>
      <c r="F83" s="24"/>
      <c r="G83" s="24"/>
      <c r="H83" s="24"/>
      <c r="I83" s="24"/>
      <c r="J83" s="24"/>
      <c r="K83" s="24"/>
      <c r="L83" s="37"/>
      <c r="M83" s="22"/>
      <c r="N83" s="22"/>
      <c r="O83" s="22"/>
      <c r="P83" s="37"/>
    </row>
    <row r="84" spans="1:16" ht="11.45" customHeight="1" x14ac:dyDescent="0.2">
      <c r="A84" s="64" t="s">
        <v>38</v>
      </c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6" t="s">
        <v>54</v>
      </c>
      <c r="M84" s="66"/>
      <c r="N84" s="66"/>
      <c r="O84" s="31" t="str">
        <f>_xlfn.IFS(L84=C13, "0", L84=D13, "0", L84=E13, "1",L84=F13, "2", L84=G13, "3",L84=H13, "4", L84=I13, "5")</f>
        <v>0</v>
      </c>
      <c r="P84" s="3">
        <v>1</v>
      </c>
    </row>
    <row r="85" spans="1:16" ht="11.45" customHeight="1" x14ac:dyDescent="0.2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7"/>
      <c r="M85" s="67"/>
      <c r="N85" s="67"/>
      <c r="O85" s="22"/>
      <c r="P85" s="37"/>
    </row>
    <row r="86" spans="1:16" ht="5.0999999999999996" customHeight="1" x14ac:dyDescent="0.2">
      <c r="A86" s="37"/>
      <c r="B86" s="37"/>
      <c r="C86" s="24"/>
      <c r="D86" s="24"/>
      <c r="E86" s="24"/>
      <c r="F86" s="24"/>
      <c r="G86" s="24"/>
      <c r="H86" s="24"/>
      <c r="I86" s="24"/>
      <c r="J86" s="24"/>
      <c r="K86" s="24"/>
      <c r="L86" s="37"/>
      <c r="M86" s="22"/>
      <c r="N86" s="22"/>
      <c r="O86" s="22"/>
      <c r="P86" s="37"/>
    </row>
    <row r="87" spans="1:16" ht="11.45" customHeight="1" x14ac:dyDescent="0.2">
      <c r="A87" s="76" t="s">
        <v>35</v>
      </c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</row>
    <row r="88" spans="1:16" ht="11.45" customHeight="1" x14ac:dyDescent="0.2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1:16" ht="11.45" customHeight="1" x14ac:dyDescent="0.2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1:16" ht="11.45" customHeight="1" x14ac:dyDescent="0.2">
      <c r="A90" s="24"/>
      <c r="B90" s="24"/>
      <c r="C90" s="26"/>
      <c r="D90" s="26"/>
      <c r="E90" s="26"/>
      <c r="F90" s="26"/>
      <c r="G90" s="26"/>
      <c r="H90" s="26"/>
      <c r="I90" s="26"/>
      <c r="J90" s="26"/>
      <c r="K90" s="26"/>
      <c r="L90" s="37"/>
      <c r="M90" s="22"/>
      <c r="N90" s="22"/>
      <c r="O90" s="22"/>
      <c r="P90" s="37"/>
    </row>
    <row r="91" spans="1:16" ht="11.45" customHeight="1" x14ac:dyDescent="0.2">
      <c r="A91" s="70" t="s">
        <v>16</v>
      </c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1" t="s">
        <v>28</v>
      </c>
      <c r="M91" s="73"/>
      <c r="N91" s="73"/>
      <c r="O91" s="78">
        <f>SUM(O94*P94+O97*P97+O100*P100+O103*P103)/SUM(P94+P97+P100+P103)</f>
        <v>0</v>
      </c>
      <c r="P91" s="78"/>
    </row>
    <row r="92" spans="1:16" x14ac:dyDescent="0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3" t="s">
        <v>11</v>
      </c>
      <c r="M92" s="73"/>
      <c r="N92" s="73"/>
      <c r="O92" s="74">
        <v>0.2</v>
      </c>
      <c r="P92" s="74"/>
    </row>
    <row r="93" spans="1:16" ht="26.45" customHeight="1" x14ac:dyDescent="0.1">
      <c r="A93" s="16"/>
      <c r="B93" s="16"/>
      <c r="C93" s="17"/>
      <c r="D93" s="16"/>
      <c r="E93" s="16"/>
      <c r="F93" s="16"/>
      <c r="G93" s="16"/>
      <c r="H93" s="16"/>
      <c r="I93" s="16"/>
      <c r="J93" s="16"/>
      <c r="K93" s="16"/>
      <c r="L93" s="75" t="s">
        <v>12</v>
      </c>
      <c r="M93" s="75"/>
      <c r="N93" s="75"/>
      <c r="O93" s="18" t="s">
        <v>14</v>
      </c>
      <c r="P93" s="18" t="s">
        <v>15</v>
      </c>
    </row>
    <row r="94" spans="1:16" ht="11.1" customHeight="1" x14ac:dyDescent="0.2">
      <c r="A94" s="64" t="s">
        <v>49</v>
      </c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6" t="s">
        <v>54</v>
      </c>
      <c r="M94" s="66"/>
      <c r="N94" s="66"/>
      <c r="O94" s="21" t="str">
        <f>_xlfn.IFS(L94=C13, "0", L94=D13, "0", L94=E13, "1",L94=F13, "2", L94=G13, "3",L94=H13, "4", L94=I13, "5")</f>
        <v>0</v>
      </c>
      <c r="P94" s="3">
        <v>1</v>
      </c>
    </row>
    <row r="95" spans="1:16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7"/>
      <c r="M95" s="67"/>
      <c r="N95" s="67"/>
      <c r="O95" s="21"/>
      <c r="P95" s="37"/>
    </row>
    <row r="96" spans="1:16" ht="5.0999999999999996" customHeight="1" x14ac:dyDescent="0.2">
      <c r="A96" s="16"/>
      <c r="B96" s="16"/>
      <c r="C96" s="20"/>
      <c r="D96" s="20"/>
      <c r="E96" s="20"/>
      <c r="F96" s="20"/>
      <c r="G96" s="20"/>
      <c r="H96" s="20"/>
      <c r="I96" s="20"/>
      <c r="J96" s="20"/>
      <c r="K96" s="20"/>
      <c r="L96" s="16"/>
      <c r="M96" s="27"/>
      <c r="N96" s="27"/>
      <c r="O96" s="27"/>
      <c r="P96" s="16"/>
    </row>
    <row r="97" spans="1:16" ht="11.1" customHeight="1" x14ac:dyDescent="0.2">
      <c r="A97" s="64" t="s">
        <v>42</v>
      </c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6" t="s">
        <v>54</v>
      </c>
      <c r="M97" s="66"/>
      <c r="N97" s="66"/>
      <c r="O97" s="21" t="str">
        <f>_xlfn.IFS(L97=C13, "0", L97=D13, "0", L97=E13, "1",L97=F13, "2", L97=G13, "3",L97=H13, "4", L97=I13, "5")</f>
        <v>0</v>
      </c>
      <c r="P97" s="3">
        <v>1</v>
      </c>
    </row>
    <row r="98" spans="1:16" ht="11.1" customHeight="1" x14ac:dyDescent="0.2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67"/>
      <c r="M98" s="67"/>
      <c r="N98" s="67"/>
      <c r="O98" s="22"/>
      <c r="P98" s="37"/>
    </row>
    <row r="99" spans="1:16" ht="5.0999999999999996" customHeight="1" x14ac:dyDescent="0.2">
      <c r="A99" s="16"/>
      <c r="B99" s="16"/>
      <c r="C99" s="20"/>
      <c r="D99" s="20"/>
      <c r="E99" s="20"/>
      <c r="F99" s="20"/>
      <c r="G99" s="20"/>
      <c r="H99" s="20"/>
      <c r="I99" s="20"/>
      <c r="J99" s="20"/>
      <c r="K99" s="20"/>
      <c r="L99" s="16"/>
      <c r="M99" s="27"/>
      <c r="N99" s="27"/>
      <c r="O99" s="27"/>
      <c r="P99" s="16"/>
    </row>
    <row r="100" spans="1:16" ht="11.1" customHeight="1" x14ac:dyDescent="0.2">
      <c r="A100" s="64" t="s">
        <v>50</v>
      </c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6" t="s">
        <v>54</v>
      </c>
      <c r="M100" s="66"/>
      <c r="N100" s="66"/>
      <c r="O100" s="21" t="str">
        <f>_xlfn.IFS(L100=C13, "0", L100=D13, "0", L100=E13, "1",L100=F13, "2", L100=G13, "3",L100=H13, "4", L100=I13, "5")</f>
        <v>0</v>
      </c>
      <c r="P100" s="3">
        <v>1</v>
      </c>
    </row>
    <row r="101" spans="1:16" x14ac:dyDescent="0.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67"/>
      <c r="M101" s="67"/>
      <c r="N101" s="67"/>
      <c r="O101" s="22"/>
      <c r="P101" s="37"/>
    </row>
    <row r="102" spans="1:16" ht="5.0999999999999996" customHeight="1" x14ac:dyDescent="0.2">
      <c r="A102" s="16"/>
      <c r="B102" s="16"/>
      <c r="C102" s="20"/>
      <c r="D102" s="20"/>
      <c r="E102" s="20"/>
      <c r="F102" s="20"/>
      <c r="G102" s="20"/>
      <c r="H102" s="20"/>
      <c r="I102" s="20"/>
      <c r="J102" s="20"/>
      <c r="K102" s="20"/>
      <c r="L102" s="16"/>
      <c r="M102" s="27"/>
      <c r="N102" s="27"/>
      <c r="O102" s="27"/>
      <c r="P102" s="16"/>
    </row>
    <row r="103" spans="1:16" ht="11.1" customHeight="1" x14ac:dyDescent="0.2">
      <c r="A103" s="64" t="s">
        <v>51</v>
      </c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6" t="s">
        <v>54</v>
      </c>
      <c r="M103" s="66"/>
      <c r="N103" s="66"/>
      <c r="O103" s="21" t="str">
        <f>_xlfn.IFS(L103=C13, "0", L103=D13, "0", L103=E13, "1",L103=F13, "2", L103=G13, "3",L103=H13, "4", L103=I13, "5")</f>
        <v>0</v>
      </c>
      <c r="P103" s="3">
        <v>1</v>
      </c>
    </row>
    <row r="104" spans="1:16" x14ac:dyDescent="0.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67"/>
      <c r="M104" s="67"/>
      <c r="N104" s="67"/>
      <c r="O104" s="22"/>
      <c r="P104" s="37"/>
    </row>
    <row r="105" spans="1:16" ht="5.0999999999999996" customHeight="1" x14ac:dyDescent="0.2">
      <c r="A105" s="16"/>
      <c r="B105" s="16"/>
      <c r="C105" s="20"/>
      <c r="D105" s="20"/>
      <c r="E105" s="20"/>
      <c r="F105" s="20"/>
      <c r="G105" s="20"/>
      <c r="H105" s="20"/>
      <c r="I105" s="20"/>
      <c r="J105" s="20"/>
      <c r="K105" s="20"/>
      <c r="L105" s="16"/>
      <c r="M105" s="27"/>
      <c r="N105" s="27"/>
      <c r="O105" s="27"/>
      <c r="P105" s="16"/>
    </row>
    <row r="106" spans="1:16" x14ac:dyDescent="0.2">
      <c r="A106" s="77" t="s">
        <v>35</v>
      </c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1:16" x14ac:dyDescent="0.2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1:16" x14ac:dyDescent="0.2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1:16" x14ac:dyDescent="0.2">
      <c r="A109" s="23"/>
      <c r="B109" s="23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5"/>
    </row>
    <row r="110" spans="1:16" ht="13.5" x14ac:dyDescent="0.2">
      <c r="A110" s="70" t="s">
        <v>46</v>
      </c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1" t="s">
        <v>28</v>
      </c>
      <c r="M110" s="73"/>
      <c r="N110" s="73"/>
      <c r="O110" s="78">
        <f>SUM(O113*P113+O116*P116+O119*P119+O122*P122)/SUM(P113+P116+P119+P122)</f>
        <v>0</v>
      </c>
      <c r="P110" s="78"/>
    </row>
    <row r="111" spans="1:16" x14ac:dyDescent="0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3" t="s">
        <v>11</v>
      </c>
      <c r="M111" s="73"/>
      <c r="N111" s="73"/>
      <c r="O111" s="74">
        <v>0.1</v>
      </c>
      <c r="P111" s="74"/>
    </row>
    <row r="112" spans="1:16" ht="26.45" customHeight="1" x14ac:dyDescent="0.1">
      <c r="A112" s="16"/>
      <c r="B112" s="16"/>
      <c r="C112" s="17"/>
      <c r="D112" s="16"/>
      <c r="E112" s="16"/>
      <c r="F112" s="16"/>
      <c r="G112" s="16"/>
      <c r="H112" s="16"/>
      <c r="I112" s="16"/>
      <c r="J112" s="16"/>
      <c r="K112" s="16"/>
      <c r="L112" s="75" t="s">
        <v>12</v>
      </c>
      <c r="M112" s="75"/>
      <c r="N112" s="75"/>
      <c r="O112" s="18" t="s">
        <v>14</v>
      </c>
      <c r="P112" s="18" t="s">
        <v>15</v>
      </c>
    </row>
    <row r="113" spans="1:16" ht="11.1" customHeight="1" x14ac:dyDescent="0.2">
      <c r="A113" s="64" t="s">
        <v>52</v>
      </c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6" t="s">
        <v>54</v>
      </c>
      <c r="M113" s="66"/>
      <c r="N113" s="66"/>
      <c r="O113" s="21" t="str">
        <f>_xlfn.IFS(L113=C13, "0", L113=D13, "0", L113=E13, "1",L113=F13, "2", L113=G13, "3",L113=H13, "4", L113=I13, "5")</f>
        <v>0</v>
      </c>
      <c r="P113" s="3">
        <v>1</v>
      </c>
    </row>
    <row r="114" spans="1:16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7"/>
      <c r="M114" s="67"/>
      <c r="N114" s="67"/>
      <c r="O114" s="21"/>
      <c r="P114" s="37"/>
    </row>
    <row r="115" spans="1:16" ht="5.0999999999999996" customHeight="1" x14ac:dyDescent="0.2">
      <c r="A115" s="16"/>
      <c r="B115" s="16"/>
      <c r="C115" s="20"/>
      <c r="D115" s="20"/>
      <c r="E115" s="20"/>
      <c r="F115" s="20"/>
      <c r="G115" s="20"/>
      <c r="H115" s="20"/>
      <c r="I115" s="20"/>
      <c r="J115" s="20"/>
      <c r="K115" s="20"/>
      <c r="L115" s="16"/>
      <c r="M115" s="27"/>
      <c r="N115" s="27"/>
      <c r="O115" s="27"/>
      <c r="P115" s="16"/>
    </row>
    <row r="116" spans="1:16" x14ac:dyDescent="0.2">
      <c r="A116" s="64" t="s">
        <v>53</v>
      </c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6" t="s">
        <v>54</v>
      </c>
      <c r="M116" s="66"/>
      <c r="N116" s="66"/>
      <c r="O116" s="21" t="str">
        <f>_xlfn.IFS(L116=C13, "0", L116=D13, "0", L116=E13, "1",L116=F13, "2", L116=G13, "3",L116=H13, "4", L116=I13, "5")</f>
        <v>0</v>
      </c>
      <c r="P116" s="3">
        <v>1</v>
      </c>
    </row>
    <row r="117" spans="1:16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7"/>
      <c r="M117" s="67"/>
      <c r="N117" s="67"/>
      <c r="O117" s="22"/>
      <c r="P117" s="37"/>
    </row>
    <row r="118" spans="1:16" ht="5.0999999999999996" customHeight="1" x14ac:dyDescent="0.2">
      <c r="A118" s="16"/>
      <c r="B118" s="16"/>
      <c r="C118" s="20"/>
      <c r="D118" s="20"/>
      <c r="E118" s="20"/>
      <c r="F118" s="20"/>
      <c r="G118" s="20"/>
      <c r="H118" s="20"/>
      <c r="I118" s="20"/>
      <c r="J118" s="20"/>
      <c r="K118" s="20"/>
      <c r="L118" s="16"/>
      <c r="M118" s="27"/>
      <c r="N118" s="27"/>
      <c r="O118" s="27"/>
      <c r="P118" s="16"/>
    </row>
    <row r="119" spans="1:16" x14ac:dyDescent="0.2">
      <c r="A119" s="64" t="s">
        <v>43</v>
      </c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6" t="s">
        <v>54</v>
      </c>
      <c r="M119" s="66"/>
      <c r="N119" s="66"/>
      <c r="O119" s="21" t="str">
        <f>_xlfn.IFS(L119=C13, "0", L119=D13, "0", L119=E13, "1",L119=F13, "2", L119=G13, "3",L119=H13, "4", L119=I13, "5")</f>
        <v>0</v>
      </c>
      <c r="P119" s="3">
        <v>1</v>
      </c>
    </row>
    <row r="120" spans="1:16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7"/>
      <c r="M120" s="67"/>
      <c r="N120" s="67"/>
      <c r="O120" s="22"/>
      <c r="P120" s="37"/>
    </row>
    <row r="121" spans="1:16" ht="5.0999999999999996" customHeight="1" x14ac:dyDescent="0.2">
      <c r="A121" s="16"/>
      <c r="B121" s="16"/>
      <c r="C121" s="20"/>
      <c r="D121" s="20"/>
      <c r="E121" s="20"/>
      <c r="F121" s="20"/>
      <c r="G121" s="20"/>
      <c r="H121" s="20"/>
      <c r="I121" s="20"/>
      <c r="J121" s="20"/>
      <c r="K121" s="20"/>
      <c r="L121" s="16"/>
      <c r="M121" s="27"/>
      <c r="N121" s="27"/>
      <c r="O121" s="27"/>
      <c r="P121" s="16"/>
    </row>
    <row r="122" spans="1:16" x14ac:dyDescent="0.2">
      <c r="A122" s="64" t="s">
        <v>44</v>
      </c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6" t="s">
        <v>54</v>
      </c>
      <c r="M122" s="66"/>
      <c r="N122" s="66"/>
      <c r="O122" s="21" t="str">
        <f>_xlfn.IFS(L122=C13, "0", L122=D13, "0", L122=E13, "1",L122=F13, "2", L122=G13, "3",L122=H13, "4", L122=I13, "5")</f>
        <v>0</v>
      </c>
      <c r="P122" s="3">
        <v>1</v>
      </c>
    </row>
    <row r="123" spans="1:16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7"/>
      <c r="M123" s="67"/>
      <c r="N123" s="67"/>
      <c r="O123" s="22"/>
      <c r="P123" s="37"/>
    </row>
    <row r="124" spans="1:16" ht="5.0999999999999996" customHeight="1" x14ac:dyDescent="0.2">
      <c r="A124" s="16"/>
      <c r="B124" s="16"/>
      <c r="C124" s="20"/>
      <c r="D124" s="20"/>
      <c r="E124" s="20"/>
      <c r="F124" s="20"/>
      <c r="G124" s="20"/>
      <c r="H124" s="20"/>
      <c r="I124" s="20"/>
      <c r="J124" s="20"/>
      <c r="K124" s="20"/>
      <c r="L124" s="16"/>
      <c r="M124" s="27"/>
      <c r="N124" s="27"/>
      <c r="O124" s="27"/>
      <c r="P124" s="16"/>
    </row>
    <row r="125" spans="1:16" x14ac:dyDescent="0.2">
      <c r="A125" s="76" t="s">
        <v>35</v>
      </c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</row>
    <row r="126" spans="1:16" x14ac:dyDescent="0.2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</row>
    <row r="127" spans="1:16" x14ac:dyDescent="0.2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</row>
    <row r="128" spans="1:16" x14ac:dyDescent="0.2">
      <c r="A128" s="28"/>
      <c r="B128" s="28"/>
      <c r="C128" s="29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</row>
  </sheetData>
  <sheetProtection selectLockedCells="1"/>
  <mergeCells count="90">
    <mergeCell ref="A122:K123"/>
    <mergeCell ref="L122:N123"/>
    <mergeCell ref="A125:P127"/>
    <mergeCell ref="L112:N112"/>
    <mergeCell ref="A113:K114"/>
    <mergeCell ref="L113:N114"/>
    <mergeCell ref="A116:K117"/>
    <mergeCell ref="L116:N117"/>
    <mergeCell ref="A119:K120"/>
    <mergeCell ref="L119:N120"/>
    <mergeCell ref="A103:K104"/>
    <mergeCell ref="L103:N104"/>
    <mergeCell ref="A106:P108"/>
    <mergeCell ref="A110:K111"/>
    <mergeCell ref="L110:N110"/>
    <mergeCell ref="O110:P110"/>
    <mergeCell ref="L111:N111"/>
    <mergeCell ref="O111:P111"/>
    <mergeCell ref="A100:K101"/>
    <mergeCell ref="L100:N101"/>
    <mergeCell ref="A84:K85"/>
    <mergeCell ref="L84:N85"/>
    <mergeCell ref="A87:P89"/>
    <mergeCell ref="A91:K92"/>
    <mergeCell ref="L91:N91"/>
    <mergeCell ref="O91:P91"/>
    <mergeCell ref="L92:N92"/>
    <mergeCell ref="O92:P92"/>
    <mergeCell ref="L93:N93"/>
    <mergeCell ref="A94:K95"/>
    <mergeCell ref="L94:N95"/>
    <mergeCell ref="A97:K98"/>
    <mergeCell ref="L97:N98"/>
    <mergeCell ref="A81:K82"/>
    <mergeCell ref="L81:N82"/>
    <mergeCell ref="A68:P70"/>
    <mergeCell ref="A72:K73"/>
    <mergeCell ref="L72:N72"/>
    <mergeCell ref="O72:P72"/>
    <mergeCell ref="L73:N73"/>
    <mergeCell ref="O73:P73"/>
    <mergeCell ref="L74:N74"/>
    <mergeCell ref="A75:K76"/>
    <mergeCell ref="L75:N76"/>
    <mergeCell ref="A78:K79"/>
    <mergeCell ref="L78:N79"/>
    <mergeCell ref="A65:K66"/>
    <mergeCell ref="L65:N66"/>
    <mergeCell ref="A52:P54"/>
    <mergeCell ref="A56:K57"/>
    <mergeCell ref="L56:N56"/>
    <mergeCell ref="O56:P56"/>
    <mergeCell ref="L57:N57"/>
    <mergeCell ref="O57:P57"/>
    <mergeCell ref="L58:N58"/>
    <mergeCell ref="A59:K60"/>
    <mergeCell ref="L59:N60"/>
    <mergeCell ref="A62:K63"/>
    <mergeCell ref="L62:N63"/>
    <mergeCell ref="A49:K50"/>
    <mergeCell ref="L49:N50"/>
    <mergeCell ref="A13:B14"/>
    <mergeCell ref="I38:N38"/>
    <mergeCell ref="O38:P38"/>
    <mergeCell ref="A40:K41"/>
    <mergeCell ref="L40:N40"/>
    <mergeCell ref="O40:P40"/>
    <mergeCell ref="L41:N41"/>
    <mergeCell ref="O41:P41"/>
    <mergeCell ref="L42:N42"/>
    <mergeCell ref="A43:K44"/>
    <mergeCell ref="L43:N44"/>
    <mergeCell ref="A46:K47"/>
    <mergeCell ref="L46:N47"/>
    <mergeCell ref="A8:C8"/>
    <mergeCell ref="D8:I8"/>
    <mergeCell ref="A1:E1"/>
    <mergeCell ref="L1:M1"/>
    <mergeCell ref="N1:P1"/>
    <mergeCell ref="A3:C3"/>
    <mergeCell ref="D3:I3"/>
    <mergeCell ref="L3:M4"/>
    <mergeCell ref="N3:P4"/>
    <mergeCell ref="A4:C4"/>
    <mergeCell ref="D4:I4"/>
    <mergeCell ref="A6:C6"/>
    <mergeCell ref="D6:I6"/>
    <mergeCell ref="L6:P7"/>
    <mergeCell ref="A7:C7"/>
    <mergeCell ref="D7:I7"/>
  </mergeCells>
  <conditionalFormatting sqref="E14">
    <cfRule type="colorScale" priority="1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M83">
    <cfRule type="colorScale" priority="12">
      <colorScale>
        <cfvo type="num" val="0"/>
        <cfvo type="num" val="5"/>
        <cfvo type="num" val="10"/>
        <color rgb="FFF8696B"/>
        <color rgb="FFFDD17F"/>
        <color rgb="FF63BE7B"/>
      </colorScale>
    </cfRule>
  </conditionalFormatting>
  <conditionalFormatting sqref="M96">
    <cfRule type="colorScale" priority="11">
      <colorScale>
        <cfvo type="num" val="0"/>
        <cfvo type="num" val="5"/>
        <cfvo type="num" val="10"/>
        <color rgb="FFF8696B"/>
        <color rgb="FFFDD17F"/>
        <color rgb="FF63BE7B"/>
      </colorScale>
    </cfRule>
  </conditionalFormatting>
  <conditionalFormatting sqref="M99">
    <cfRule type="colorScale" priority="10">
      <colorScale>
        <cfvo type="num" val="0"/>
        <cfvo type="num" val="5"/>
        <cfvo type="num" val="10"/>
        <color rgb="FFF8696B"/>
        <color rgb="FFFDD17F"/>
        <color rgb="FF63BE7B"/>
      </colorScale>
    </cfRule>
  </conditionalFormatting>
  <conditionalFormatting sqref="M115">
    <cfRule type="colorScale" priority="9">
      <colorScale>
        <cfvo type="num" val="0"/>
        <cfvo type="num" val="5"/>
        <cfvo type="num" val="10"/>
        <color rgb="FFF8696B"/>
        <color rgb="FFFDD17F"/>
        <color rgb="FF63BE7B"/>
      </colorScale>
    </cfRule>
  </conditionalFormatting>
  <conditionalFormatting sqref="M118">
    <cfRule type="colorScale" priority="8">
      <colorScale>
        <cfvo type="num" val="0"/>
        <cfvo type="num" val="5"/>
        <cfvo type="num" val="10"/>
        <color rgb="FFF8696B"/>
        <color rgb="FFFDD17F"/>
        <color rgb="FF63BE7B"/>
      </colorScale>
    </cfRule>
  </conditionalFormatting>
  <conditionalFormatting sqref="M121">
    <cfRule type="colorScale" priority="7">
      <colorScale>
        <cfvo type="num" val="0"/>
        <cfvo type="num" val="5"/>
        <cfvo type="num" val="10"/>
        <color rgb="FFF8696B"/>
        <color rgb="FFFDD17F"/>
        <color rgb="FF63BE7B"/>
      </colorScale>
    </cfRule>
  </conditionalFormatting>
  <conditionalFormatting sqref="M102">
    <cfRule type="colorScale" priority="6">
      <colorScale>
        <cfvo type="num" val="0"/>
        <cfvo type="num" val="5"/>
        <cfvo type="num" val="10"/>
        <color rgb="FFF8696B"/>
        <color rgb="FFFDD17F"/>
        <color rgb="FF63BE7B"/>
      </colorScale>
    </cfRule>
  </conditionalFormatting>
  <conditionalFormatting sqref="M86">
    <cfRule type="colorScale" priority="5">
      <colorScale>
        <cfvo type="num" val="0"/>
        <cfvo type="num" val="5"/>
        <cfvo type="num" val="10"/>
        <color rgb="FFF8696B"/>
        <color rgb="FFFDD17F"/>
        <color rgb="FF63BE7B"/>
      </colorScale>
    </cfRule>
  </conditionalFormatting>
  <conditionalFormatting sqref="M105">
    <cfRule type="colorScale" priority="4">
      <colorScale>
        <cfvo type="num" val="0"/>
        <cfvo type="num" val="5"/>
        <cfvo type="num" val="10"/>
        <color rgb="FFF8696B"/>
        <color rgb="FFFDD17F"/>
        <color rgb="FF63BE7B"/>
      </colorScale>
    </cfRule>
  </conditionalFormatting>
  <conditionalFormatting sqref="M124">
    <cfRule type="colorScale" priority="3">
      <colorScale>
        <cfvo type="num" val="0"/>
        <cfvo type="num" val="5"/>
        <cfvo type="num" val="10"/>
        <color rgb="FFF8696B"/>
        <color rgb="FFFDD17F"/>
        <color rgb="FF63BE7B"/>
      </colorScale>
    </cfRule>
  </conditionalFormatting>
  <conditionalFormatting sqref="L43:N44">
    <cfRule type="cellIs" dxfId="109" priority="14" operator="equal">
      <formula>$I$13</formula>
    </cfRule>
    <cfRule type="cellIs" dxfId="108" priority="15" operator="equal">
      <formula>$H$13</formula>
    </cfRule>
    <cfRule type="cellIs" dxfId="107" priority="16" operator="equal">
      <formula>$G$13</formula>
    </cfRule>
    <cfRule type="cellIs" dxfId="106" priority="17" operator="equal">
      <formula>$F$13</formula>
    </cfRule>
    <cfRule type="cellIs" dxfId="105" priority="18" operator="equal">
      <formula>$E$13</formula>
    </cfRule>
    <cfRule type="cellIs" dxfId="104" priority="19" operator="equal">
      <formula>$D$13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6:N47">
    <cfRule type="cellIs" dxfId="103" priority="21" operator="equal">
      <formula>$I$13</formula>
    </cfRule>
    <cfRule type="cellIs" dxfId="102" priority="22" operator="equal">
      <formula>$H$13</formula>
    </cfRule>
    <cfRule type="cellIs" dxfId="101" priority="23" operator="equal">
      <formula>$G$13</formula>
    </cfRule>
    <cfRule type="cellIs" dxfId="100" priority="24" operator="equal">
      <formula>$F$13</formula>
    </cfRule>
    <cfRule type="cellIs" dxfId="99" priority="25" operator="equal">
      <formula>$E$13</formula>
    </cfRule>
    <cfRule type="cellIs" dxfId="98" priority="26" operator="equal">
      <formula>$D$13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N50">
    <cfRule type="cellIs" dxfId="97" priority="28" operator="equal">
      <formula>$I$13</formula>
    </cfRule>
    <cfRule type="cellIs" dxfId="96" priority="29" operator="equal">
      <formula>$H$13</formula>
    </cfRule>
    <cfRule type="cellIs" dxfId="95" priority="30" operator="equal">
      <formula>$G$13</formula>
    </cfRule>
    <cfRule type="cellIs" dxfId="94" priority="31" operator="equal">
      <formula>$F$13</formula>
    </cfRule>
    <cfRule type="cellIs" dxfId="93" priority="32" operator="equal">
      <formula>$E$13</formula>
    </cfRule>
    <cfRule type="cellIs" dxfId="92" priority="33" operator="equal">
      <formula>$D$13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9:N60">
    <cfRule type="cellIs" dxfId="91" priority="35" operator="equal">
      <formula>$I$13</formula>
    </cfRule>
    <cfRule type="cellIs" dxfId="90" priority="36" operator="equal">
      <formula>$H$13</formula>
    </cfRule>
    <cfRule type="cellIs" dxfId="89" priority="37" operator="equal">
      <formula>$G$13</formula>
    </cfRule>
    <cfRule type="cellIs" dxfId="88" priority="38" operator="equal">
      <formula>$F$13</formula>
    </cfRule>
    <cfRule type="cellIs" dxfId="87" priority="39" operator="equal">
      <formula>$E$13</formula>
    </cfRule>
    <cfRule type="cellIs" dxfId="86" priority="40" operator="equal">
      <formula>$D$13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2:N63">
    <cfRule type="cellIs" dxfId="85" priority="42" operator="equal">
      <formula>$I$13</formula>
    </cfRule>
    <cfRule type="cellIs" dxfId="84" priority="43" operator="equal">
      <formula>$H$13</formula>
    </cfRule>
    <cfRule type="cellIs" dxfId="83" priority="44" operator="equal">
      <formula>$G$13</formula>
    </cfRule>
    <cfRule type="cellIs" dxfId="82" priority="45" operator="equal">
      <formula>$F$13</formula>
    </cfRule>
    <cfRule type="cellIs" dxfId="81" priority="46" operator="equal">
      <formula>$E$13</formula>
    </cfRule>
    <cfRule type="cellIs" dxfId="80" priority="47" operator="equal">
      <formula>$D$13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5:N66">
    <cfRule type="cellIs" dxfId="79" priority="49" operator="equal">
      <formula>$I$13</formula>
    </cfRule>
    <cfRule type="cellIs" dxfId="78" priority="50" operator="equal">
      <formula>$H$13</formula>
    </cfRule>
    <cfRule type="cellIs" dxfId="77" priority="51" operator="equal">
      <formula>$G$13</formula>
    </cfRule>
    <cfRule type="cellIs" dxfId="76" priority="52" operator="equal">
      <formula>$F$13</formula>
    </cfRule>
    <cfRule type="cellIs" dxfId="75" priority="53" operator="equal">
      <formula>$E$13</formula>
    </cfRule>
    <cfRule type="cellIs" dxfId="74" priority="54" operator="equal">
      <formula>$D$13</formula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:N76">
    <cfRule type="cellIs" dxfId="73" priority="56" operator="equal">
      <formula>$I$13</formula>
    </cfRule>
    <cfRule type="cellIs" dxfId="72" priority="57" operator="equal">
      <formula>$H$13</formula>
    </cfRule>
    <cfRule type="cellIs" dxfId="71" priority="58" operator="equal">
      <formula>$G$13</formula>
    </cfRule>
    <cfRule type="cellIs" dxfId="70" priority="59" operator="equal">
      <formula>$F$13</formula>
    </cfRule>
    <cfRule type="cellIs" dxfId="69" priority="60" operator="equal">
      <formula>$E$13</formula>
    </cfRule>
    <cfRule type="cellIs" dxfId="68" priority="61" operator="equal">
      <formula>$D$13</formula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8:N79">
    <cfRule type="cellIs" dxfId="67" priority="63" operator="equal">
      <formula>$I$13</formula>
    </cfRule>
    <cfRule type="cellIs" dxfId="66" priority="64" operator="equal">
      <formula>$H$13</formula>
    </cfRule>
    <cfRule type="cellIs" dxfId="65" priority="65" operator="equal">
      <formula>$G$13</formula>
    </cfRule>
    <cfRule type="cellIs" dxfId="64" priority="66" operator="equal">
      <formula>$F$13</formula>
    </cfRule>
    <cfRule type="cellIs" dxfId="63" priority="67" operator="equal">
      <formula>$E$13</formula>
    </cfRule>
    <cfRule type="cellIs" dxfId="62" priority="68" operator="equal">
      <formula>$D$13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1:N82">
    <cfRule type="cellIs" dxfId="61" priority="70" operator="equal">
      <formula>$I$13</formula>
    </cfRule>
    <cfRule type="cellIs" dxfId="60" priority="71" operator="equal">
      <formula>$H$13</formula>
    </cfRule>
    <cfRule type="cellIs" dxfId="59" priority="72" operator="equal">
      <formula>$G$13</formula>
    </cfRule>
    <cfRule type="cellIs" dxfId="58" priority="73" operator="equal">
      <formula>$F$13</formula>
    </cfRule>
    <cfRule type="cellIs" dxfId="57" priority="74" operator="equal">
      <formula>$E$13</formula>
    </cfRule>
    <cfRule type="cellIs" dxfId="56" priority="75" operator="equal">
      <formula>$D$13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4:N85">
    <cfRule type="cellIs" dxfId="55" priority="77" operator="equal">
      <formula>$I$13</formula>
    </cfRule>
    <cfRule type="cellIs" dxfId="54" priority="78" operator="equal">
      <formula>$H$13</formula>
    </cfRule>
    <cfRule type="cellIs" dxfId="53" priority="79" operator="equal">
      <formula>$G$13</formula>
    </cfRule>
    <cfRule type="cellIs" dxfId="52" priority="80" operator="equal">
      <formula>$F$13</formula>
    </cfRule>
    <cfRule type="cellIs" dxfId="51" priority="81" operator="equal">
      <formula>$E$13</formula>
    </cfRule>
    <cfRule type="cellIs" dxfId="50" priority="82" operator="equal">
      <formula>$D$13</formula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4:N95">
    <cfRule type="cellIs" dxfId="49" priority="84" operator="equal">
      <formula>$I$13</formula>
    </cfRule>
    <cfRule type="cellIs" dxfId="48" priority="85" operator="equal">
      <formula>$H$13</formula>
    </cfRule>
    <cfRule type="cellIs" dxfId="47" priority="86" operator="equal">
      <formula>$G$13</formula>
    </cfRule>
    <cfRule type="cellIs" dxfId="46" priority="87" operator="equal">
      <formula>$F$13</formula>
    </cfRule>
    <cfRule type="cellIs" dxfId="45" priority="88" operator="equal">
      <formula>$E$13</formula>
    </cfRule>
    <cfRule type="cellIs" dxfId="44" priority="89" operator="equal">
      <formula>$D$13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7:N98">
    <cfRule type="cellIs" dxfId="43" priority="91" operator="equal">
      <formula>$I$13</formula>
    </cfRule>
    <cfRule type="cellIs" dxfId="42" priority="92" operator="equal">
      <formula>$H$13</formula>
    </cfRule>
    <cfRule type="cellIs" dxfId="41" priority="93" operator="equal">
      <formula>$G$13</formula>
    </cfRule>
    <cfRule type="cellIs" dxfId="40" priority="94" operator="equal">
      <formula>$F$13</formula>
    </cfRule>
    <cfRule type="cellIs" dxfId="39" priority="95" operator="equal">
      <formula>$E$13</formula>
    </cfRule>
    <cfRule type="cellIs" dxfId="38" priority="96" operator="equal">
      <formula>$D$13</formula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0:N101">
    <cfRule type="cellIs" dxfId="37" priority="98" operator="equal">
      <formula>$I$13</formula>
    </cfRule>
    <cfRule type="cellIs" dxfId="36" priority="99" operator="equal">
      <formula>$H$13</formula>
    </cfRule>
    <cfRule type="cellIs" dxfId="35" priority="100" operator="equal">
      <formula>$G$13</formula>
    </cfRule>
    <cfRule type="cellIs" dxfId="34" priority="101" operator="equal">
      <formula>$F$13</formula>
    </cfRule>
    <cfRule type="cellIs" dxfId="33" priority="102" operator="equal">
      <formula>$E$13</formula>
    </cfRule>
    <cfRule type="cellIs" dxfId="32" priority="103" operator="equal">
      <formula>$D$13</formula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3:N114">
    <cfRule type="cellIs" dxfId="31" priority="105" operator="equal">
      <formula>$I$13</formula>
    </cfRule>
    <cfRule type="cellIs" dxfId="30" priority="106" operator="equal">
      <formula>$H$13</formula>
    </cfRule>
    <cfRule type="cellIs" dxfId="29" priority="107" operator="equal">
      <formula>$G$13</formula>
    </cfRule>
    <cfRule type="cellIs" dxfId="28" priority="108" operator="equal">
      <formula>$F$13</formula>
    </cfRule>
    <cfRule type="cellIs" dxfId="27" priority="109" operator="equal">
      <formula>$E$13</formula>
    </cfRule>
    <cfRule type="cellIs" dxfId="26" priority="110" operator="equal">
      <formula>$D$13</formula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6:N117">
    <cfRule type="cellIs" dxfId="25" priority="112" operator="equal">
      <formula>$I$13</formula>
    </cfRule>
    <cfRule type="cellIs" dxfId="24" priority="113" operator="equal">
      <formula>$H$13</formula>
    </cfRule>
    <cfRule type="cellIs" dxfId="23" priority="114" operator="equal">
      <formula>$G$13</formula>
    </cfRule>
    <cfRule type="cellIs" dxfId="22" priority="115" operator="equal">
      <formula>$F$13</formula>
    </cfRule>
    <cfRule type="cellIs" dxfId="21" priority="116" operator="equal">
      <formula>$E$13</formula>
    </cfRule>
    <cfRule type="cellIs" dxfId="20" priority="117" operator="equal">
      <formula>$D$13</formula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9:N120">
    <cfRule type="cellIs" dxfId="19" priority="119" operator="equal">
      <formula>$I$13</formula>
    </cfRule>
    <cfRule type="cellIs" dxfId="18" priority="120" operator="equal">
      <formula>$H$13</formula>
    </cfRule>
    <cfRule type="cellIs" dxfId="17" priority="121" operator="equal">
      <formula>$G$13</formula>
    </cfRule>
    <cfRule type="cellIs" dxfId="16" priority="122" operator="equal">
      <formula>$F$13</formula>
    </cfRule>
    <cfRule type="cellIs" dxfId="15" priority="123" operator="equal">
      <formula>$E$13</formula>
    </cfRule>
    <cfRule type="cellIs" dxfId="14" priority="124" operator="equal">
      <formula>$D$13</formula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2:N123">
    <cfRule type="cellIs" dxfId="13" priority="126" operator="equal">
      <formula>$I$13</formula>
    </cfRule>
    <cfRule type="cellIs" dxfId="12" priority="127" operator="equal">
      <formula>$H$13</formula>
    </cfRule>
    <cfRule type="cellIs" dxfId="11" priority="128" operator="equal">
      <formula>$G$13</formula>
    </cfRule>
    <cfRule type="cellIs" dxfId="10" priority="129" operator="equal">
      <formula>$F$13</formula>
    </cfRule>
    <cfRule type="cellIs" dxfId="9" priority="130" operator="equal">
      <formula>$E$13</formula>
    </cfRule>
    <cfRule type="cellIs" dxfId="8" priority="131" operator="equal">
      <formula>$D$13</formula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3:N104">
    <cfRule type="cellIs" dxfId="7" priority="133" operator="equal">
      <formula>$I$13</formula>
    </cfRule>
    <cfRule type="cellIs" dxfId="6" priority="134" operator="equal">
      <formula>$H$13</formula>
    </cfRule>
    <cfRule type="cellIs" dxfId="5" priority="135" operator="equal">
      <formula>$G$13</formula>
    </cfRule>
    <cfRule type="cellIs" dxfId="4" priority="136" operator="equal">
      <formula>$F$13</formula>
    </cfRule>
    <cfRule type="cellIs" dxfId="3" priority="137" operator="equal">
      <formula>$E$13</formula>
    </cfRule>
    <cfRule type="cellIs" dxfId="2" priority="138" operator="equal">
      <formula>$D$13</formula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ellIs" dxfId="1" priority="1" operator="notEqual">
      <formula>1</formula>
    </cfRule>
    <cfRule type="cellIs" dxfId="0" priority="2" operator="equal">
      <formula>1</formula>
    </cfRule>
  </conditionalFormatting>
  <dataValidations count="2">
    <dataValidation type="list" allowBlank="1" showInputMessage="1" showErrorMessage="1" sqref="L43:N44 L119:N120 L116:N117 L113:N114 L103:N104 L100:N101 L97:N98 L94:N95 L84:N85 L81:N82 L78:N79 L75:N76 L65:N66 L62:N63 L59:N60 L122:N123 L49:N50 L46:N47" xr:uid="{14ACE3B7-C3F4-472D-88AA-F52883743D7C}">
      <formula1>$C$13:$I$13</formula1>
    </dataValidation>
    <dataValidation type="list" allowBlank="1" showInputMessage="1" showErrorMessage="1" sqref="P43 P46 P49 P59 P62 P65 P75 P78 P81 P84 P94 P97 P100 P103 P113 P116 P119 P122" xr:uid="{5BE0E312-4C08-4D0B-B139-B459CA9DCDB6}">
      <formula1>$C$31:$H$31</formula1>
    </dataValidation>
  </dataValidations>
  <pageMargins left="0.7" right="0.7" top="1.1393229166666667" bottom="0.78740157499999996" header="0.3" footer="0.3"/>
  <pageSetup paperSize="9" orientation="portrait" verticalDpi="0" r:id="rId1"/>
  <headerFooter differentFirst="1">
    <oddFooter xml:space="preserve">&amp;R&amp;"Lucida Sans,Standard"&amp;8Seite &amp;P </oddFooter>
    <firstHeader xml:space="preserve">&amp;L&amp;G&amp;R&amp;"Lucida Sans,Standard"&amp;8Architektur, Holz und Bau / Technik und Informatik
</firstHeader>
    <firstFooter>&amp;L&amp;"Lucida Sans,Standard"&amp;8Berner Fachhochschule | Haute école spécialisée bernoise | Bern University of Applied Sciences &amp;R&amp;"Lucida Sans,Standard"&amp;8Seite &amp;P</firstFooter>
  </headerFooter>
  <rowBreaks count="2" manualBreakCount="2">
    <brk id="55" max="16383" man="1"/>
    <brk id="109" max="16383" man="1"/>
  </rowBreaks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22810009A73547BAB35C0E49AD4E2E" ma:contentTypeVersion="2" ma:contentTypeDescription="Ein neues Dokument erstellen." ma:contentTypeScope="" ma:versionID="c63e6e9a99711b1ee5acb12da56e0092">
  <xsd:schema xmlns:xsd="http://www.w3.org/2001/XMLSchema" xmlns:xs="http://www.w3.org/2001/XMLSchema" xmlns:p="http://schemas.microsoft.com/office/2006/metadata/properties" xmlns:ns2="9df706bd-e830-4a5b-b06e-831eaa608deb" targetNamespace="http://schemas.microsoft.com/office/2006/metadata/properties" ma:root="true" ma:fieldsID="e2da582a4c6ebcedd5ef999dcd4b7c47" ns2:_="">
    <xsd:import namespace="9df706bd-e830-4a5b-b06e-831eaa608d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706bd-e830-4a5b-b06e-831eaa608d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38F268-FC22-40BD-952C-A28CAF39A69A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9df706bd-e830-4a5b-b06e-831eaa608deb"/>
  </ds:schemaRefs>
</ds:datastoreItem>
</file>

<file path=customXml/itemProps2.xml><?xml version="1.0" encoding="utf-8"?>
<ds:datastoreItem xmlns:ds="http://schemas.openxmlformats.org/officeDocument/2006/customXml" ds:itemID="{FC9F42BB-1C79-460C-A6F9-7EC8D4DF08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49ED66-4CF1-4597-B37B-30CA98CF44B1}">
  <ds:schemaRefs>
    <ds:schemaRef ds:uri="http://schemas.microsoft.com/office/2006/metadata/properties"/>
    <ds:schemaRef ds:uri="http://www.w3.org/2000/xmln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Tabelle 1</vt:lpstr>
      <vt:lpstr>Tabelle 1!Beurteilung</vt:lpstr>
      <vt:lpstr>Tabelle 1!Bewertung</vt:lpstr>
      <vt:lpstr>Tabelle 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Wolfsberger Benjamin</dc:creator>
  <cp:lastModifiedBy>Jannuzzo Diego</cp:lastModifiedBy>
  <cp:lastPrinted>2020-03-26T16:29:10Z</cp:lastPrinted>
  <dcterms:created xsi:type="dcterms:W3CDTF">2020-02-20T14:08:38Z</dcterms:created>
  <dcterms:modified xsi:type="dcterms:W3CDTF">2020-04-01T19:55:55Z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0x0101007F22810009A73547BAB35C0E49AD4E2E</vt:lpwstr>
  </property>
</Properties>
</file>