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rnerfachhochschule.sharepoint.com/sites/ahb-feedback-toolpraesentationen/Freigegebene Dokumente/General/"/>
    </mc:Choice>
  </mc:AlternateContent>
  <xr:revisionPtr revIDLastSave="64" documentId="8_{1FFD8582-A0FA-4892-9FF4-174F5B9237BD}" xr6:coauthVersionLast="44" xr6:coauthVersionMax="44" xr10:uidLastSave="{1157EB00-F54B-4047-B0DE-EEE1FFDE301D}"/>
  <bookViews>
    <workbookView xWindow="780" yWindow="460" windowWidth="28020" windowHeight="17540" xr2:uid="{E54A5298-D6BB-4BDD-B04A-2B349DD6B33A}"/>
  </bookViews>
  <sheets>
    <sheet name="Tabelle1" sheetId="1" r:id="rId1"/>
  </sheets>
  <definedNames>
    <definedName name="Beurteilung">Tabelle1!$D$13:$I$13</definedName>
    <definedName name="Bewertung">Tabelle1!$D$13:$I$13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8" i="1" l="1"/>
  <c r="O122" i="1"/>
  <c r="O119" i="1"/>
  <c r="O116" i="1"/>
  <c r="O113" i="1"/>
  <c r="O103" i="1"/>
  <c r="O100" i="1"/>
  <c r="O97" i="1"/>
  <c r="O94" i="1"/>
  <c r="O84" i="1"/>
  <c r="O81" i="1"/>
  <c r="O78" i="1"/>
  <c r="O75" i="1"/>
  <c r="O65" i="1"/>
  <c r="O62" i="1"/>
  <c r="O59" i="1"/>
  <c r="O49" i="1"/>
  <c r="O46" i="1"/>
  <c r="O43" i="1"/>
  <c r="O91" i="1" l="1"/>
  <c r="I21" i="1" s="1"/>
  <c r="O40" i="1"/>
  <c r="I18" i="1" s="1"/>
  <c r="O110" i="1"/>
  <c r="I22" i="1" s="1"/>
  <c r="O56" i="1"/>
  <c r="O72" i="1"/>
  <c r="I20" i="1" s="1"/>
  <c r="I19" i="1" l="1"/>
  <c r="N3" i="1"/>
  <c r="L6" i="1" s="1"/>
</calcChain>
</file>

<file path=xl/sharedStrings.xml><?xml version="1.0" encoding="utf-8"?>
<sst xmlns="http://schemas.openxmlformats.org/spreadsheetml/2006/main" count="108" uniqueCount="64">
  <si>
    <t>Name, Vorname</t>
  </si>
  <si>
    <t>Datum</t>
  </si>
  <si>
    <t>Betreuende Person</t>
  </si>
  <si>
    <t>Zweitbetreuende Person</t>
  </si>
  <si>
    <t>Prozent</t>
  </si>
  <si>
    <t>trifft gar nicht zu</t>
  </si>
  <si>
    <t>trifft wenig zu</t>
  </si>
  <si>
    <t>trifft zu</t>
  </si>
  <si>
    <t>trifft gut zu</t>
  </si>
  <si>
    <t>trifft hervor-ragend zu</t>
  </si>
  <si>
    <t>trifft teil-weise zu</t>
  </si>
  <si>
    <t>Gewichtung</t>
  </si>
  <si>
    <t>Beurteilung</t>
  </si>
  <si>
    <t>Expertin, Experte</t>
  </si>
  <si>
    <t>Wert</t>
  </si>
  <si>
    <t>Faktor</t>
  </si>
  <si>
    <t>Sprache</t>
  </si>
  <si>
    <t>Beurteilungswerte pro Kriterium</t>
  </si>
  <si>
    <t>50 ≤ P &lt; 60</t>
  </si>
  <si>
    <t>60 ≤ P &lt; 70</t>
  </si>
  <si>
    <t>70 ≤ P &lt; 80</t>
  </si>
  <si>
    <t>80 ≤ P &lt; 90</t>
  </si>
  <si>
    <r>
      <t xml:space="preserve">90 </t>
    </r>
    <r>
      <rPr>
        <sz val="6"/>
        <color theme="1"/>
        <rFont val="Calibri"/>
        <family val="2"/>
      </rPr>
      <t>≤</t>
    </r>
    <r>
      <rPr>
        <sz val="8.15"/>
        <color theme="1"/>
        <rFont val="Lucida Sans"/>
        <family val="2"/>
      </rPr>
      <t xml:space="preserve"> </t>
    </r>
    <r>
      <rPr>
        <sz val="6"/>
        <color theme="1"/>
        <rFont val="Lucida Sans"/>
        <family val="2"/>
      </rPr>
      <t>P</t>
    </r>
  </si>
  <si>
    <t>Titel der Präsentation</t>
  </si>
  <si>
    <t>Inhalt</t>
  </si>
  <si>
    <t>Aufbau</t>
  </si>
  <si>
    <t>Die Einleitung stellt den Kontakt her, weckt Interesse und orientiert.</t>
  </si>
  <si>
    <t>Bewertung einer Präsentation</t>
  </si>
  <si>
    <t>ⵁ-Wert</t>
  </si>
  <si>
    <t>Max.</t>
  </si>
  <si>
    <t>2</t>
  </si>
  <si>
    <t>3</t>
  </si>
  <si>
    <t>4</t>
  </si>
  <si>
    <t>5</t>
  </si>
  <si>
    <t>Die Inhalte sind auf das Zielpublikum und den Anlass abgestimmt.</t>
  </si>
  <si>
    <t>Kommentare</t>
  </si>
  <si>
    <t>Der Schlussteil erzeugt eine überzeugende Wirkung und macht das Ende der Präsentation klar erkennbar.</t>
  </si>
  <si>
    <t>Die Visualisierungen tragen entscheidend zum Verständnis der Inhalte und zum Erreichen des Präsentationsziels bei.</t>
  </si>
  <si>
    <t>Der Umgang mit Technik und Gegenständen ist kompetent und gelingt souverän.</t>
  </si>
  <si>
    <t xml:space="preserve">Die präsentierten Inhalte zeugen von einer vertieften, eigenständigen Auseinandersetzung der/des Studierenden mit dem Thema.
</t>
  </si>
  <si>
    <t>Die Visualisierungen sind ansprechend und von überzeugender Qualität.</t>
  </si>
  <si>
    <t xml:space="preserve">Die Visualisierungen werden wirkungsvoll eingesetzt und sind auf das Gesagte abgestimmt.
</t>
  </si>
  <si>
    <t>Die Sprache ist sorgfältig und korrekt.</t>
  </si>
  <si>
    <t>Der Blickkontakt wird mit dem ganzen Publikum aufgenommen und bleibt weitestgehend bestehen.</t>
  </si>
  <si>
    <t>Die Mimik ist freundlich und authentisch. Die Gestik wird kontrolliert eingesetzt und unterstützt das Gesagte.</t>
  </si>
  <si>
    <t>Visualisierungen</t>
  </si>
  <si>
    <t>Körpersprache</t>
  </si>
  <si>
    <t>Die Inhalte sind relevant, fachlich korrekt und argumentativ gestützt.</t>
  </si>
  <si>
    <t>Die Hauptteile bauen aufeinander auf und sind zielgerichtet.</t>
  </si>
  <si>
    <t>Die Sprache ist auf das Zielpublikum und den Anlass ausgerichtet.</t>
  </si>
  <si>
    <t>Der Sprachstil ist mündlich, und die Vortragsweise ist flüssig und weitgehend frei.</t>
  </si>
  <si>
    <t>Das Sprechtempo, die Lautstärke und die Tonhöhen tragen zum Verständnis und zur beabsichtigten Wirkung der Präsentation bei.</t>
  </si>
  <si>
    <t>Der/die Studierende hat eine aufrechte Körperhaltung, einen ruhigen Stand und tritt sicher auf.</t>
  </si>
  <si>
    <t>Die Präsentationsfläche wird "bühnenwirksam" genutzt.</t>
  </si>
  <si>
    <t>nicht beurteilt</t>
  </si>
  <si>
    <t>Kontrollsumme Gewichtung</t>
  </si>
  <si>
    <t>Bewertung</t>
  </si>
  <si>
    <t>P &lt; 50</t>
  </si>
  <si>
    <t>un-genügend</t>
  </si>
  <si>
    <t>aus-reichend</t>
  </si>
  <si>
    <t>befrie-digend</t>
  </si>
  <si>
    <t>gut</t>
  </si>
  <si>
    <t>sehr gut</t>
  </si>
  <si>
    <t>ausge-zeichnet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</si>
</sst>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2"/>
      <color theme="1"/>
      <name val="Lucida Sans"/>
      <family val="2"/>
    </font>
    <font>
      <sz val="9"/>
      <color theme="1"/>
      <name val="Lucida Sans"/>
      <family val="2"/>
    </font>
    <font>
      <sz val="8"/>
      <name val="Calibri"/>
      <family val="2"/>
      <scheme val="minor"/>
    </font>
    <font>
      <sz val="6"/>
      <color theme="1"/>
      <name val="Lucida Sans"/>
      <family val="2"/>
    </font>
    <font>
      <i/>
      <sz val="9"/>
      <color theme="1"/>
      <name val="Lucida Sans"/>
      <family val="2"/>
    </font>
    <font>
      <sz val="8"/>
      <color theme="1"/>
      <name val="Lucida Sans"/>
      <family val="2"/>
    </font>
    <font>
      <sz val="14"/>
      <color theme="1"/>
      <name val="Lucida Sans"/>
      <family val="2"/>
    </font>
    <font>
      <sz val="6"/>
      <color theme="1"/>
      <name val="Calibri"/>
      <family val="2"/>
    </font>
    <font>
      <sz val="8.15"/>
      <color theme="1"/>
      <name val="Lucida Sans"/>
      <family val="2"/>
    </font>
    <font>
      <sz val="9"/>
      <color theme="1"/>
      <name val="Ebrima"/>
    </font>
    <font>
      <sz val="11"/>
      <color theme="1"/>
      <name val="Calibri"/>
      <family val="2"/>
      <scheme val="minor"/>
    </font>
    <font>
      <sz val="6.5"/>
      <color theme="1"/>
      <name val="Lucida Sans"/>
      <family val="2"/>
    </font>
  </fonts>
  <fills count="10">
    <fill>
      <patternFill patternType="none"/>
    </fill>
    <fill>
      <patternFill patternType="gray125"/>
    </fill>
    <fill>
      <patternFill patternType="solid">
        <fgColor rgb="FFF8696B"/>
        <bgColor indexed="64"/>
      </patternFill>
    </fill>
    <fill>
      <patternFill patternType="solid">
        <fgColor rgb="FFFA9D75"/>
        <bgColor indexed="64"/>
      </patternFill>
    </fill>
    <fill>
      <patternFill patternType="solid">
        <fgColor rgb="FFFDD17F"/>
        <bgColor indexed="64"/>
      </patternFill>
    </fill>
    <fill>
      <patternFill patternType="solid">
        <fgColor rgb="FFE0E383"/>
        <bgColor indexed="64"/>
      </patternFill>
    </fill>
    <fill>
      <patternFill patternType="solid">
        <fgColor rgb="FFA2D07F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164" fontId="2" fillId="0" borderId="0" xfId="0" applyNumberFormat="1" applyFont="1" applyBorder="1" applyAlignment="1" applyProtection="1">
      <alignment horizontal="center" vertical="top"/>
      <protection locked="0"/>
    </xf>
    <xf numFmtId="0" fontId="2" fillId="0" borderId="0" xfId="0" applyFont="1" applyAlignment="1" applyProtection="1">
      <alignment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top" wrapText="1"/>
    </xf>
    <xf numFmtId="0" fontId="4" fillId="0" borderId="10" xfId="0" applyFont="1" applyBorder="1" applyAlignment="1" applyProtection="1">
      <alignment horizontal="center" vertical="top" wrapText="1"/>
    </xf>
    <xf numFmtId="0" fontId="4" fillId="0" borderId="11" xfId="0" applyFont="1" applyBorder="1" applyAlignment="1" applyProtection="1">
      <alignment horizontal="center" vertical="top" wrapText="1"/>
    </xf>
    <xf numFmtId="0" fontId="2" fillId="2" borderId="7" xfId="0" applyFont="1" applyFill="1" applyBorder="1" applyAlignment="1" applyProtection="1">
      <alignment horizontal="center" vertical="top"/>
    </xf>
    <xf numFmtId="0" fontId="2" fillId="3" borderId="7" xfId="0" applyFont="1" applyFill="1" applyBorder="1" applyAlignment="1" applyProtection="1">
      <alignment horizontal="center" vertical="top"/>
    </xf>
    <xf numFmtId="49" fontId="2" fillId="4" borderId="10" xfId="0" applyNumberFormat="1" applyFont="1" applyFill="1" applyBorder="1" applyAlignment="1" applyProtection="1">
      <alignment horizontal="center" vertical="top"/>
    </xf>
    <xf numFmtId="49" fontId="2" fillId="5" borderId="11" xfId="0" applyNumberFormat="1" applyFont="1" applyFill="1" applyBorder="1" applyAlignment="1" applyProtection="1">
      <alignment horizontal="center" vertical="top"/>
    </xf>
    <xf numFmtId="49" fontId="2" fillId="6" borderId="7" xfId="0" applyNumberFormat="1" applyFont="1" applyFill="1" applyBorder="1" applyAlignment="1" applyProtection="1">
      <alignment horizontal="center" vertical="top"/>
    </xf>
    <xf numFmtId="49" fontId="2" fillId="7" borderId="7" xfId="0" applyNumberFormat="1" applyFont="1" applyFill="1" applyBorder="1" applyAlignment="1" applyProtection="1">
      <alignment horizontal="center" vertical="top"/>
    </xf>
    <xf numFmtId="0" fontId="2" fillId="0" borderId="8" xfId="0" applyFont="1" applyBorder="1" applyAlignment="1" applyProtection="1">
      <alignment vertical="top"/>
    </xf>
    <xf numFmtId="0" fontId="2" fillId="0" borderId="8" xfId="0" applyFont="1" applyBorder="1" applyAlignment="1" applyProtection="1">
      <alignment vertical="top" wrapText="1"/>
    </xf>
    <xf numFmtId="0" fontId="4" fillId="0" borderId="8" xfId="0" applyFont="1" applyBorder="1" applyAlignment="1" applyProtection="1">
      <alignment horizontal="center" textRotation="90" wrapText="1"/>
    </xf>
    <xf numFmtId="0" fontId="5" fillId="0" borderId="8" xfId="0" applyFont="1" applyBorder="1" applyAlignment="1" applyProtection="1">
      <alignment vertical="top"/>
    </xf>
    <xf numFmtId="0" fontId="6" fillId="0" borderId="8" xfId="0" applyFont="1" applyBorder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2" fillId="0" borderId="0" xfId="0" applyFont="1" applyAlignment="1" applyProtection="1">
      <alignment horizontal="center" vertical="top"/>
    </xf>
    <xf numFmtId="0" fontId="5" fillId="0" borderId="0" xfId="0" applyFont="1" applyBorder="1" applyAlignment="1" applyProtection="1">
      <alignment vertical="top"/>
    </xf>
    <xf numFmtId="0" fontId="6" fillId="0" borderId="0" xfId="0" applyFont="1" applyBorder="1" applyAlignment="1" applyProtection="1">
      <alignment vertical="top" wrapText="1"/>
    </xf>
    <xf numFmtId="0" fontId="2" fillId="0" borderId="0" xfId="0" applyFont="1" applyBorder="1" applyAlignment="1" applyProtection="1">
      <alignment vertical="top"/>
    </xf>
    <xf numFmtId="0" fontId="6" fillId="0" borderId="0" xfId="0" applyFont="1" applyAlignment="1" applyProtection="1">
      <alignment vertical="top" wrapText="1"/>
    </xf>
    <xf numFmtId="0" fontId="2" fillId="0" borderId="8" xfId="0" applyFont="1" applyBorder="1" applyAlignment="1" applyProtection="1">
      <alignment horizontal="center" vertical="top"/>
    </xf>
    <xf numFmtId="0" fontId="2" fillId="0" borderId="0" xfId="0" applyNumberFormat="1" applyFont="1" applyAlignment="1" applyProtection="1">
      <alignment vertical="top"/>
    </xf>
    <xf numFmtId="0" fontId="2" fillId="0" borderId="0" xfId="0" applyNumberFormat="1" applyFont="1" applyAlignment="1" applyProtection="1">
      <alignment vertical="top" wrapText="1"/>
    </xf>
    <xf numFmtId="0" fontId="2" fillId="0" borderId="0" xfId="0" applyNumberFormat="1" applyFont="1" applyAlignment="1" applyProtection="1">
      <alignment vertical="top"/>
      <protection hidden="1"/>
    </xf>
    <xf numFmtId="0" fontId="2" fillId="0" borderId="0" xfId="0" applyFont="1" applyAlignment="1" applyProtection="1">
      <alignment vertical="top"/>
    </xf>
    <xf numFmtId="0" fontId="2" fillId="0" borderId="9" xfId="0" applyFont="1" applyBorder="1" applyAlignment="1" applyProtection="1">
      <alignment horizontal="center" vertical="top"/>
    </xf>
    <xf numFmtId="0" fontId="2" fillId="0" borderId="7" xfId="0" applyFont="1" applyBorder="1" applyAlignment="1">
      <alignment horizontal="center" vertical="top"/>
    </xf>
    <xf numFmtId="0" fontId="4" fillId="0" borderId="0" xfId="0" applyFont="1" applyBorder="1" applyAlignment="1" applyProtection="1">
      <alignment horizontal="center" vertical="top" wrapText="1"/>
    </xf>
    <xf numFmtId="0" fontId="4" fillId="9" borderId="7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/>
    </xf>
    <xf numFmtId="0" fontId="12" fillId="0" borderId="7" xfId="0" applyFont="1" applyBorder="1" applyAlignment="1" applyProtection="1">
      <alignment horizontal="left" vertical="center" wrapText="1"/>
    </xf>
    <xf numFmtId="0" fontId="12" fillId="0" borderId="7" xfId="0" applyFont="1" applyBorder="1" applyAlignment="1" applyProtection="1">
      <alignment horizontal="center" vertical="center" wrapText="1"/>
    </xf>
    <xf numFmtId="9" fontId="2" fillId="0" borderId="0" xfId="1" applyFont="1" applyAlignment="1" applyProtection="1">
      <alignment vertical="top"/>
    </xf>
    <xf numFmtId="0" fontId="2" fillId="0" borderId="0" xfId="0" applyFont="1" applyAlignment="1" applyProtection="1">
      <alignment vertical="top"/>
    </xf>
    <xf numFmtId="0" fontId="2" fillId="0" borderId="12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vertical="top" wrapText="1"/>
    </xf>
    <xf numFmtId="0" fontId="2" fillId="0" borderId="0" xfId="0" applyFont="1" applyBorder="1" applyAlignment="1" applyProtection="1">
      <alignment vertical="top" wrapText="1"/>
    </xf>
    <xf numFmtId="0" fontId="2" fillId="0" borderId="0" xfId="0" applyFont="1" applyAlignment="1" applyProtection="1">
      <alignment vertical="top" wrapText="1"/>
    </xf>
    <xf numFmtId="0" fontId="5" fillId="0" borderId="9" xfId="0" applyFont="1" applyBorder="1" applyAlignment="1" applyProtection="1">
      <alignment vertical="top" wrapText="1"/>
      <protection locked="0"/>
    </xf>
    <xf numFmtId="0" fontId="5" fillId="0" borderId="0" xfId="0" applyFont="1" applyBorder="1" applyAlignment="1" applyProtection="1">
      <alignment vertical="top" wrapText="1"/>
      <protection locked="0"/>
    </xf>
    <xf numFmtId="0" fontId="6" fillId="0" borderId="9" xfId="0" applyFont="1" applyBorder="1" applyAlignment="1" applyProtection="1">
      <alignment vertical="top" wrapText="1"/>
      <protection locked="0"/>
    </xf>
    <xf numFmtId="0" fontId="6" fillId="0" borderId="0" xfId="0" applyFont="1" applyBorder="1" applyAlignment="1" applyProtection="1">
      <alignment vertical="top" wrapText="1"/>
      <protection locked="0"/>
    </xf>
    <xf numFmtId="0" fontId="1" fillId="8" borderId="0" xfId="0" applyFont="1" applyFill="1" applyAlignment="1" applyProtection="1">
      <alignment vertical="top"/>
    </xf>
    <xf numFmtId="9" fontId="2" fillId="8" borderId="0" xfId="1" applyFont="1" applyFill="1" applyAlignment="1" applyProtection="1">
      <alignment horizontal="right" vertical="top"/>
      <protection locked="0"/>
    </xf>
    <xf numFmtId="2" fontId="2" fillId="8" borderId="0" xfId="0" applyNumberFormat="1" applyFont="1" applyFill="1" applyAlignment="1" applyProtection="1">
      <alignment horizontal="right" vertical="top"/>
    </xf>
    <xf numFmtId="0" fontId="2" fillId="8" borderId="0" xfId="0" applyFont="1" applyFill="1" applyAlignment="1" applyProtection="1">
      <alignment vertical="top"/>
    </xf>
    <xf numFmtId="0" fontId="10" fillId="8" borderId="0" xfId="0" applyFont="1" applyFill="1" applyAlignment="1" applyProtection="1">
      <alignment vertical="top"/>
    </xf>
    <xf numFmtId="0" fontId="4" fillId="0" borderId="8" xfId="0" applyFont="1" applyBorder="1" applyAlignment="1" applyProtection="1">
      <alignment horizontal="center" wrapText="1"/>
    </xf>
    <xf numFmtId="0" fontId="2" fillId="0" borderId="0" xfId="0" applyFont="1" applyAlignment="1" applyProtection="1">
      <alignment vertical="top"/>
      <protection locked="0"/>
    </xf>
    <xf numFmtId="0" fontId="6" fillId="0" borderId="0" xfId="0" applyFont="1" applyBorder="1" applyAlignment="1" applyProtection="1">
      <alignment horizontal="left" vertical="center" wrapText="1"/>
    </xf>
    <xf numFmtId="0" fontId="1" fillId="0" borderId="0" xfId="0" applyFont="1" applyAlignment="1" applyProtection="1">
      <alignment vertical="top"/>
    </xf>
    <xf numFmtId="14" fontId="2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</xf>
    <xf numFmtId="1" fontId="7" fillId="0" borderId="1" xfId="0" applyNumberFormat="1" applyFont="1" applyBorder="1" applyAlignment="1" applyProtection="1">
      <alignment horizontal="center" vertical="center"/>
    </xf>
    <xf numFmtId="1" fontId="7" fillId="0" borderId="2" xfId="0" applyNumberFormat="1" applyFont="1" applyBorder="1" applyAlignment="1" applyProtection="1">
      <alignment horizontal="center" vertical="center"/>
    </xf>
    <xf numFmtId="1" fontId="7" fillId="0" borderId="3" xfId="0" applyNumberFormat="1" applyFont="1" applyBorder="1" applyAlignment="1" applyProtection="1">
      <alignment horizontal="center" vertical="center"/>
    </xf>
    <xf numFmtId="1" fontId="7" fillId="0" borderId="4" xfId="0" applyNumberFormat="1" applyFont="1" applyBorder="1" applyAlignment="1" applyProtection="1">
      <alignment horizontal="center" vertical="center"/>
    </xf>
    <xf numFmtId="1" fontId="7" fillId="0" borderId="5" xfId="0" applyNumberFormat="1" applyFont="1" applyBorder="1" applyAlignment="1" applyProtection="1">
      <alignment horizontal="center" vertical="center"/>
    </xf>
    <xf numFmtId="1" fontId="7" fillId="0" borderId="6" xfId="0" applyNumberFormat="1" applyFont="1" applyBorder="1" applyAlignment="1" applyProtection="1">
      <alignment horizontal="center" vertical="center"/>
    </xf>
    <xf numFmtId="0" fontId="2" fillId="0" borderId="0" xfId="0" applyFont="1" applyAlignment="1" applyProtection="1">
      <alignment vertical="top" wrapText="1"/>
      <protection locked="0"/>
    </xf>
    <xf numFmtId="0" fontId="2" fillId="0" borderId="0" xfId="0" applyFont="1" applyAlignment="1" applyProtection="1">
      <alignment horizontal="left" vertical="top"/>
    </xf>
    <xf numFmtId="0" fontId="2" fillId="0" borderId="1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2" fontId="2" fillId="8" borderId="0" xfId="0" applyNumberFormat="1" applyFont="1" applyFill="1" applyAlignment="1" applyProtection="1">
      <alignment vertical="top"/>
    </xf>
  </cellXfs>
  <cellStyles count="2">
    <cellStyle name="Prozent" xfId="1" builtinId="5"/>
    <cellStyle name="Standard" xfId="0" builtinId="0"/>
  </cellStyles>
  <dxfs count="110">
    <dxf>
      <font>
        <color rgb="FF006100"/>
      </font>
      <fill>
        <patternFill>
          <bgColor rgb="FFC6EFCE"/>
        </patternFill>
      </fill>
    </dxf>
    <dxf>
      <fill>
        <patternFill>
          <bgColor rgb="FFFF8181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98370"/>
        </patternFill>
      </fill>
    </dxf>
    <dxf>
      <fill>
        <patternFill>
          <bgColor rgb="FFFDD17F"/>
        </patternFill>
      </fill>
    </dxf>
    <dxf>
      <fill>
        <patternFill>
          <bgColor rgb="FFE0E383"/>
        </patternFill>
      </fill>
    </dxf>
    <dxf>
      <fill>
        <patternFill>
          <bgColor rgb="FFA2D07F"/>
        </patternFill>
      </fill>
    </dxf>
    <dxf>
      <fill>
        <patternFill>
          <bgColor rgb="FF63BE7B"/>
        </patternFill>
      </fill>
    </dxf>
  </dxfs>
  <tableStyles count="0" defaultTableStyle="TableStyleMedium2" defaultPivotStyle="PivotStyleLight16"/>
  <colors>
    <mruColors>
      <color rgb="FFFF8181"/>
      <color rgb="FF63BE7B"/>
      <color rgb="FFA2D07F"/>
      <color rgb="FFE0E383"/>
      <color rgb="FFFDD17F"/>
      <color rgb="FFF98370"/>
      <color rgb="FFF8696B"/>
      <color rgb="FFFA9D75"/>
      <color rgb="FFDCFADC"/>
      <color rgb="FFAFF0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Aspekte</a:t>
            </a:r>
          </a:p>
        </c:rich>
      </c:tx>
      <c:layout>
        <c:manualLayout>
          <c:xMode val="edge"/>
          <c:yMode val="edge"/>
          <c:x val="7.0348139002998647E-2"/>
          <c:y val="4.6537890737560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816758569613364"/>
          <c:y val="9.4690702397693283E-2"/>
          <c:w val="0.44175567656139814"/>
          <c:h val="0.70704276613909067"/>
        </c:manualLayout>
      </c:layout>
      <c:radarChart>
        <c:radarStyle val="marker"/>
        <c:varyColors val="0"/>
        <c:ser>
          <c:idx val="0"/>
          <c:order val="0"/>
          <c:tx>
            <c:strRef>
              <c:f>Tabelle1!$A$110</c:f>
              <c:strCache>
                <c:ptCount val="1"/>
                <c:pt idx="0">
                  <c:v>Körpersprache</c:v>
                </c:pt>
              </c:strCache>
            </c:strRef>
          </c:tx>
          <c:spPr>
            <a:ln w="3175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(Tabelle1!$A$40,Tabelle1!$A$56,Tabelle1!$A$72,Tabelle1!$A$91,Tabelle1!$A$110)</c:f>
              <c:strCache>
                <c:ptCount val="5"/>
                <c:pt idx="0">
                  <c:v>Inhalt</c:v>
                </c:pt>
                <c:pt idx="1">
                  <c:v>Aufbau</c:v>
                </c:pt>
                <c:pt idx="2">
                  <c:v>Visualisierungen</c:v>
                </c:pt>
                <c:pt idx="3">
                  <c:v>Sprache</c:v>
                </c:pt>
                <c:pt idx="4">
                  <c:v>Körpersprache</c:v>
                </c:pt>
              </c:strCache>
            </c:strRef>
          </c:cat>
          <c:val>
            <c:numRef>
              <c:f>Tabelle1!$O$110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8-4B88-B7DA-317ED0B12946}"/>
            </c:ext>
          </c:extLst>
        </c:ser>
        <c:ser>
          <c:idx val="1"/>
          <c:order val="1"/>
          <c:tx>
            <c:strRef>
              <c:f>Tabelle1!$I$17</c:f>
              <c:strCache>
                <c:ptCount val="1"/>
                <c:pt idx="0">
                  <c:v>Wert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(Tabelle1!$A$40,Tabelle1!$A$56,Tabelle1!$A$72,Tabelle1!$A$91,Tabelle1!$A$110)</c:f>
              <c:strCache>
                <c:ptCount val="5"/>
                <c:pt idx="0">
                  <c:v>Inhalt</c:v>
                </c:pt>
                <c:pt idx="1">
                  <c:v>Aufbau</c:v>
                </c:pt>
                <c:pt idx="2">
                  <c:v>Visualisierungen</c:v>
                </c:pt>
                <c:pt idx="3">
                  <c:v>Sprache</c:v>
                </c:pt>
                <c:pt idx="4">
                  <c:v>Körpersprache</c:v>
                </c:pt>
              </c:strCache>
            </c:strRef>
          </c:cat>
          <c:val>
            <c:numRef>
              <c:f>Tabelle1!$I$18:$I$22</c:f>
              <c:numCache>
                <c:formatCode>General</c:formatCode>
                <c:ptCount val="5"/>
                <c:pt idx="0">
                  <c:v>2.7142857142857144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8-4B88-B7DA-317ED0B12946}"/>
            </c:ext>
          </c:extLst>
        </c:ser>
        <c:ser>
          <c:idx val="2"/>
          <c:order val="2"/>
          <c:tx>
            <c:strRef>
              <c:f>Tabelle1!$H$17</c:f>
              <c:strCache>
                <c:ptCount val="1"/>
                <c:pt idx="0">
                  <c:v>Max.</c:v>
                </c:pt>
              </c:strCache>
            </c:strRef>
          </c:tx>
          <c:spPr>
            <a:ln w="3175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Tabelle1!$H$18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8-45C3-9651-AC1930BF8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34064"/>
        <c:axId val="538434392"/>
      </c:radarChart>
      <c:catAx>
        <c:axId val="53843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434392"/>
        <c:crosses val="autoZero"/>
        <c:auto val="1"/>
        <c:lblAlgn val="ctr"/>
        <c:lblOffset val="100"/>
        <c:noMultiLvlLbl val="0"/>
      </c:catAx>
      <c:valAx>
        <c:axId val="5384343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3843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  <a:softEdge rad="12700"/>
    </a:effectLst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</xdr:colOff>
      <xdr:row>14</xdr:row>
      <xdr:rowOff>145031</xdr:rowOff>
    </xdr:from>
    <xdr:to>
      <xdr:col>10</xdr:col>
      <xdr:colOff>102595</xdr:colOff>
      <xdr:row>35</xdr:row>
      <xdr:rowOff>112024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581C3-18CF-44F6-B69E-D2A13C63C0DB}">
  <dimension ref="A1:P128"/>
  <sheetViews>
    <sheetView tabSelected="1" topLeftCell="A30" zoomScale="234" zoomScaleNormal="100" zoomScaleSheetLayoutView="175" zoomScalePageLayoutView="140" workbookViewId="0">
      <selection activeCell="D7" sqref="D7:I7"/>
    </sheetView>
  </sheetViews>
  <sheetFormatPr baseColWidth="10" defaultColWidth="10.83203125" defaultRowHeight="12"/>
  <cols>
    <col min="1" max="2" width="7" style="1" customWidth="1"/>
    <col min="3" max="3" width="7" style="2" customWidth="1"/>
    <col min="4" max="9" width="7" style="1" customWidth="1"/>
    <col min="10" max="10" width="3.5" style="4" customWidth="1"/>
    <col min="11" max="16" width="3.5" style="1" customWidth="1"/>
    <col min="17" max="16384" width="10.83203125" style="1"/>
  </cols>
  <sheetData>
    <row r="1" spans="1:16" ht="16">
      <c r="A1" s="73" t="s">
        <v>27</v>
      </c>
      <c r="B1" s="73"/>
      <c r="C1" s="73"/>
      <c r="D1" s="73"/>
      <c r="E1" s="73"/>
      <c r="F1" s="12"/>
      <c r="G1" s="12"/>
      <c r="H1" s="12"/>
      <c r="I1" s="12"/>
      <c r="J1" s="12"/>
      <c r="K1" s="12"/>
      <c r="L1" s="75" t="s">
        <v>1</v>
      </c>
      <c r="M1" s="75"/>
      <c r="N1" s="74"/>
      <c r="O1" s="74"/>
      <c r="P1" s="74"/>
    </row>
    <row r="2" spans="1:16" ht="5" customHeight="1" thickBot="1">
      <c r="A2" s="12"/>
      <c r="B2" s="12"/>
      <c r="C2" s="13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ht="11.5" customHeight="1">
      <c r="A3" s="51" t="s">
        <v>0</v>
      </c>
      <c r="B3" s="51"/>
      <c r="C3" s="51"/>
      <c r="D3" s="71"/>
      <c r="E3" s="71"/>
      <c r="F3" s="71"/>
      <c r="G3" s="71"/>
      <c r="H3" s="71"/>
      <c r="I3" s="71"/>
      <c r="J3" s="12"/>
      <c r="K3" s="12"/>
      <c r="L3" s="84" t="s">
        <v>4</v>
      </c>
      <c r="M3" s="85"/>
      <c r="N3" s="76">
        <f>SUM(O40*O41+O56*O57+O72*O73+O91*O92+O110*O111)*20</f>
        <v>16.285714285714285</v>
      </c>
      <c r="O3" s="77"/>
      <c r="P3" s="78"/>
    </row>
    <row r="4" spans="1:16" ht="11.5" customHeight="1" thickBot="1">
      <c r="A4" s="83" t="s">
        <v>23</v>
      </c>
      <c r="B4" s="83"/>
      <c r="C4" s="83"/>
      <c r="D4" s="82"/>
      <c r="E4" s="82"/>
      <c r="F4" s="82"/>
      <c r="G4" s="82"/>
      <c r="H4" s="82"/>
      <c r="I4" s="82"/>
      <c r="J4" s="13"/>
      <c r="K4" s="12"/>
      <c r="L4" s="86"/>
      <c r="M4" s="87"/>
      <c r="N4" s="79"/>
      <c r="O4" s="80"/>
      <c r="P4" s="81"/>
    </row>
    <row r="5" spans="1:16" s="3" customFormat="1" ht="5" customHeight="1">
      <c r="A5" s="14"/>
      <c r="B5" s="14"/>
      <c r="C5" s="1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16" s="3" customFormat="1" ht="11.5" customHeight="1">
      <c r="A6" s="60" t="s">
        <v>2</v>
      </c>
      <c r="B6" s="60"/>
      <c r="C6" s="60"/>
      <c r="D6" s="71"/>
      <c r="E6" s="71"/>
      <c r="F6" s="71"/>
      <c r="G6" s="71"/>
      <c r="H6" s="71"/>
      <c r="I6" s="71"/>
      <c r="J6" s="12"/>
      <c r="K6" s="12"/>
      <c r="L6" s="52" t="str">
        <f>_xlfn.IFS(N3&lt;50,"ungenügend", N3&lt;60,"ausreichend", N3&lt;70, "befriedigend",N3&lt;80,"gut", N3&lt;90,"sehr gut", N3&lt;=100,"ausgezeichnet")</f>
        <v>ungenügend</v>
      </c>
      <c r="M6" s="53"/>
      <c r="N6" s="53"/>
      <c r="O6" s="53"/>
      <c r="P6" s="54"/>
    </row>
    <row r="7" spans="1:16" s="3" customFormat="1" ht="11.5" customHeight="1">
      <c r="A7" s="60" t="s">
        <v>3</v>
      </c>
      <c r="B7" s="60"/>
      <c r="C7" s="60"/>
      <c r="D7" s="71"/>
      <c r="E7" s="71"/>
      <c r="F7" s="71"/>
      <c r="G7" s="71"/>
      <c r="H7" s="71"/>
      <c r="I7" s="71"/>
      <c r="J7" s="12"/>
      <c r="K7" s="12"/>
      <c r="L7" s="55"/>
      <c r="M7" s="56"/>
      <c r="N7" s="56"/>
      <c r="O7" s="56"/>
      <c r="P7" s="57"/>
    </row>
    <row r="8" spans="1:16" s="3" customFormat="1" ht="11.5" customHeight="1">
      <c r="A8" s="60" t="s">
        <v>13</v>
      </c>
      <c r="B8" s="60"/>
      <c r="C8" s="60"/>
      <c r="D8" s="71"/>
      <c r="E8" s="71"/>
      <c r="F8" s="71"/>
      <c r="G8" s="71"/>
      <c r="H8" s="71"/>
      <c r="I8" s="71"/>
      <c r="J8" s="12"/>
      <c r="K8" s="12"/>
      <c r="L8" s="12"/>
      <c r="M8" s="12"/>
      <c r="N8" s="12"/>
      <c r="O8" s="12"/>
      <c r="P8" s="12"/>
    </row>
    <row r="9" spans="1:16" s="3" customFormat="1" ht="5" customHeight="1">
      <c r="A9" s="13"/>
      <c r="B9" s="13"/>
      <c r="C9" s="13"/>
      <c r="D9" s="12"/>
      <c r="E9" s="12"/>
      <c r="F9" s="12"/>
      <c r="G9" s="12"/>
      <c r="H9" s="12"/>
      <c r="I9" s="12"/>
      <c r="J9" s="12"/>
      <c r="K9" s="12"/>
      <c r="L9" s="15"/>
      <c r="M9" s="16"/>
      <c r="N9" s="16"/>
      <c r="O9" s="16"/>
      <c r="P9" s="12"/>
    </row>
    <row r="10" spans="1:16" ht="16" customHeight="1">
      <c r="A10" s="48" t="s">
        <v>4</v>
      </c>
      <c r="B10" s="46" t="s">
        <v>57</v>
      </c>
      <c r="C10" s="46" t="s">
        <v>18</v>
      </c>
      <c r="D10" s="46" t="s">
        <v>19</v>
      </c>
      <c r="E10" s="46" t="s">
        <v>20</v>
      </c>
      <c r="F10" s="46" t="s">
        <v>21</v>
      </c>
      <c r="G10" s="46" t="s">
        <v>22</v>
      </c>
      <c r="H10" s="47"/>
      <c r="I10" s="47"/>
      <c r="J10" s="47"/>
      <c r="K10" s="47"/>
      <c r="L10" s="47"/>
      <c r="M10" s="47"/>
      <c r="N10" s="12"/>
      <c r="O10" s="12"/>
      <c r="P10" s="12"/>
    </row>
    <row r="11" spans="1:16" ht="24">
      <c r="A11" s="48" t="s">
        <v>56</v>
      </c>
      <c r="B11" s="49" t="s">
        <v>58</v>
      </c>
      <c r="C11" s="49" t="s">
        <v>59</v>
      </c>
      <c r="D11" s="49" t="s">
        <v>60</v>
      </c>
      <c r="E11" s="49" t="s">
        <v>61</v>
      </c>
      <c r="F11" s="49" t="s">
        <v>62</v>
      </c>
      <c r="G11" s="49" t="s">
        <v>63</v>
      </c>
      <c r="H11" s="47"/>
      <c r="I11" s="47"/>
      <c r="J11" s="47"/>
      <c r="K11" s="47"/>
      <c r="L11" s="47"/>
      <c r="M11" s="47"/>
      <c r="N11" s="12"/>
      <c r="O11" s="12"/>
      <c r="P11" s="12"/>
    </row>
    <row r="12" spans="1:16" s="3" customFormat="1" ht="11.5" customHeight="1">
      <c r="A12" s="17"/>
      <c r="B12" s="17"/>
      <c r="D12" s="17"/>
      <c r="E12" s="17"/>
      <c r="F12" s="17"/>
      <c r="G12" s="17"/>
      <c r="H12" s="17"/>
      <c r="I12" s="17"/>
      <c r="J12" s="17"/>
      <c r="K12" s="17"/>
      <c r="L12" s="15"/>
      <c r="M12" s="12"/>
      <c r="N12" s="12"/>
      <c r="O12" s="12"/>
      <c r="P12" s="12"/>
    </row>
    <row r="13" spans="1:16" s="3" customFormat="1" ht="16" customHeight="1">
      <c r="A13" s="72" t="s">
        <v>17</v>
      </c>
      <c r="B13" s="72"/>
      <c r="C13" s="18" t="s">
        <v>54</v>
      </c>
      <c r="D13" s="18" t="s">
        <v>5</v>
      </c>
      <c r="E13" s="18" t="s">
        <v>6</v>
      </c>
      <c r="F13" s="19" t="s">
        <v>10</v>
      </c>
      <c r="G13" s="20" t="s">
        <v>7</v>
      </c>
      <c r="H13" s="18" t="s">
        <v>8</v>
      </c>
      <c r="I13" s="18" t="s">
        <v>9</v>
      </c>
      <c r="J13" s="42"/>
      <c r="K13" s="42"/>
      <c r="L13" s="15"/>
      <c r="M13" s="12"/>
      <c r="N13" s="12"/>
      <c r="O13" s="12"/>
      <c r="P13" s="12"/>
    </row>
    <row r="14" spans="1:16" s="3" customFormat="1">
      <c r="A14" s="72"/>
      <c r="B14" s="72"/>
      <c r="C14" s="44">
        <v>0</v>
      </c>
      <c r="D14" s="21">
        <v>0</v>
      </c>
      <c r="E14" s="22">
        <v>1</v>
      </c>
      <c r="F14" s="23" t="s">
        <v>30</v>
      </c>
      <c r="G14" s="24" t="s">
        <v>31</v>
      </c>
      <c r="H14" s="25" t="s">
        <v>32</v>
      </c>
      <c r="I14" s="26" t="s">
        <v>33</v>
      </c>
      <c r="J14" s="42"/>
      <c r="K14" s="42"/>
      <c r="L14" s="15"/>
      <c r="M14" s="12"/>
      <c r="N14" s="12"/>
      <c r="O14" s="12"/>
      <c r="P14" s="12"/>
    </row>
    <row r="15" spans="1:16">
      <c r="A15" s="12"/>
      <c r="B15" s="12"/>
      <c r="C15" s="13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16" s="7" customFormat="1">
      <c r="A16" s="12"/>
      <c r="B16" s="12"/>
      <c r="C16" s="13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s="7" customFormat="1">
      <c r="A17" s="12"/>
      <c r="B17" s="12"/>
      <c r="C17" s="45"/>
      <c r="D17" s="12"/>
      <c r="E17" s="12"/>
      <c r="F17" s="12"/>
      <c r="G17" s="12"/>
      <c r="H17" s="41" t="s">
        <v>29</v>
      </c>
      <c r="I17" s="41" t="s">
        <v>14</v>
      </c>
      <c r="J17" s="12"/>
      <c r="K17" s="12"/>
      <c r="L17" s="12"/>
      <c r="M17" s="12"/>
      <c r="N17" s="12"/>
      <c r="O17" s="12"/>
      <c r="P17" s="12"/>
    </row>
    <row r="18" spans="1:16" s="7" customFormat="1">
      <c r="A18" s="12"/>
      <c r="B18" s="12"/>
      <c r="C18" s="13"/>
      <c r="D18" s="12"/>
      <c r="E18" s="12"/>
      <c r="F18" s="12"/>
      <c r="G18" s="12"/>
      <c r="H18" s="41">
        <v>5</v>
      </c>
      <c r="I18" s="41">
        <f>O40</f>
        <v>2.7142857142857144</v>
      </c>
      <c r="J18" s="12"/>
      <c r="K18" s="12"/>
      <c r="L18" s="12"/>
      <c r="M18" s="12"/>
      <c r="N18" s="12"/>
      <c r="O18" s="12"/>
      <c r="P18" s="12"/>
    </row>
    <row r="19" spans="1:16" s="7" customFormat="1">
      <c r="A19" s="12"/>
      <c r="B19" s="12"/>
      <c r="C19" s="13"/>
      <c r="D19" s="12"/>
      <c r="E19" s="12"/>
      <c r="F19" s="12"/>
      <c r="G19" s="12"/>
      <c r="H19" s="41"/>
      <c r="I19" s="41">
        <f>O56</f>
        <v>0</v>
      </c>
      <c r="J19" s="12"/>
      <c r="K19" s="12"/>
      <c r="N19" s="12"/>
      <c r="O19" s="12"/>
      <c r="P19" s="12"/>
    </row>
    <row r="20" spans="1:16" s="7" customFormat="1">
      <c r="A20" s="12"/>
      <c r="B20" s="12"/>
      <c r="C20" s="13"/>
      <c r="D20" s="12"/>
      <c r="E20" s="12"/>
      <c r="F20" s="12"/>
      <c r="G20" s="12"/>
      <c r="H20" s="41"/>
      <c r="I20" s="41">
        <f>O72</f>
        <v>0</v>
      </c>
      <c r="J20" s="12"/>
      <c r="K20" s="12"/>
      <c r="N20" s="12"/>
      <c r="O20" s="12"/>
      <c r="P20" s="12"/>
    </row>
    <row r="21" spans="1:16" s="7" customFormat="1">
      <c r="A21" s="12"/>
      <c r="B21" s="12"/>
      <c r="C21" s="13"/>
      <c r="D21" s="12"/>
      <c r="E21" s="12"/>
      <c r="F21" s="12"/>
      <c r="G21" s="12"/>
      <c r="H21" s="41"/>
      <c r="I21" s="41">
        <f>O91</f>
        <v>0</v>
      </c>
      <c r="J21" s="12"/>
      <c r="K21" s="12"/>
      <c r="N21" s="12"/>
      <c r="O21" s="12"/>
      <c r="P21" s="12"/>
    </row>
    <row r="22" spans="1:16" s="7" customFormat="1">
      <c r="A22" s="12"/>
      <c r="B22" s="12"/>
      <c r="C22" s="13"/>
      <c r="D22" s="12"/>
      <c r="E22" s="12"/>
      <c r="F22" s="12"/>
      <c r="G22" s="12"/>
      <c r="H22" s="41"/>
      <c r="I22" s="41">
        <f>O110</f>
        <v>0</v>
      </c>
      <c r="J22" s="12"/>
      <c r="K22" s="12"/>
      <c r="N22" s="12"/>
      <c r="O22" s="12"/>
      <c r="P22" s="12"/>
    </row>
    <row r="23" spans="1:16" s="7" customFormat="1">
      <c r="A23" s="12"/>
      <c r="B23" s="12"/>
      <c r="C23" s="13"/>
      <c r="D23" s="12"/>
      <c r="E23" s="12"/>
      <c r="F23" s="12"/>
      <c r="G23" s="12"/>
      <c r="H23" s="12"/>
      <c r="I23" s="12"/>
      <c r="J23" s="12"/>
      <c r="K23" s="12"/>
      <c r="N23" s="12"/>
      <c r="O23" s="12"/>
      <c r="P23" s="12"/>
    </row>
    <row r="24" spans="1:16" s="7" customFormat="1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N24" s="12"/>
      <c r="O24" s="12"/>
      <c r="P24" s="12"/>
    </row>
    <row r="25" spans="1:16" s="7" customFormat="1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s="7" customFormat="1">
      <c r="A26" s="12"/>
      <c r="B26" s="12"/>
      <c r="C26" s="13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s="7" customFormat="1">
      <c r="A27" s="12"/>
      <c r="B27" s="12"/>
      <c r="C27" s="13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 s="7" customFormat="1">
      <c r="A28" s="12"/>
      <c r="B28" s="12"/>
      <c r="C28" s="13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s="7" customFormat="1">
      <c r="A29" s="12"/>
      <c r="B29" s="12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s="7" customFormat="1">
      <c r="A30" s="12"/>
      <c r="B30" s="12"/>
      <c r="C30" s="13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s="7" customFormat="1">
      <c r="A31" s="12"/>
      <c r="B31" s="12"/>
      <c r="C31" s="13">
        <v>0</v>
      </c>
      <c r="D31" s="12">
        <v>1</v>
      </c>
      <c r="E31" s="12">
        <v>2</v>
      </c>
      <c r="F31" s="12">
        <v>3</v>
      </c>
      <c r="G31" s="12">
        <v>4</v>
      </c>
      <c r="H31" s="12">
        <v>5</v>
      </c>
      <c r="I31" s="12"/>
      <c r="J31" s="12"/>
      <c r="K31" s="12"/>
      <c r="L31" s="12"/>
      <c r="M31" s="12"/>
      <c r="N31" s="12"/>
      <c r="O31" s="12"/>
      <c r="P31" s="12"/>
    </row>
    <row r="32" spans="1:16" s="7" customFormat="1">
      <c r="A32" s="12"/>
      <c r="B32" s="12"/>
      <c r="C32" s="13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1:16" s="7" customFormat="1">
      <c r="A33" s="12"/>
      <c r="B33" s="12"/>
      <c r="C33" s="13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1:16" s="7" customFormat="1">
      <c r="A34" s="12"/>
      <c r="B34" s="12"/>
      <c r="C34" s="13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spans="1:16" s="7" customFormat="1">
      <c r="A35" s="12"/>
      <c r="B35" s="12"/>
      <c r="C35" s="13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1:16" s="7" customFormat="1">
      <c r="A36" s="12"/>
      <c r="B36" s="12"/>
      <c r="C36" s="13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pans="1:16" s="7" customFormat="1">
      <c r="A37" s="12"/>
      <c r="B37" s="12"/>
      <c r="C37" s="13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16" s="7" customFormat="1">
      <c r="A38" s="12"/>
      <c r="B38" s="12"/>
      <c r="C38" s="13"/>
      <c r="D38" s="12"/>
      <c r="E38" s="12"/>
      <c r="F38" s="12"/>
      <c r="G38" s="12"/>
      <c r="I38" s="51" t="s">
        <v>55</v>
      </c>
      <c r="J38" s="51"/>
      <c r="K38" s="51"/>
      <c r="L38" s="51"/>
      <c r="M38" s="51"/>
      <c r="N38" s="51"/>
      <c r="O38" s="50">
        <f>SUM(O41,O57,O73,O92,O111)</f>
        <v>0.99999999999999989</v>
      </c>
      <c r="P38" s="50"/>
    </row>
    <row r="39" spans="1:16" s="7" customFormat="1">
      <c r="A39" s="12"/>
      <c r="B39" s="12"/>
      <c r="C39" s="13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16" s="7" customFormat="1" ht="11.5" customHeight="1">
      <c r="A40" s="65" t="s">
        <v>24</v>
      </c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9" t="s">
        <v>28</v>
      </c>
      <c r="M40" s="69"/>
      <c r="N40" s="69"/>
      <c r="O40" s="88">
        <f>SUM(O43*P43+O46*P46+O49*P49)/SUM(P43+P46+P49)</f>
        <v>2.7142857142857144</v>
      </c>
      <c r="P40" s="88"/>
    </row>
    <row r="41" spans="1:16" s="7" customFormat="1" ht="11.5" customHeight="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8" t="s">
        <v>11</v>
      </c>
      <c r="M41" s="68"/>
      <c r="N41" s="68"/>
      <c r="O41" s="66">
        <v>0.3</v>
      </c>
      <c r="P41" s="66"/>
    </row>
    <row r="42" spans="1:16" s="7" customFormat="1" ht="27" customHeight="1">
      <c r="A42" s="27"/>
      <c r="B42" s="27"/>
      <c r="C42" s="28"/>
      <c r="D42" s="27"/>
      <c r="E42" s="27"/>
      <c r="F42" s="27"/>
      <c r="G42" s="27"/>
      <c r="H42" s="27"/>
      <c r="I42" s="27"/>
      <c r="J42" s="27"/>
      <c r="K42" s="27"/>
      <c r="L42" s="70" t="s">
        <v>12</v>
      </c>
      <c r="M42" s="70"/>
      <c r="N42" s="70"/>
      <c r="O42" s="29" t="s">
        <v>14</v>
      </c>
      <c r="P42" s="29" t="s">
        <v>15</v>
      </c>
    </row>
    <row r="43" spans="1:16" ht="11.5" customHeight="1">
      <c r="A43" s="58" t="s">
        <v>47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63" t="s">
        <v>10</v>
      </c>
      <c r="M43" s="63"/>
      <c r="N43" s="63"/>
      <c r="O43" s="32" t="str">
        <f>_xlfn.IFS(L43=C13, "0", L43=D13, "0", L43=E13, "1",L43=F13, "2", L43=G13, "3",L43=H13, "4", L43=I13, "5")</f>
        <v>2</v>
      </c>
      <c r="P43" s="11">
        <v>1</v>
      </c>
    </row>
    <row r="44" spans="1:16" s="3" customFormat="1" ht="11.5" customHeight="1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64"/>
      <c r="M44" s="64"/>
      <c r="N44" s="64"/>
      <c r="O44" s="32"/>
      <c r="P44" s="12"/>
    </row>
    <row r="45" spans="1:16" s="5" customFormat="1" ht="5" customHeight="1">
      <c r="A45" s="30"/>
      <c r="B45" s="30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27"/>
    </row>
    <row r="46" spans="1:16" ht="11.5" customHeight="1">
      <c r="A46" s="58" t="s">
        <v>34</v>
      </c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63" t="s">
        <v>10</v>
      </c>
      <c r="M46" s="63"/>
      <c r="N46" s="63"/>
      <c r="O46" s="32" t="str">
        <f>_xlfn.IFS(L46=C13, "0",L46=D13, "0", L46=E13, "1",L46=F13, "2", L46=G13, "3",L46=H13, "4", L46=I13, "5")</f>
        <v>2</v>
      </c>
      <c r="P46" s="11">
        <v>1</v>
      </c>
    </row>
    <row r="47" spans="1:16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64"/>
      <c r="M47" s="64"/>
      <c r="N47" s="64"/>
      <c r="O47" s="33"/>
      <c r="P47" s="12"/>
    </row>
    <row r="48" spans="1:16" s="5" customFormat="1" ht="5" customHeight="1">
      <c r="A48" s="30"/>
      <c r="B48" s="30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27"/>
    </row>
    <row r="49" spans="1:16">
      <c r="A49" s="58" t="s">
        <v>39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63" t="s">
        <v>7</v>
      </c>
      <c r="M49" s="63"/>
      <c r="N49" s="63"/>
      <c r="O49" s="32" t="str">
        <f>_xlfn.IFS(L49=C13, "0", L49=D13, "0", L49=E13, "1",L49=F13, "2", L49=G13, "3",L49=H13, "4", L49=I13, "5")</f>
        <v>3</v>
      </c>
      <c r="P49" s="11">
        <v>5</v>
      </c>
    </row>
    <row r="50" spans="1:16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64"/>
      <c r="M50" s="64"/>
      <c r="N50" s="64"/>
      <c r="O50" s="33"/>
      <c r="P50" s="12"/>
    </row>
    <row r="51" spans="1:16" s="10" customFormat="1" ht="5" customHeight="1">
      <c r="A51" s="30"/>
      <c r="B51" s="30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27"/>
    </row>
    <row r="52" spans="1:16">
      <c r="A52" s="61" t="s">
        <v>35</v>
      </c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</row>
    <row r="53" spans="1:16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</row>
    <row r="54" spans="1:16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</row>
    <row r="55" spans="1:16" s="5" customFormat="1" ht="11.5" customHeight="1">
      <c r="A55" s="34"/>
      <c r="B55" s="34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6"/>
    </row>
    <row r="56" spans="1:16" ht="11.5" customHeight="1">
      <c r="A56" s="65" t="s">
        <v>25</v>
      </c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9" t="s">
        <v>28</v>
      </c>
      <c r="M56" s="68"/>
      <c r="N56" s="68"/>
      <c r="O56" s="67">
        <f>SUM(O59*P59+O62*P62+O65*P65)/SUM(P59+P62+P65)</f>
        <v>0</v>
      </c>
      <c r="P56" s="67"/>
    </row>
    <row r="57" spans="1:16" ht="11.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8" t="s">
        <v>11</v>
      </c>
      <c r="M57" s="68"/>
      <c r="N57" s="68"/>
      <c r="O57" s="66">
        <v>0.2</v>
      </c>
      <c r="P57" s="66"/>
    </row>
    <row r="58" spans="1:16" ht="26.5" customHeight="1">
      <c r="A58" s="27"/>
      <c r="B58" s="27"/>
      <c r="C58" s="28"/>
      <c r="D58" s="27"/>
      <c r="E58" s="27"/>
      <c r="F58" s="27"/>
      <c r="G58" s="27"/>
      <c r="H58" s="27"/>
      <c r="I58" s="27"/>
      <c r="J58" s="27"/>
      <c r="K58" s="27"/>
      <c r="L58" s="70" t="s">
        <v>12</v>
      </c>
      <c r="M58" s="70"/>
      <c r="N58" s="70"/>
      <c r="O58" s="29" t="s">
        <v>14</v>
      </c>
      <c r="P58" s="29" t="s">
        <v>15</v>
      </c>
    </row>
    <row r="59" spans="1:16" ht="11.5" customHeight="1">
      <c r="A59" s="58" t="s">
        <v>26</v>
      </c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63" t="s">
        <v>54</v>
      </c>
      <c r="M59" s="63"/>
      <c r="N59" s="63"/>
      <c r="O59" s="32" t="str">
        <f>_xlfn.IFS(L59=C13, "0", L59=D13, "0", L59=E13, "1",L59=F13, "2", L59=G13, "3",L59=H13, "4", L59=I13, "5")</f>
        <v>0</v>
      </c>
      <c r="P59" s="11">
        <v>2</v>
      </c>
    </row>
    <row r="60" spans="1:16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64"/>
      <c r="M60" s="64"/>
      <c r="N60" s="64"/>
      <c r="O60" s="32"/>
      <c r="P60" s="12"/>
    </row>
    <row r="61" spans="1:16" s="5" customFormat="1" ht="5" customHeight="1">
      <c r="A61" s="30"/>
      <c r="B61" s="30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27"/>
    </row>
    <row r="62" spans="1:16" ht="11.5" customHeight="1">
      <c r="A62" s="58" t="s">
        <v>48</v>
      </c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63" t="s">
        <v>54</v>
      </c>
      <c r="M62" s="63"/>
      <c r="N62" s="63"/>
      <c r="O62" s="32" t="str">
        <f>_xlfn.IFS(L62=C13, "0", L62=D13, "0", L62=E13, "1",L62=F13, "2", L62=G13, "3",L62=H13, "4", L62=I13, "5")</f>
        <v>0</v>
      </c>
      <c r="P62" s="11">
        <v>1</v>
      </c>
    </row>
    <row r="63" spans="1:16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64"/>
      <c r="M63" s="64"/>
      <c r="N63" s="64"/>
      <c r="O63" s="33"/>
      <c r="P63" s="12"/>
    </row>
    <row r="64" spans="1:16" s="5" customFormat="1" ht="5" customHeight="1">
      <c r="A64" s="30"/>
      <c r="B64" s="30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27"/>
    </row>
    <row r="65" spans="1:16">
      <c r="A65" s="58" t="s">
        <v>36</v>
      </c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63" t="s">
        <v>54</v>
      </c>
      <c r="M65" s="63"/>
      <c r="N65" s="63"/>
      <c r="O65" s="32" t="str">
        <f>_xlfn.IFS(L65=C13, "0", L65=D13, "0", L65=E13, "1",L65=F13, "2", L65=G13, "3",L65=H13, "4", L65=I13, "5")</f>
        <v>0</v>
      </c>
      <c r="P65" s="11">
        <v>1</v>
      </c>
    </row>
    <row r="66" spans="1:16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64"/>
      <c r="M66" s="64"/>
      <c r="N66" s="64"/>
      <c r="O66" s="33"/>
      <c r="P66" s="12"/>
    </row>
    <row r="67" spans="1:16" s="10" customFormat="1" ht="5" customHeight="1">
      <c r="A67" s="30"/>
      <c r="B67" s="30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27"/>
    </row>
    <row r="68" spans="1:16" s="6" customFormat="1">
      <c r="A68" s="61" t="s">
        <v>35</v>
      </c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</row>
    <row r="69" spans="1:16" s="8" customFormat="1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</row>
    <row r="70" spans="1:16" s="10" customFormat="1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</row>
    <row r="71" spans="1:16">
      <c r="A71" s="12"/>
      <c r="B71" s="12"/>
      <c r="C71" s="13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1:16" ht="11.5" customHeight="1">
      <c r="A72" s="65" t="s">
        <v>45</v>
      </c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9" t="s">
        <v>28</v>
      </c>
      <c r="M72" s="68"/>
      <c r="N72" s="68"/>
      <c r="O72" s="67">
        <f>SUM(O75*P75+O78*P78+O81*P81+O84*P84)/SUM(P75+P78+P81+P84)</f>
        <v>0</v>
      </c>
      <c r="P72" s="67"/>
    </row>
    <row r="73" spans="1:16" ht="11.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8" t="s">
        <v>11</v>
      </c>
      <c r="M73" s="68"/>
      <c r="N73" s="68"/>
      <c r="O73" s="66">
        <v>0.2</v>
      </c>
      <c r="P73" s="66"/>
    </row>
    <row r="74" spans="1:16" ht="26.5" customHeight="1">
      <c r="A74" s="27"/>
      <c r="B74" s="27"/>
      <c r="C74" s="28"/>
      <c r="D74" s="27"/>
      <c r="E74" s="27"/>
      <c r="F74" s="27"/>
      <c r="G74" s="27"/>
      <c r="H74" s="27"/>
      <c r="I74" s="27"/>
      <c r="J74" s="27"/>
      <c r="K74" s="27"/>
      <c r="L74" s="70" t="s">
        <v>12</v>
      </c>
      <c r="M74" s="70"/>
      <c r="N74" s="70"/>
      <c r="O74" s="29" t="s">
        <v>14</v>
      </c>
      <c r="P74" s="29" t="s">
        <v>15</v>
      </c>
    </row>
    <row r="75" spans="1:16" ht="11.5" customHeight="1">
      <c r="A75" s="58" t="s">
        <v>37</v>
      </c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63" t="s">
        <v>54</v>
      </c>
      <c r="M75" s="63"/>
      <c r="N75" s="63"/>
      <c r="O75" s="32" t="str">
        <f>_xlfn.IFS(L75=C13, "0", L75=D13, "0", L75=E13, "1",L75=F13, "2", L75=G13, "3",L75=H13, "4", L75=I13, "5")</f>
        <v>0</v>
      </c>
      <c r="P75" s="11">
        <v>2</v>
      </c>
    </row>
    <row r="76" spans="1:1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64"/>
      <c r="M76" s="64"/>
      <c r="N76" s="64"/>
      <c r="O76" s="32"/>
      <c r="P76" s="12"/>
    </row>
    <row r="77" spans="1:16" s="5" customFormat="1" ht="5" customHeight="1">
      <c r="A77" s="30"/>
      <c r="B77" s="30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27"/>
    </row>
    <row r="78" spans="1:16" ht="11.5" customHeight="1">
      <c r="A78" s="58" t="s">
        <v>40</v>
      </c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63" t="s">
        <v>54</v>
      </c>
      <c r="M78" s="63"/>
      <c r="N78" s="63"/>
      <c r="O78" s="32" t="str">
        <f>_xlfn.IFS(L78=C13, "0", L78=D13, "0", L78=E13, "1",L78=F13, "2", L78=G13, "3",L78=H13, "4", L78=I13, "5")</f>
        <v>0</v>
      </c>
      <c r="P78" s="11">
        <v>2</v>
      </c>
    </row>
    <row r="79" spans="1:16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64"/>
      <c r="M79" s="64"/>
      <c r="N79" s="64"/>
      <c r="O79" s="33"/>
      <c r="P79" s="12"/>
    </row>
    <row r="80" spans="1:16" s="5" customFormat="1" ht="5" customHeight="1">
      <c r="A80" s="12"/>
      <c r="B80" s="12"/>
      <c r="C80" s="35"/>
      <c r="D80" s="35"/>
      <c r="E80" s="35"/>
      <c r="F80" s="35"/>
      <c r="G80" s="35"/>
      <c r="H80" s="35"/>
      <c r="I80" s="35"/>
      <c r="J80" s="35"/>
      <c r="K80" s="35"/>
      <c r="L80" s="12"/>
      <c r="M80" s="33"/>
      <c r="N80" s="33"/>
      <c r="O80" s="33"/>
      <c r="P80" s="12"/>
    </row>
    <row r="81" spans="1:16" s="3" customFormat="1">
      <c r="A81" s="58" t="s">
        <v>41</v>
      </c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63" t="s">
        <v>54</v>
      </c>
      <c r="M81" s="63"/>
      <c r="N81" s="63"/>
      <c r="O81" s="43" t="str">
        <f>_xlfn.IFS(L81=C13, "0", L81=D13, "0", L81=E13, "1",L81=F13, "2", L81=G13, "3",L81=H13, "4", L81=I13, "5")</f>
        <v>0</v>
      </c>
      <c r="P81" s="11">
        <v>2</v>
      </c>
    </row>
    <row r="82" spans="1:16" s="3" customFormat="1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64"/>
      <c r="M82" s="64"/>
      <c r="N82" s="64"/>
      <c r="O82" s="33"/>
      <c r="P82" s="12"/>
    </row>
    <row r="83" spans="1:16" s="6" customFormat="1" ht="5" customHeight="1">
      <c r="A83" s="12"/>
      <c r="B83" s="12"/>
      <c r="C83" s="35"/>
      <c r="D83" s="35"/>
      <c r="E83" s="35"/>
      <c r="F83" s="35"/>
      <c r="G83" s="35"/>
      <c r="H83" s="35"/>
      <c r="I83" s="35"/>
      <c r="J83" s="35"/>
      <c r="K83" s="35"/>
      <c r="L83" s="12"/>
      <c r="M83" s="33"/>
      <c r="N83" s="33"/>
      <c r="O83" s="33"/>
      <c r="P83" s="12"/>
    </row>
    <row r="84" spans="1:16" ht="11.5" customHeight="1">
      <c r="A84" s="58" t="s">
        <v>38</v>
      </c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63" t="s">
        <v>54</v>
      </c>
      <c r="M84" s="63"/>
      <c r="N84" s="63"/>
      <c r="O84" s="43" t="str">
        <f>_xlfn.IFS(L84=C13, "0", L84=D13, "0", L84=E13, "1",L84=F13, "2", L84=G13, "3",L84=H13, "4", L84=I13, "5")</f>
        <v>0</v>
      </c>
      <c r="P84" s="11">
        <v>1</v>
      </c>
    </row>
    <row r="85" spans="1:16" ht="11.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64"/>
      <c r="M85" s="64"/>
      <c r="N85" s="64"/>
      <c r="O85" s="33"/>
      <c r="P85" s="12"/>
    </row>
    <row r="86" spans="1:16" s="10" customFormat="1" ht="5" customHeight="1">
      <c r="A86" s="12"/>
      <c r="B86" s="12"/>
      <c r="C86" s="35"/>
      <c r="D86" s="35"/>
      <c r="E86" s="35"/>
      <c r="F86" s="35"/>
      <c r="G86" s="35"/>
      <c r="H86" s="35"/>
      <c r="I86" s="35"/>
      <c r="J86" s="35"/>
      <c r="K86" s="35"/>
      <c r="L86" s="12"/>
      <c r="M86" s="33"/>
      <c r="N86" s="33"/>
      <c r="O86" s="33"/>
      <c r="P86" s="12"/>
    </row>
    <row r="87" spans="1:16" s="8" customFormat="1" ht="11.5" customHeight="1">
      <c r="A87" s="61" t="s">
        <v>35</v>
      </c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</row>
    <row r="88" spans="1:16" s="8" customFormat="1" ht="11.5" customHeight="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</row>
    <row r="89" spans="1:16" s="10" customFormat="1" ht="11.5" customHeight="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</row>
    <row r="90" spans="1:16" ht="11.5" customHeight="1">
      <c r="A90" s="35"/>
      <c r="B90" s="35"/>
      <c r="C90" s="37"/>
      <c r="D90" s="37"/>
      <c r="E90" s="37"/>
      <c r="F90" s="37"/>
      <c r="G90" s="37"/>
      <c r="H90" s="37"/>
      <c r="I90" s="37"/>
      <c r="J90" s="37"/>
      <c r="K90" s="37"/>
      <c r="L90" s="12"/>
      <c r="M90" s="33"/>
      <c r="N90" s="33"/>
      <c r="O90" s="33"/>
      <c r="P90" s="12"/>
    </row>
    <row r="91" spans="1:16" ht="11.5" customHeight="1">
      <c r="A91" s="65" t="s">
        <v>16</v>
      </c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9" t="s">
        <v>28</v>
      </c>
      <c r="M91" s="68"/>
      <c r="N91" s="68"/>
      <c r="O91" s="67">
        <f>SUM(O94*P94+O97*P97+O100*P100+O103*P103)/SUM(P94+P97+P100+P103)</f>
        <v>0</v>
      </c>
      <c r="P91" s="67"/>
    </row>
    <row r="92" spans="1:16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8" t="s">
        <v>11</v>
      </c>
      <c r="M92" s="68"/>
      <c r="N92" s="68"/>
      <c r="O92" s="66">
        <v>0.2</v>
      </c>
      <c r="P92" s="66"/>
    </row>
    <row r="93" spans="1:16" ht="26.5" customHeight="1">
      <c r="A93" s="27"/>
      <c r="B93" s="27"/>
      <c r="C93" s="28"/>
      <c r="D93" s="27"/>
      <c r="E93" s="27"/>
      <c r="F93" s="27"/>
      <c r="G93" s="27"/>
      <c r="H93" s="27"/>
      <c r="I93" s="27"/>
      <c r="J93" s="27"/>
      <c r="K93" s="27"/>
      <c r="L93" s="70" t="s">
        <v>12</v>
      </c>
      <c r="M93" s="70"/>
      <c r="N93" s="70"/>
      <c r="O93" s="29" t="s">
        <v>14</v>
      </c>
      <c r="P93" s="29" t="s">
        <v>15</v>
      </c>
    </row>
    <row r="94" spans="1:16" s="5" customFormat="1" ht="11" customHeight="1">
      <c r="A94" s="58" t="s">
        <v>49</v>
      </c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63" t="s">
        <v>54</v>
      </c>
      <c r="M94" s="63"/>
      <c r="N94" s="63"/>
      <c r="O94" s="32" t="str">
        <f>_xlfn.IFS(L94=C13, "0", L94=D13, "0", L94=E13, "1",L94=F13, "2", L94=G13, "3",L94=H13, "4", L94=I13, "5")</f>
        <v>0</v>
      </c>
      <c r="P94" s="11">
        <v>1</v>
      </c>
    </row>
    <row r="95" spans="1:16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64"/>
      <c r="M95" s="64"/>
      <c r="N95" s="64"/>
      <c r="O95" s="32"/>
      <c r="P95" s="12"/>
    </row>
    <row r="96" spans="1:16" s="6" customFormat="1" ht="5" customHeight="1">
      <c r="A96" s="27"/>
      <c r="B96" s="27"/>
      <c r="C96" s="31"/>
      <c r="D96" s="31"/>
      <c r="E96" s="31"/>
      <c r="F96" s="31"/>
      <c r="G96" s="31"/>
      <c r="H96" s="31"/>
      <c r="I96" s="31"/>
      <c r="J96" s="31"/>
      <c r="K96" s="31"/>
      <c r="L96" s="27"/>
      <c r="M96" s="38"/>
      <c r="N96" s="38"/>
      <c r="O96" s="38"/>
      <c r="P96" s="27"/>
    </row>
    <row r="97" spans="1:16" ht="11" customHeight="1">
      <c r="A97" s="58" t="s">
        <v>42</v>
      </c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63" t="s">
        <v>54</v>
      </c>
      <c r="M97" s="63"/>
      <c r="N97" s="63"/>
      <c r="O97" s="32" t="str">
        <f>_xlfn.IFS(L97=C13, "0", L97=D13, "0", L97=E13, "1",L97=F13, "2", L97=G13, "3",L97=H13, "4", L97=I13, "5")</f>
        <v>0</v>
      </c>
      <c r="P97" s="11">
        <v>1</v>
      </c>
    </row>
    <row r="98" spans="1:16" s="5" customFormat="1" ht="11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4"/>
      <c r="M98" s="64"/>
      <c r="N98" s="64"/>
      <c r="O98" s="33"/>
      <c r="P98" s="12"/>
    </row>
    <row r="99" spans="1:16" s="6" customFormat="1" ht="5" customHeight="1">
      <c r="A99" s="27"/>
      <c r="B99" s="27"/>
      <c r="C99" s="31"/>
      <c r="D99" s="31"/>
      <c r="E99" s="31"/>
      <c r="F99" s="31"/>
      <c r="G99" s="31"/>
      <c r="H99" s="31"/>
      <c r="I99" s="31"/>
      <c r="J99" s="31"/>
      <c r="K99" s="31"/>
      <c r="L99" s="27"/>
      <c r="M99" s="38"/>
      <c r="N99" s="38"/>
      <c r="O99" s="38"/>
      <c r="P99" s="27"/>
    </row>
    <row r="100" spans="1:16" ht="11" customHeight="1">
      <c r="A100" s="58" t="s">
        <v>50</v>
      </c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63" t="s">
        <v>54</v>
      </c>
      <c r="M100" s="63"/>
      <c r="N100" s="63"/>
      <c r="O100" s="32" t="str">
        <f>_xlfn.IFS(L100=C13, "0", L100=D13, "0", L100=E13, "1",L100=F13, "2", L100=G13, "3",L100=H13, "4", L100=I13, "5")</f>
        <v>0</v>
      </c>
      <c r="P100" s="11">
        <v>1</v>
      </c>
    </row>
    <row r="101" spans="1:16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4"/>
      <c r="M101" s="64"/>
      <c r="N101" s="64"/>
      <c r="O101" s="33"/>
      <c r="P101" s="12"/>
    </row>
    <row r="102" spans="1:16" s="9" customFormat="1" ht="5" customHeight="1">
      <c r="A102" s="27"/>
      <c r="B102" s="27"/>
      <c r="C102" s="31"/>
      <c r="D102" s="31"/>
      <c r="E102" s="31"/>
      <c r="F102" s="31"/>
      <c r="G102" s="31"/>
      <c r="H102" s="31"/>
      <c r="I102" s="31"/>
      <c r="J102" s="31"/>
      <c r="K102" s="31"/>
      <c r="L102" s="27"/>
      <c r="M102" s="38"/>
      <c r="N102" s="38"/>
      <c r="O102" s="38"/>
      <c r="P102" s="27"/>
    </row>
    <row r="103" spans="1:16" s="9" customFormat="1" ht="11" customHeight="1">
      <c r="A103" s="58" t="s">
        <v>51</v>
      </c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63" t="s">
        <v>54</v>
      </c>
      <c r="M103" s="63"/>
      <c r="N103" s="63"/>
      <c r="O103" s="32" t="str">
        <f>_xlfn.IFS(L103=C13, "0", L103=D13, "0", L103=E13, "1",L103=F13, "2", L103=G13, "3",L103=H13, "4", L103=I13, "5")</f>
        <v>0</v>
      </c>
      <c r="P103" s="11">
        <v>1</v>
      </c>
    </row>
    <row r="104" spans="1:16" s="9" customForma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4"/>
      <c r="M104" s="64"/>
      <c r="N104" s="64"/>
      <c r="O104" s="33"/>
      <c r="P104" s="12"/>
    </row>
    <row r="105" spans="1:16" s="10" customFormat="1" ht="5" customHeight="1">
      <c r="A105" s="27"/>
      <c r="B105" s="27"/>
      <c r="C105" s="31"/>
      <c r="D105" s="31"/>
      <c r="E105" s="31"/>
      <c r="F105" s="31"/>
      <c r="G105" s="31"/>
      <c r="H105" s="31"/>
      <c r="I105" s="31"/>
      <c r="J105" s="31"/>
      <c r="K105" s="31"/>
      <c r="L105" s="27"/>
      <c r="M105" s="38"/>
      <c r="N105" s="38"/>
      <c r="O105" s="38"/>
      <c r="P105" s="27"/>
    </row>
    <row r="106" spans="1:16" s="9" customFormat="1">
      <c r="A106" s="62" t="s">
        <v>35</v>
      </c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</row>
    <row r="107" spans="1:16" s="9" customFormat="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</row>
    <row r="108" spans="1:16" s="10" customFormat="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</row>
    <row r="109" spans="1:16">
      <c r="A109" s="34"/>
      <c r="B109" s="34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6"/>
    </row>
    <row r="110" spans="1:16">
      <c r="A110" s="65" t="s">
        <v>46</v>
      </c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9" t="s">
        <v>28</v>
      </c>
      <c r="M110" s="68"/>
      <c r="N110" s="68"/>
      <c r="O110" s="67">
        <f>SUM(O113*P113+O116*P116+O119*P119+O122*P122)/SUM(P113+P116+P119+P122)</f>
        <v>0</v>
      </c>
      <c r="P110" s="67"/>
    </row>
    <row r="111" spans="1:16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8" t="s">
        <v>11</v>
      </c>
      <c r="M111" s="68"/>
      <c r="N111" s="68"/>
      <c r="O111" s="66">
        <v>0.1</v>
      </c>
      <c r="P111" s="66"/>
    </row>
    <row r="112" spans="1:16" ht="26.5" customHeight="1">
      <c r="A112" s="27"/>
      <c r="B112" s="27"/>
      <c r="C112" s="28"/>
      <c r="D112" s="27"/>
      <c r="E112" s="27"/>
      <c r="F112" s="27"/>
      <c r="G112" s="27"/>
      <c r="H112" s="27"/>
      <c r="I112" s="27"/>
      <c r="J112" s="27"/>
      <c r="K112" s="27"/>
      <c r="L112" s="70" t="s">
        <v>12</v>
      </c>
      <c r="M112" s="70"/>
      <c r="N112" s="70"/>
      <c r="O112" s="29" t="s">
        <v>14</v>
      </c>
      <c r="P112" s="29" t="s">
        <v>15</v>
      </c>
    </row>
    <row r="113" spans="1:16" ht="11" customHeight="1">
      <c r="A113" s="58" t="s">
        <v>52</v>
      </c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63" t="s">
        <v>54</v>
      </c>
      <c r="M113" s="63"/>
      <c r="N113" s="63"/>
      <c r="O113" s="32" t="str">
        <f>_xlfn.IFS(L113=C13, "0", L113=D13, "0", L113=E13, "1",L113=F13, "2", L113=G13, "3",L113=H13, "4", L113=I13, "5")</f>
        <v>0</v>
      </c>
      <c r="P113" s="11">
        <v>1</v>
      </c>
    </row>
    <row r="114" spans="1:16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64"/>
      <c r="M114" s="64"/>
      <c r="N114" s="64"/>
      <c r="O114" s="32"/>
      <c r="P114" s="12"/>
    </row>
    <row r="115" spans="1:16" s="6" customFormat="1" ht="5" customHeight="1">
      <c r="A115" s="27"/>
      <c r="B115" s="27"/>
      <c r="C115" s="31"/>
      <c r="D115" s="31"/>
      <c r="E115" s="31"/>
      <c r="F115" s="31"/>
      <c r="G115" s="31"/>
      <c r="H115" s="31"/>
      <c r="I115" s="31"/>
      <c r="J115" s="31"/>
      <c r="K115" s="31"/>
      <c r="L115" s="27"/>
      <c r="M115" s="38"/>
      <c r="N115" s="38"/>
      <c r="O115" s="38"/>
      <c r="P115" s="27"/>
    </row>
    <row r="116" spans="1:16">
      <c r="A116" s="58" t="s">
        <v>53</v>
      </c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63" t="s">
        <v>54</v>
      </c>
      <c r="M116" s="63"/>
      <c r="N116" s="63"/>
      <c r="O116" s="32" t="str">
        <f>_xlfn.IFS(L116=C13, "0", L116=D13, "0", L116=E13, "1",L116=F13, "2", L116=G13, "3",L116=H13, "4", L116=I13, "5")</f>
        <v>0</v>
      </c>
      <c r="P116" s="11">
        <v>1</v>
      </c>
    </row>
    <row r="117" spans="1:16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64"/>
      <c r="M117" s="64"/>
      <c r="N117" s="64"/>
      <c r="O117" s="33"/>
      <c r="P117" s="12"/>
    </row>
    <row r="118" spans="1:16" s="6" customFormat="1" ht="5" customHeight="1">
      <c r="A118" s="27"/>
      <c r="B118" s="27"/>
      <c r="C118" s="31"/>
      <c r="D118" s="31"/>
      <c r="E118" s="31"/>
      <c r="F118" s="31"/>
      <c r="G118" s="31"/>
      <c r="H118" s="31"/>
      <c r="I118" s="31"/>
      <c r="J118" s="31"/>
      <c r="K118" s="31"/>
      <c r="L118" s="27"/>
      <c r="M118" s="38"/>
      <c r="N118" s="38"/>
      <c r="O118" s="38"/>
      <c r="P118" s="27"/>
    </row>
    <row r="119" spans="1:16">
      <c r="A119" s="58" t="s">
        <v>43</v>
      </c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63" t="s">
        <v>54</v>
      </c>
      <c r="M119" s="63"/>
      <c r="N119" s="63"/>
      <c r="O119" s="32" t="str">
        <f>_xlfn.IFS(L119=C13, "0", L119=D13, "0", L119=E13, "1",L119=F13, "2", L119=G13, "3",L119=H13, "4", L119=I13, "5")</f>
        <v>0</v>
      </c>
      <c r="P119" s="11">
        <v>1</v>
      </c>
    </row>
    <row r="120" spans="1:16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64"/>
      <c r="M120" s="64"/>
      <c r="N120" s="64"/>
      <c r="O120" s="33"/>
      <c r="P120" s="12"/>
    </row>
    <row r="121" spans="1:16" s="6" customFormat="1" ht="5" customHeight="1">
      <c r="A121" s="27"/>
      <c r="B121" s="27"/>
      <c r="C121" s="31"/>
      <c r="D121" s="31"/>
      <c r="E121" s="31"/>
      <c r="F121" s="31"/>
      <c r="G121" s="31"/>
      <c r="H121" s="31"/>
      <c r="I121" s="31"/>
      <c r="J121" s="31"/>
      <c r="K121" s="31"/>
      <c r="L121" s="27"/>
      <c r="M121" s="38"/>
      <c r="N121" s="38"/>
      <c r="O121" s="38"/>
      <c r="P121" s="27"/>
    </row>
    <row r="122" spans="1:16">
      <c r="A122" s="58" t="s">
        <v>44</v>
      </c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63" t="s">
        <v>54</v>
      </c>
      <c r="M122" s="63"/>
      <c r="N122" s="63"/>
      <c r="O122" s="32" t="str">
        <f>_xlfn.IFS(L122=C13, "0", L122=D13, "0", L122=E13, "1",L122=F13, "2", L122=G13, "3",L122=H13, "4", L122=I13, "5")</f>
        <v>0</v>
      </c>
      <c r="P122" s="11">
        <v>1</v>
      </c>
    </row>
    <row r="123" spans="1:16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64"/>
      <c r="M123" s="64"/>
      <c r="N123" s="64"/>
      <c r="O123" s="33"/>
      <c r="P123" s="12"/>
    </row>
    <row r="124" spans="1:16" s="10" customFormat="1" ht="5" customHeight="1">
      <c r="A124" s="27"/>
      <c r="B124" s="27"/>
      <c r="C124" s="31"/>
      <c r="D124" s="31"/>
      <c r="E124" s="31"/>
      <c r="F124" s="31"/>
      <c r="G124" s="31"/>
      <c r="H124" s="31"/>
      <c r="I124" s="31"/>
      <c r="J124" s="31"/>
      <c r="K124" s="31"/>
      <c r="L124" s="27"/>
      <c r="M124" s="38"/>
      <c r="N124" s="38"/>
      <c r="O124" s="38"/>
      <c r="P124" s="27"/>
    </row>
    <row r="125" spans="1:16">
      <c r="A125" s="61" t="s">
        <v>35</v>
      </c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</row>
    <row r="126" spans="1:1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</row>
    <row r="127" spans="1:16" s="10" customForma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</row>
    <row r="128" spans="1:16">
      <c r="A128" s="39"/>
      <c r="B128" s="39"/>
      <c r="C128" s="40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</row>
  </sheetData>
  <sheetProtection algorithmName="SHA-512" hashValue="wGVdfBwxO7sy3Z/+U+vzYjUPATfu1AIIZBfJhSlwDxgTCCmw5bhKOwc7tEpHyPisvOZXufKioD/Gl0X4WgjQUQ==" saltValue="EdaNzHyXX2VzlQTCsg2PQw==" spinCount="100000" sheet="1" selectLockedCells="1"/>
  <mergeCells count="90">
    <mergeCell ref="L119:N120"/>
    <mergeCell ref="A68:P70"/>
    <mergeCell ref="A87:P89"/>
    <mergeCell ref="A106:P108"/>
    <mergeCell ref="O56:P56"/>
    <mergeCell ref="O57:P57"/>
    <mergeCell ref="L56:N56"/>
    <mergeCell ref="L57:N57"/>
    <mergeCell ref="A56:K57"/>
    <mergeCell ref="A119:K120"/>
    <mergeCell ref="A113:K114"/>
    <mergeCell ref="A116:K117"/>
    <mergeCell ref="O91:P91"/>
    <mergeCell ref="L91:N91"/>
    <mergeCell ref="A84:K85"/>
    <mergeCell ref="A75:K76"/>
    <mergeCell ref="A125:P127"/>
    <mergeCell ref="L111:N111"/>
    <mergeCell ref="A62:K63"/>
    <mergeCell ref="L122:N123"/>
    <mergeCell ref="L78:N79"/>
    <mergeCell ref="L81:N82"/>
    <mergeCell ref="L84:N85"/>
    <mergeCell ref="L94:N95"/>
    <mergeCell ref="L97:N98"/>
    <mergeCell ref="L100:N101"/>
    <mergeCell ref="L113:N114"/>
    <mergeCell ref="L116:N117"/>
    <mergeCell ref="A72:K73"/>
    <mergeCell ref="L65:N66"/>
    <mergeCell ref="L112:N112"/>
    <mergeCell ref="L103:N104"/>
    <mergeCell ref="O72:P72"/>
    <mergeCell ref="O73:P73"/>
    <mergeCell ref="L72:N72"/>
    <mergeCell ref="L73:N73"/>
    <mergeCell ref="O40:P40"/>
    <mergeCell ref="O41:P41"/>
    <mergeCell ref="L40:N40"/>
    <mergeCell ref="L41:N41"/>
    <mergeCell ref="L43:N44"/>
    <mergeCell ref="L42:N42"/>
    <mergeCell ref="L46:N47"/>
    <mergeCell ref="L49:N50"/>
    <mergeCell ref="A1:E1"/>
    <mergeCell ref="N1:P1"/>
    <mergeCell ref="L1:M1"/>
    <mergeCell ref="N3:P4"/>
    <mergeCell ref="D3:I3"/>
    <mergeCell ref="D4:I4"/>
    <mergeCell ref="A3:C3"/>
    <mergeCell ref="A4:C4"/>
    <mergeCell ref="L3:M4"/>
    <mergeCell ref="D6:I6"/>
    <mergeCell ref="D7:I7"/>
    <mergeCell ref="D8:I8"/>
    <mergeCell ref="A49:K50"/>
    <mergeCell ref="A65:K66"/>
    <mergeCell ref="A59:K60"/>
    <mergeCell ref="A6:C6"/>
    <mergeCell ref="A7:C7"/>
    <mergeCell ref="A8:C8"/>
    <mergeCell ref="A13:B14"/>
    <mergeCell ref="A40:K41"/>
    <mergeCell ref="L92:N92"/>
    <mergeCell ref="L110:N110"/>
    <mergeCell ref="A81:K82"/>
    <mergeCell ref="A78:K79"/>
    <mergeCell ref="L58:N58"/>
    <mergeCell ref="L59:N60"/>
    <mergeCell ref="L62:N63"/>
    <mergeCell ref="A100:K101"/>
    <mergeCell ref="L93:N93"/>
    <mergeCell ref="L74:N74"/>
    <mergeCell ref="O38:P38"/>
    <mergeCell ref="I38:N38"/>
    <mergeCell ref="L6:P7"/>
    <mergeCell ref="A122:K123"/>
    <mergeCell ref="A43:K44"/>
    <mergeCell ref="A46:K47"/>
    <mergeCell ref="A103:K104"/>
    <mergeCell ref="A52:P54"/>
    <mergeCell ref="L75:N76"/>
    <mergeCell ref="A91:K92"/>
    <mergeCell ref="O92:P92"/>
    <mergeCell ref="A94:K95"/>
    <mergeCell ref="A110:K111"/>
    <mergeCell ref="O110:P110"/>
    <mergeCell ref="O111:P111"/>
    <mergeCell ref="A97:K98"/>
  </mergeCells>
  <phoneticPr fontId="3" type="noConversion"/>
  <conditionalFormatting sqref="E14">
    <cfRule type="colorScale" priority="19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M83">
    <cfRule type="colorScale" priority="170">
      <colorScale>
        <cfvo type="num" val="0"/>
        <cfvo type="num" val="5"/>
        <cfvo type="num" val="10"/>
        <color rgb="FFF8696B"/>
        <color rgb="FFFDD17F"/>
        <color rgb="FF63BE7B"/>
      </colorScale>
    </cfRule>
  </conditionalFormatting>
  <conditionalFormatting sqref="M96">
    <cfRule type="colorScale" priority="160">
      <colorScale>
        <cfvo type="num" val="0"/>
        <cfvo type="num" val="5"/>
        <cfvo type="num" val="10"/>
        <color rgb="FFF8696B"/>
        <color rgb="FFFDD17F"/>
        <color rgb="FF63BE7B"/>
      </colorScale>
    </cfRule>
  </conditionalFormatting>
  <conditionalFormatting sqref="M99">
    <cfRule type="colorScale" priority="156">
      <colorScale>
        <cfvo type="num" val="0"/>
        <cfvo type="num" val="5"/>
        <cfvo type="num" val="10"/>
        <color rgb="FFF8696B"/>
        <color rgb="FFFDD17F"/>
        <color rgb="FF63BE7B"/>
      </colorScale>
    </cfRule>
  </conditionalFormatting>
  <conditionalFormatting sqref="M115">
    <cfRule type="colorScale" priority="148">
      <colorScale>
        <cfvo type="num" val="0"/>
        <cfvo type="num" val="5"/>
        <cfvo type="num" val="10"/>
        <color rgb="FFF8696B"/>
        <color rgb="FFFDD17F"/>
        <color rgb="FF63BE7B"/>
      </colorScale>
    </cfRule>
  </conditionalFormatting>
  <conditionalFormatting sqref="M118">
    <cfRule type="colorScale" priority="147">
      <colorScale>
        <cfvo type="num" val="0"/>
        <cfvo type="num" val="5"/>
        <cfvo type="num" val="10"/>
        <color rgb="FFF8696B"/>
        <color rgb="FFFDD17F"/>
        <color rgb="FF63BE7B"/>
      </colorScale>
    </cfRule>
  </conditionalFormatting>
  <conditionalFormatting sqref="M121">
    <cfRule type="colorScale" priority="144">
      <colorScale>
        <cfvo type="num" val="0"/>
        <cfvo type="num" val="5"/>
        <cfvo type="num" val="10"/>
        <color rgb="FFF8696B"/>
        <color rgb="FFFDD17F"/>
        <color rgb="FF63BE7B"/>
      </colorScale>
    </cfRule>
  </conditionalFormatting>
  <conditionalFormatting sqref="M102">
    <cfRule type="colorScale" priority="14">
      <colorScale>
        <cfvo type="num" val="0"/>
        <cfvo type="num" val="5"/>
        <cfvo type="num" val="10"/>
        <color rgb="FFF8696B"/>
        <color rgb="FFFDD17F"/>
        <color rgb="FF63BE7B"/>
      </colorScale>
    </cfRule>
  </conditionalFormatting>
  <conditionalFormatting sqref="M86">
    <cfRule type="colorScale" priority="5">
      <colorScale>
        <cfvo type="num" val="0"/>
        <cfvo type="num" val="5"/>
        <cfvo type="num" val="10"/>
        <color rgb="FFF8696B"/>
        <color rgb="FFFDD17F"/>
        <color rgb="FF63BE7B"/>
      </colorScale>
    </cfRule>
  </conditionalFormatting>
  <conditionalFormatting sqref="M105">
    <cfRule type="colorScale" priority="4">
      <colorScale>
        <cfvo type="num" val="0"/>
        <cfvo type="num" val="5"/>
        <cfvo type="num" val="10"/>
        <color rgb="FFF8696B"/>
        <color rgb="FFFDD17F"/>
        <color rgb="FF63BE7B"/>
      </colorScale>
    </cfRule>
  </conditionalFormatting>
  <conditionalFormatting sqref="M124">
    <cfRule type="colorScale" priority="3">
      <colorScale>
        <cfvo type="num" val="0"/>
        <cfvo type="num" val="5"/>
        <cfvo type="num" val="10"/>
        <color rgb="FFF8696B"/>
        <color rgb="FFFDD17F"/>
        <color rgb="FF63BE7B"/>
      </colorScale>
    </cfRule>
  </conditionalFormatting>
  <conditionalFormatting sqref="L43:N44">
    <cfRule type="cellIs" dxfId="109" priority="194" operator="equal">
      <formula>$I$13</formula>
    </cfRule>
    <cfRule type="cellIs" dxfId="108" priority="195" operator="equal">
      <formula>$H$13</formula>
    </cfRule>
    <cfRule type="cellIs" dxfId="107" priority="196" operator="equal">
      <formula>$G$13</formula>
    </cfRule>
    <cfRule type="cellIs" dxfId="106" priority="197" operator="equal">
      <formula>$F$13</formula>
    </cfRule>
    <cfRule type="cellIs" dxfId="105" priority="198" operator="equal">
      <formula>$E$13</formula>
    </cfRule>
    <cfRule type="cellIs" dxfId="104" priority="199" operator="equal">
      <formula>$D$13</formula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6:N47">
    <cfRule type="cellIs" dxfId="103" priority="201" operator="equal">
      <formula>$I$13</formula>
    </cfRule>
    <cfRule type="cellIs" dxfId="102" priority="202" operator="equal">
      <formula>$H$13</formula>
    </cfRule>
    <cfRule type="cellIs" dxfId="101" priority="203" operator="equal">
      <formula>$G$13</formula>
    </cfRule>
    <cfRule type="cellIs" dxfId="100" priority="204" operator="equal">
      <formula>$F$13</formula>
    </cfRule>
    <cfRule type="cellIs" dxfId="99" priority="205" operator="equal">
      <formula>$E$13</formula>
    </cfRule>
    <cfRule type="cellIs" dxfId="98" priority="206" operator="equal">
      <formula>$D$13</formula>
    </cfRule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:N50">
    <cfRule type="cellIs" dxfId="97" priority="208" operator="equal">
      <formula>$I$13</formula>
    </cfRule>
    <cfRule type="cellIs" dxfId="96" priority="209" operator="equal">
      <formula>$H$13</formula>
    </cfRule>
    <cfRule type="cellIs" dxfId="95" priority="210" operator="equal">
      <formula>$G$13</formula>
    </cfRule>
    <cfRule type="cellIs" dxfId="94" priority="211" operator="equal">
      <formula>$F$13</formula>
    </cfRule>
    <cfRule type="cellIs" dxfId="93" priority="212" operator="equal">
      <formula>$E$13</formula>
    </cfRule>
    <cfRule type="cellIs" dxfId="92" priority="213" operator="equal">
      <formula>$D$13</formula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9:N60">
    <cfRule type="cellIs" dxfId="91" priority="215" operator="equal">
      <formula>$I$13</formula>
    </cfRule>
    <cfRule type="cellIs" dxfId="90" priority="216" operator="equal">
      <formula>$H$13</formula>
    </cfRule>
    <cfRule type="cellIs" dxfId="89" priority="217" operator="equal">
      <formula>$G$13</formula>
    </cfRule>
    <cfRule type="cellIs" dxfId="88" priority="218" operator="equal">
      <formula>$F$13</formula>
    </cfRule>
    <cfRule type="cellIs" dxfId="87" priority="219" operator="equal">
      <formula>$E$13</formula>
    </cfRule>
    <cfRule type="cellIs" dxfId="86" priority="220" operator="equal">
      <formula>$D$13</formula>
    </cfRule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2:N63">
    <cfRule type="cellIs" dxfId="85" priority="222" operator="equal">
      <formula>$I$13</formula>
    </cfRule>
    <cfRule type="cellIs" dxfId="84" priority="223" operator="equal">
      <formula>$H$13</formula>
    </cfRule>
    <cfRule type="cellIs" dxfId="83" priority="224" operator="equal">
      <formula>$G$13</formula>
    </cfRule>
    <cfRule type="cellIs" dxfId="82" priority="225" operator="equal">
      <formula>$F$13</formula>
    </cfRule>
    <cfRule type="cellIs" dxfId="81" priority="226" operator="equal">
      <formula>$E$13</formula>
    </cfRule>
    <cfRule type="cellIs" dxfId="80" priority="227" operator="equal">
      <formula>$D$13</formula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5:N66">
    <cfRule type="cellIs" dxfId="79" priority="229" operator="equal">
      <formula>$I$13</formula>
    </cfRule>
    <cfRule type="cellIs" dxfId="78" priority="230" operator="equal">
      <formula>$H$13</formula>
    </cfRule>
    <cfRule type="cellIs" dxfId="77" priority="231" operator="equal">
      <formula>$G$13</formula>
    </cfRule>
    <cfRule type="cellIs" dxfId="76" priority="232" operator="equal">
      <formula>$F$13</formula>
    </cfRule>
    <cfRule type="cellIs" dxfId="75" priority="233" operator="equal">
      <formula>$E$13</formula>
    </cfRule>
    <cfRule type="cellIs" dxfId="74" priority="234" operator="equal">
      <formula>$D$13</formula>
    </cfRule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5:N76">
    <cfRule type="cellIs" dxfId="73" priority="236" operator="equal">
      <formula>$I$13</formula>
    </cfRule>
    <cfRule type="cellIs" dxfId="72" priority="237" operator="equal">
      <formula>$H$13</formula>
    </cfRule>
    <cfRule type="cellIs" dxfId="71" priority="238" operator="equal">
      <formula>$G$13</formula>
    </cfRule>
    <cfRule type="cellIs" dxfId="70" priority="239" operator="equal">
      <formula>$F$13</formula>
    </cfRule>
    <cfRule type="cellIs" dxfId="69" priority="240" operator="equal">
      <formula>$E$13</formula>
    </cfRule>
    <cfRule type="cellIs" dxfId="68" priority="241" operator="equal">
      <formula>$D$13</formula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8:N79">
    <cfRule type="cellIs" dxfId="67" priority="243" operator="equal">
      <formula>$I$13</formula>
    </cfRule>
    <cfRule type="cellIs" dxfId="66" priority="244" operator="equal">
      <formula>$H$13</formula>
    </cfRule>
    <cfRule type="cellIs" dxfId="65" priority="245" operator="equal">
      <formula>$G$13</formula>
    </cfRule>
    <cfRule type="cellIs" dxfId="64" priority="246" operator="equal">
      <formula>$F$13</formula>
    </cfRule>
    <cfRule type="cellIs" dxfId="63" priority="247" operator="equal">
      <formula>$E$13</formula>
    </cfRule>
    <cfRule type="cellIs" dxfId="62" priority="248" operator="equal">
      <formula>$D$13</formula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1:N82">
    <cfRule type="cellIs" dxfId="61" priority="250" operator="equal">
      <formula>$I$13</formula>
    </cfRule>
    <cfRule type="cellIs" dxfId="60" priority="251" operator="equal">
      <formula>$H$13</formula>
    </cfRule>
    <cfRule type="cellIs" dxfId="59" priority="252" operator="equal">
      <formula>$G$13</formula>
    </cfRule>
    <cfRule type="cellIs" dxfId="58" priority="253" operator="equal">
      <formula>$F$13</formula>
    </cfRule>
    <cfRule type="cellIs" dxfId="57" priority="254" operator="equal">
      <formula>$E$13</formula>
    </cfRule>
    <cfRule type="cellIs" dxfId="56" priority="255" operator="equal">
      <formula>$D$13</formula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4:N85">
    <cfRule type="cellIs" dxfId="55" priority="257" operator="equal">
      <formula>$I$13</formula>
    </cfRule>
    <cfRule type="cellIs" dxfId="54" priority="258" operator="equal">
      <formula>$H$13</formula>
    </cfRule>
    <cfRule type="cellIs" dxfId="53" priority="259" operator="equal">
      <formula>$G$13</formula>
    </cfRule>
    <cfRule type="cellIs" dxfId="52" priority="260" operator="equal">
      <formula>$F$13</formula>
    </cfRule>
    <cfRule type="cellIs" dxfId="51" priority="261" operator="equal">
      <formula>$E$13</formula>
    </cfRule>
    <cfRule type="cellIs" dxfId="50" priority="262" operator="equal">
      <formula>$D$13</formula>
    </cfRule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4:N95">
    <cfRule type="cellIs" dxfId="49" priority="264" operator="equal">
      <formula>$I$13</formula>
    </cfRule>
    <cfRule type="cellIs" dxfId="48" priority="265" operator="equal">
      <formula>$H$13</formula>
    </cfRule>
    <cfRule type="cellIs" dxfId="47" priority="266" operator="equal">
      <formula>$G$13</formula>
    </cfRule>
    <cfRule type="cellIs" dxfId="46" priority="267" operator="equal">
      <formula>$F$13</formula>
    </cfRule>
    <cfRule type="cellIs" dxfId="45" priority="268" operator="equal">
      <formula>$E$13</formula>
    </cfRule>
    <cfRule type="cellIs" dxfId="44" priority="269" operator="equal">
      <formula>$D$13</formula>
    </cfRule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7:N98">
    <cfRule type="cellIs" dxfId="43" priority="271" operator="equal">
      <formula>$I$13</formula>
    </cfRule>
    <cfRule type="cellIs" dxfId="42" priority="272" operator="equal">
      <formula>$H$13</formula>
    </cfRule>
    <cfRule type="cellIs" dxfId="41" priority="273" operator="equal">
      <formula>$G$13</formula>
    </cfRule>
    <cfRule type="cellIs" dxfId="40" priority="274" operator="equal">
      <formula>$F$13</formula>
    </cfRule>
    <cfRule type="cellIs" dxfId="39" priority="275" operator="equal">
      <formula>$E$13</formula>
    </cfRule>
    <cfRule type="cellIs" dxfId="38" priority="276" operator="equal">
      <formula>$D$13</formula>
    </cfRule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0:N101">
    <cfRule type="cellIs" dxfId="37" priority="278" operator="equal">
      <formula>$I$13</formula>
    </cfRule>
    <cfRule type="cellIs" dxfId="36" priority="279" operator="equal">
      <formula>$H$13</formula>
    </cfRule>
    <cfRule type="cellIs" dxfId="35" priority="280" operator="equal">
      <formula>$G$13</formula>
    </cfRule>
    <cfRule type="cellIs" dxfId="34" priority="281" operator="equal">
      <formula>$F$13</formula>
    </cfRule>
    <cfRule type="cellIs" dxfId="33" priority="282" operator="equal">
      <formula>$E$13</formula>
    </cfRule>
    <cfRule type="cellIs" dxfId="32" priority="283" operator="equal">
      <formula>$D$13</formula>
    </cfRule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3:N114">
    <cfRule type="cellIs" dxfId="31" priority="285" operator="equal">
      <formula>$I$13</formula>
    </cfRule>
    <cfRule type="cellIs" dxfId="30" priority="286" operator="equal">
      <formula>$H$13</formula>
    </cfRule>
    <cfRule type="cellIs" dxfId="29" priority="287" operator="equal">
      <formula>$G$13</formula>
    </cfRule>
    <cfRule type="cellIs" dxfId="28" priority="288" operator="equal">
      <formula>$F$13</formula>
    </cfRule>
    <cfRule type="cellIs" dxfId="27" priority="289" operator="equal">
      <formula>$E$13</formula>
    </cfRule>
    <cfRule type="cellIs" dxfId="26" priority="290" operator="equal">
      <formula>$D$13</formula>
    </cfRule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6:N117">
    <cfRule type="cellIs" dxfId="25" priority="292" operator="equal">
      <formula>$I$13</formula>
    </cfRule>
    <cfRule type="cellIs" dxfId="24" priority="293" operator="equal">
      <formula>$H$13</formula>
    </cfRule>
    <cfRule type="cellIs" dxfId="23" priority="294" operator="equal">
      <formula>$G$13</formula>
    </cfRule>
    <cfRule type="cellIs" dxfId="22" priority="295" operator="equal">
      <formula>$F$13</formula>
    </cfRule>
    <cfRule type="cellIs" dxfId="21" priority="296" operator="equal">
      <formula>$E$13</formula>
    </cfRule>
    <cfRule type="cellIs" dxfId="20" priority="297" operator="equal">
      <formula>$D$13</formula>
    </cfRule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9:N120">
    <cfRule type="cellIs" dxfId="19" priority="299" operator="equal">
      <formula>$I$13</formula>
    </cfRule>
    <cfRule type="cellIs" dxfId="18" priority="300" operator="equal">
      <formula>$H$13</formula>
    </cfRule>
    <cfRule type="cellIs" dxfId="17" priority="301" operator="equal">
      <formula>$G$13</formula>
    </cfRule>
    <cfRule type="cellIs" dxfId="16" priority="302" operator="equal">
      <formula>$F$13</formula>
    </cfRule>
    <cfRule type="cellIs" dxfId="15" priority="303" operator="equal">
      <formula>$E$13</formula>
    </cfRule>
    <cfRule type="cellIs" dxfId="14" priority="304" operator="equal">
      <formula>$D$13</formula>
    </cfRule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2:N123">
    <cfRule type="cellIs" dxfId="13" priority="306" operator="equal">
      <formula>$I$13</formula>
    </cfRule>
    <cfRule type="cellIs" dxfId="12" priority="307" operator="equal">
      <formula>$H$13</formula>
    </cfRule>
    <cfRule type="cellIs" dxfId="11" priority="308" operator="equal">
      <formula>$G$13</formula>
    </cfRule>
    <cfRule type="cellIs" dxfId="10" priority="309" operator="equal">
      <formula>$F$13</formula>
    </cfRule>
    <cfRule type="cellIs" dxfId="9" priority="310" operator="equal">
      <formula>$E$13</formula>
    </cfRule>
    <cfRule type="cellIs" dxfId="8" priority="311" operator="equal">
      <formula>$D$13</formula>
    </cfRule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3:N104">
    <cfRule type="cellIs" dxfId="7" priority="313" operator="equal">
      <formula>$I$13</formula>
    </cfRule>
    <cfRule type="cellIs" dxfId="6" priority="314" operator="equal">
      <formula>$H$13</formula>
    </cfRule>
    <cfRule type="cellIs" dxfId="5" priority="315" operator="equal">
      <formula>$G$13</formula>
    </cfRule>
    <cfRule type="cellIs" dxfId="4" priority="316" operator="equal">
      <formula>$F$13</formula>
    </cfRule>
    <cfRule type="cellIs" dxfId="3" priority="317" operator="equal">
      <formula>$E$13</formula>
    </cfRule>
    <cfRule type="cellIs" dxfId="2" priority="318" operator="equal">
      <formula>$D$13</formula>
    </cfRule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ellIs" dxfId="1" priority="1" operator="notEqual">
      <formula>1</formula>
    </cfRule>
    <cfRule type="cellIs" dxfId="0" priority="2" operator="equal">
      <formula>1</formula>
    </cfRule>
  </conditionalFormatting>
  <dataValidations count="2">
    <dataValidation type="list" allowBlank="1" showInputMessage="1" showErrorMessage="1" sqref="L43:N44 L119:N120 L116:N117 L113:N114 L103:N104 L100:N101 L97:N98 L94:N95 L84:N85 L81:N82 L78:N79 L75:N76 L65:N66 L62:N63 L59:N60 L122:N123 L49:N50 L46:N47" xr:uid="{96F5B374-55DE-47E8-8F02-C0CC4506E568}">
      <formula1>$C$13:$I$13</formula1>
    </dataValidation>
    <dataValidation type="list" allowBlank="1" showInputMessage="1" showErrorMessage="1" sqref="P43 P46 P49 P59 P62 P65 P75 P78 P81 P84 P94 P97 P100 P103 P113 P116 P119 P122" xr:uid="{96855B5F-80F2-4D7E-8E62-3B1F9F07AA5A}">
      <formula1>$C$31:$H$31</formula1>
    </dataValidation>
  </dataValidations>
  <pageMargins left="0.7" right="0.7" top="1.1393229166666667" bottom="0.78740157499999996" header="0.3" footer="0.3"/>
  <pageSetup paperSize="9" orientation="portrait" verticalDpi="0" r:id="rId1"/>
  <headerFooter differentFirst="1">
    <oddFooter xml:space="preserve">&amp;R&amp;"Lucida Sans,Standard"&amp;8Seite &amp;P </oddFooter>
    <firstHeader xml:space="preserve">&amp;L&amp;G&amp;R&amp;"Lucida Sans,Standard"&amp;8Architektur, Holz und Bau / Technik und Informatik
</firstHeader>
    <firstFooter>&amp;L&amp;"Lucida Sans,Standard"&amp;8Berner Fachhochschule | Haute école spécialisée bernoise | Bern University of Applied Sciences &amp;R&amp;"Lucida Sans,Standard"&amp;8Seite &amp;P</firstFooter>
  </headerFooter>
  <rowBreaks count="2" manualBreakCount="2">
    <brk id="55" max="16383" man="1"/>
    <brk id="109" max="16383" man="1"/>
  </rowBreaks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22810009A73547BAB35C0E49AD4E2E" ma:contentTypeVersion="2" ma:contentTypeDescription="Ein neues Dokument erstellen." ma:contentTypeScope="" ma:versionID="c63e6e9a99711b1ee5acb12da56e0092">
  <xsd:schema xmlns:xsd="http://www.w3.org/2001/XMLSchema" xmlns:xs="http://www.w3.org/2001/XMLSchema" xmlns:p="http://schemas.microsoft.com/office/2006/metadata/properties" xmlns:ns2="9df706bd-e830-4a5b-b06e-831eaa608deb" targetNamespace="http://schemas.microsoft.com/office/2006/metadata/properties" ma:root="true" ma:fieldsID="e2da582a4c6ebcedd5ef999dcd4b7c47" ns2:_="">
    <xsd:import namespace="9df706bd-e830-4a5b-b06e-831eaa608d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706bd-e830-4a5b-b06e-831eaa608d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49ED66-4CF1-4597-B37B-30CA98CF44B1}">
  <ds:schemaRefs>
    <ds:schemaRef ds:uri="http://purl.org/dc/elements/1.1/"/>
    <ds:schemaRef ds:uri="http://purl.org/dc/terms/"/>
    <ds:schemaRef ds:uri="9df706bd-e830-4a5b-b06e-831eaa608deb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C9F42BB-1C79-460C-A6F9-7EC8D4DF08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261458-E936-4678-85A6-36DB4B1790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f706bd-e830-4a5b-b06e-831eaa608d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Beurteilung</vt:lpstr>
      <vt:lpstr>Bewertung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Wolfsberger Benjamin</dc:creator>
  <cp:lastModifiedBy>Röthlin Michael</cp:lastModifiedBy>
  <cp:lastPrinted>2020-03-26T16:29:10Z</cp:lastPrinted>
  <dcterms:created xsi:type="dcterms:W3CDTF">2020-02-20T14:08:38Z</dcterms:created>
  <dcterms:modified xsi:type="dcterms:W3CDTF">2020-04-09T12:42:34Z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0x0101007F22810009A73547BAB35C0E49AD4E2E</vt:lpwstr>
  </property>
</Properties>
</file>