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7220" windowHeight="741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K21" i="1" l="1"/>
  <c r="AJ21" i="1"/>
  <c r="AI21" i="1"/>
  <c r="AH21" i="1"/>
  <c r="AG21" i="1"/>
  <c r="AF21" i="1"/>
  <c r="AE21" i="1"/>
  <c r="AD21" i="1"/>
  <c r="AC21" i="1"/>
  <c r="AB21" i="1"/>
  <c r="AA21" i="1"/>
  <c r="Z21" i="1"/>
  <c r="V21" i="1"/>
  <c r="U21" i="1"/>
  <c r="T21" i="1"/>
  <c r="R21" i="1"/>
  <c r="Q21" i="1"/>
  <c r="P21" i="1"/>
  <c r="O21" i="1"/>
  <c r="N21" i="1"/>
  <c r="M21" i="1"/>
  <c r="L21" i="1"/>
  <c r="K21" i="1"/>
  <c r="J21" i="1"/>
  <c r="I21" i="1"/>
  <c r="H21" i="1"/>
  <c r="D21" i="1"/>
  <c r="C21" i="1"/>
  <c r="B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K7" i="1"/>
  <c r="AK22" i="1" s="1"/>
  <c r="AJ7" i="1"/>
  <c r="AJ22" i="1" s="1"/>
  <c r="AI7" i="1"/>
  <c r="AI22" i="1" s="1"/>
  <c r="AH7" i="1"/>
  <c r="AG7" i="1"/>
  <c r="AF7" i="1"/>
  <c r="AE7" i="1"/>
  <c r="AE22" i="1" s="1"/>
  <c r="AD7" i="1"/>
  <c r="AD22" i="1" s="1"/>
  <c r="AC7" i="1"/>
  <c r="AC22" i="1" s="1"/>
  <c r="AB7" i="1"/>
  <c r="AA7" i="1"/>
  <c r="Z7" i="1"/>
  <c r="Y7" i="1"/>
  <c r="Y22" i="1" s="1"/>
  <c r="X7" i="1"/>
  <c r="X22" i="1" s="1"/>
  <c r="W7" i="1"/>
  <c r="W22" i="1" s="1"/>
  <c r="V7" i="1"/>
  <c r="U7" i="1"/>
  <c r="T7" i="1"/>
  <c r="S7" i="1"/>
  <c r="S22" i="1" s="1"/>
  <c r="R7" i="1"/>
  <c r="R22" i="1" s="1"/>
  <c r="Q7" i="1"/>
  <c r="Q22" i="1" s="1"/>
  <c r="P7" i="1"/>
  <c r="O7" i="1"/>
  <c r="N7" i="1"/>
  <c r="M7" i="1"/>
  <c r="M22" i="1" s="1"/>
  <c r="L7" i="1"/>
  <c r="L22" i="1" s="1"/>
  <c r="K7" i="1"/>
  <c r="K22" i="1" s="1"/>
  <c r="J7" i="1"/>
  <c r="I7" i="1"/>
  <c r="H7" i="1"/>
  <c r="G7" i="1"/>
  <c r="G22" i="1" s="1"/>
  <c r="F7" i="1"/>
  <c r="F22" i="1" s="1"/>
  <c r="E7" i="1"/>
  <c r="E22" i="1" s="1"/>
  <c r="D7" i="1"/>
  <c r="D22" i="1" s="1"/>
  <c r="C7" i="1"/>
  <c r="C22" i="1" s="1"/>
  <c r="B7" i="1"/>
  <c r="B22" i="1" s="1"/>
  <c r="J22" i="1" l="1"/>
  <c r="P22" i="1"/>
  <c r="V22" i="1"/>
  <c r="AB22" i="1"/>
  <c r="AH22" i="1"/>
  <c r="AN21" i="1"/>
  <c r="AL14" i="1"/>
  <c r="AL15" i="1"/>
  <c r="AL16" i="1"/>
  <c r="AO16" i="1" s="1"/>
  <c r="AL17" i="1"/>
  <c r="AO17" i="1" s="1"/>
  <c r="AL18" i="1"/>
  <c r="AL19" i="1"/>
  <c r="AL2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L11" i="1"/>
  <c r="AF22" i="1"/>
  <c r="AL13" i="1"/>
  <c r="AL9" i="1"/>
  <c r="AN10" i="1"/>
  <c r="AN14" i="1"/>
  <c r="AN16" i="1"/>
  <c r="AN19" i="1"/>
  <c r="H22" i="1"/>
  <c r="N22" i="1"/>
  <c r="T22" i="1"/>
  <c r="Z22" i="1"/>
  <c r="AL8" i="1"/>
  <c r="AL21" i="1"/>
  <c r="I22" i="1"/>
  <c r="O22" i="1"/>
  <c r="U22" i="1"/>
  <c r="AA22" i="1"/>
  <c r="AG22" i="1"/>
  <c r="AM21" i="1"/>
  <c r="AL12" i="1"/>
  <c r="AM15" i="1"/>
  <c r="AN12" i="1"/>
  <c r="AN15" i="1"/>
  <c r="AN18" i="1"/>
  <c r="AN20" i="1"/>
  <c r="AO20" i="1" s="1"/>
  <c r="AL10" i="1"/>
  <c r="AN9" i="1"/>
  <c r="AN11" i="1"/>
  <c r="AO11" i="1" s="1"/>
  <c r="AN13" i="1"/>
  <c r="AN17" i="1"/>
  <c r="AL7" i="1"/>
  <c r="AN7" i="1"/>
  <c r="AM7" i="1"/>
  <c r="AN8" i="1"/>
  <c r="AO12" i="1" l="1"/>
  <c r="AO18" i="1"/>
  <c r="AO19" i="1"/>
  <c r="AO10" i="1"/>
  <c r="AO13" i="1"/>
  <c r="AO21" i="1"/>
  <c r="AO15" i="1"/>
  <c r="AO8" i="1"/>
  <c r="AO14" i="1"/>
  <c r="AO9" i="1"/>
  <c r="AN22" i="1"/>
  <c r="AM22" i="1"/>
  <c r="AL22" i="1"/>
  <c r="AO7" i="1"/>
  <c r="AO22" i="1" l="1"/>
</calcChain>
</file>

<file path=xl/sharedStrings.xml><?xml version="1.0" encoding="utf-8"?>
<sst xmlns="http://schemas.openxmlformats.org/spreadsheetml/2006/main" count="71" uniqueCount="34">
  <si>
    <t>TOTAL MENSAL DE REFEIÇÕES SERVIDAS - 2017</t>
  </si>
  <si>
    <t>TIPOS DE UNIDADES</t>
  </si>
  <si>
    <t>JAN</t>
  </si>
  <si>
    <t>FEV</t>
  </si>
  <si>
    <t>MAR</t>
  </si>
  <si>
    <t>ABR</t>
  </si>
  <si>
    <t>MAIO</t>
  </si>
  <si>
    <t>JUN</t>
  </si>
  <si>
    <t>JUL</t>
  </si>
  <si>
    <t>AGO</t>
  </si>
  <si>
    <t>SET</t>
  </si>
  <si>
    <t>OUT</t>
  </si>
  <si>
    <t>NOV</t>
  </si>
  <si>
    <t>DEZ</t>
  </si>
  <si>
    <t>TOTAL</t>
  </si>
  <si>
    <t>TOTAL GERAL</t>
  </si>
  <si>
    <t>NÃO TERC.</t>
  </si>
  <si>
    <t>MISTAS</t>
  </si>
  <si>
    <t>TERC.</t>
  </si>
  <si>
    <t xml:space="preserve">EMEI                </t>
  </si>
  <si>
    <t xml:space="preserve">EMEF                </t>
  </si>
  <si>
    <t>CLASSE COMUNITARIA</t>
  </si>
  <si>
    <t>CIEJA</t>
  </si>
  <si>
    <t>EMEE</t>
  </si>
  <si>
    <t xml:space="preserve">SME CONVÊNIO        </t>
  </si>
  <si>
    <t>CEU GESTÃO</t>
  </si>
  <si>
    <t>CEMEI</t>
  </si>
  <si>
    <t xml:space="preserve">CEI MUNICIPAL       </t>
  </si>
  <si>
    <t xml:space="preserve">CEI CONVENIADO     </t>
  </si>
  <si>
    <t xml:space="preserve">FUNCIONARIO CEI CONVENIADO      </t>
  </si>
  <si>
    <t>PROJETO CECI</t>
  </si>
  <si>
    <t>CCI (*)</t>
  </si>
  <si>
    <t>CMCT</t>
  </si>
  <si>
    <t>RECREIO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</si>
</sst>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indexed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color indexed="8"/>
      <name val="Arial"/>
      <family val="2"/>
    </font>
    <font>
      <sz val="10"/>
      <name val="Arial"/>
      <family val="2"/>
    </font>
    <font>
      <b/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5" fillId="5" borderId="10" xfId="0" applyFont="1" applyFill="1" applyBorder="1" applyAlignment="1">
      <alignment horizontal="center" vertical="center" shrinkToFit="1"/>
    </xf>
    <xf numFmtId="0" fontId="5" fillId="6" borderId="11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3" fillId="5" borderId="10" xfId="0" applyFont="1" applyFill="1" applyBorder="1" applyAlignment="1">
      <alignment horizontal="center" vertical="center" shrinkToFit="1"/>
    </xf>
    <xf numFmtId="0" fontId="3" fillId="6" borderId="11" xfId="0" applyFont="1" applyFill="1" applyBorder="1" applyAlignment="1">
      <alignment horizontal="center" vertical="center" shrinkToFit="1"/>
    </xf>
    <xf numFmtId="0" fontId="3" fillId="7" borderId="12" xfId="0" applyFont="1" applyFill="1" applyBorder="1" applyAlignment="1">
      <alignment horizontal="center" vertical="center" shrinkToFit="1"/>
    </xf>
    <xf numFmtId="0" fontId="6" fillId="8" borderId="3" xfId="0" applyFont="1" applyFill="1" applyBorder="1" applyAlignment="1" applyProtection="1">
      <alignment wrapText="1"/>
    </xf>
    <xf numFmtId="3" fontId="7" fillId="0" borderId="6" xfId="1" applyNumberFormat="1" applyFont="1" applyBorder="1" applyAlignment="1">
      <alignment horizontal="center" vertical="center"/>
    </xf>
    <xf numFmtId="3" fontId="7" fillId="0" borderId="15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3" fontId="7" fillId="0" borderId="16" xfId="1" applyNumberFormat="1" applyFont="1" applyBorder="1" applyAlignment="1">
      <alignment horizontal="center" vertical="center"/>
    </xf>
    <xf numFmtId="3" fontId="7" fillId="0" borderId="17" xfId="1" applyNumberFormat="1" applyFont="1" applyBorder="1" applyAlignment="1">
      <alignment horizontal="center" vertical="center"/>
    </xf>
    <xf numFmtId="3" fontId="7" fillId="0" borderId="18" xfId="1" applyNumberFormat="1" applyFont="1" applyBorder="1" applyAlignment="1">
      <alignment horizontal="center" vertical="center"/>
    </xf>
    <xf numFmtId="3" fontId="7" fillId="0" borderId="19" xfId="1" applyNumberFormat="1" applyFont="1" applyBorder="1" applyAlignment="1">
      <alignment horizontal="center" vertical="center"/>
    </xf>
    <xf numFmtId="3" fontId="7" fillId="0" borderId="20" xfId="1" applyNumberFormat="1" applyFont="1" applyBorder="1" applyAlignment="1">
      <alignment horizontal="center" vertical="center"/>
    </xf>
    <xf numFmtId="3" fontId="0" fillId="0" borderId="19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21" xfId="0" applyNumberFormat="1" applyBorder="1"/>
    <xf numFmtId="0" fontId="6" fillId="8" borderId="22" xfId="0" applyFont="1" applyFill="1" applyBorder="1" applyAlignment="1" applyProtection="1">
      <alignment wrapText="1"/>
    </xf>
    <xf numFmtId="3" fontId="7" fillId="0" borderId="23" xfId="1" applyNumberFormat="1" applyFont="1" applyBorder="1" applyAlignment="1">
      <alignment horizontal="center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5" xfId="1" applyNumberFormat="1" applyFont="1" applyBorder="1" applyAlignment="1">
      <alignment horizontal="center" vertical="center"/>
    </xf>
    <xf numFmtId="3" fontId="0" fillId="0" borderId="26" xfId="0" applyNumberFormat="1" applyBorder="1"/>
    <xf numFmtId="0" fontId="6" fillId="8" borderId="27" xfId="0" applyFont="1" applyFill="1" applyBorder="1" applyAlignment="1" applyProtection="1">
      <alignment wrapText="1"/>
    </xf>
    <xf numFmtId="0" fontId="6" fillId="8" borderId="28" xfId="0" applyFont="1" applyFill="1" applyBorder="1" applyAlignment="1" applyProtection="1">
      <alignment wrapText="1"/>
    </xf>
    <xf numFmtId="3" fontId="7" fillId="0" borderId="10" xfId="1" applyNumberFormat="1" applyFont="1" applyBorder="1" applyAlignment="1">
      <alignment horizontal="center" vertical="center"/>
    </xf>
    <xf numFmtId="3" fontId="7" fillId="0" borderId="29" xfId="1" applyNumberFormat="1" applyFont="1" applyBorder="1" applyAlignment="1">
      <alignment horizontal="center" vertical="center"/>
    </xf>
    <xf numFmtId="3" fontId="7" fillId="0" borderId="12" xfId="1" applyNumberFormat="1" applyFont="1" applyBorder="1" applyAlignment="1">
      <alignment horizontal="center" vertical="center"/>
    </xf>
    <xf numFmtId="3" fontId="0" fillId="0" borderId="30" xfId="0" applyNumberFormat="1" applyBorder="1"/>
    <xf numFmtId="0" fontId="8" fillId="2" borderId="31" xfId="0" applyFont="1" applyFill="1" applyBorder="1" applyAlignment="1" applyProtection="1">
      <alignment wrapText="1"/>
    </xf>
    <xf numFmtId="3" fontId="7" fillId="5" borderId="32" xfId="0" applyNumberFormat="1" applyFont="1" applyFill="1" applyBorder="1" applyAlignment="1">
      <alignment horizontal="center" vertical="center" shrinkToFit="1"/>
    </xf>
    <xf numFmtId="3" fontId="7" fillId="6" borderId="1" xfId="0" applyNumberFormat="1" applyFont="1" applyFill="1" applyBorder="1" applyAlignment="1">
      <alignment horizontal="center" vertical="center" shrinkToFit="1"/>
    </xf>
    <xf numFmtId="3" fontId="7" fillId="7" borderId="33" xfId="0" applyNumberFormat="1" applyFont="1" applyFill="1" applyBorder="1" applyAlignment="1">
      <alignment horizontal="center" vertical="center" shrinkToFit="1"/>
    </xf>
    <xf numFmtId="3" fontId="7" fillId="5" borderId="34" xfId="0" applyNumberFormat="1" applyFont="1" applyFill="1" applyBorder="1" applyAlignment="1">
      <alignment horizontal="center" vertical="center" shrinkToFit="1"/>
    </xf>
    <xf numFmtId="3" fontId="7" fillId="6" borderId="35" xfId="0" applyNumberFormat="1" applyFont="1" applyFill="1" applyBorder="1" applyAlignment="1">
      <alignment horizontal="center" vertical="center" shrinkToFit="1"/>
    </xf>
    <xf numFmtId="3" fontId="7" fillId="7" borderId="36" xfId="0" applyNumberFormat="1" applyFont="1" applyFill="1" applyBorder="1" applyAlignment="1">
      <alignment horizontal="center" vertical="center" shrinkToFit="1"/>
    </xf>
    <xf numFmtId="3" fontId="7" fillId="7" borderId="37" xfId="0" applyNumberFormat="1" applyFont="1" applyFill="1" applyBorder="1" applyAlignment="1">
      <alignment horizontal="center" vertical="center" shrinkToFit="1"/>
    </xf>
    <xf numFmtId="3" fontId="4" fillId="5" borderId="34" xfId="0" applyNumberFormat="1" applyFont="1" applyFill="1" applyBorder="1" applyAlignment="1">
      <alignment horizontal="center"/>
    </xf>
    <xf numFmtId="3" fontId="4" fillId="6" borderId="35" xfId="0" applyNumberFormat="1" applyFont="1" applyFill="1" applyBorder="1" applyAlignment="1">
      <alignment horizontal="center"/>
    </xf>
    <xf numFmtId="3" fontId="4" fillId="7" borderId="37" xfId="0" applyNumberFormat="1" applyFont="1" applyFill="1" applyBorder="1" applyAlignment="1">
      <alignment horizontal="center"/>
    </xf>
    <xf numFmtId="3" fontId="4" fillId="0" borderId="38" xfId="0" applyNumberFormat="1" applyFont="1" applyBorder="1"/>
    <xf numFmtId="3" fontId="0" fillId="0" borderId="0" xfId="0" applyNumberFormat="1"/>
    <xf numFmtId="0" fontId="0" fillId="9" borderId="0" xfId="0" applyFill="1" applyBorder="1"/>
    <xf numFmtId="17" fontId="0" fillId="9" borderId="0" xfId="0" applyNumberFormat="1" applyFill="1" applyBorder="1"/>
    <xf numFmtId="3" fontId="0" fillId="9" borderId="0" xfId="0" applyNumberFormat="1" applyFill="1" applyBorder="1"/>
    <xf numFmtId="0" fontId="3" fillId="3" borderId="6" xfId="0" applyFont="1" applyFill="1" applyBorder="1" applyAlignment="1">
      <alignment horizontal="center" shrinkToFit="1"/>
    </xf>
    <xf numFmtId="0" fontId="3" fillId="3" borderId="4" xfId="0" applyFont="1" applyFill="1" applyBorder="1" applyAlignment="1">
      <alignment horizontal="center" shrinkToFit="1"/>
    </xf>
    <xf numFmtId="0" fontId="3" fillId="3" borderId="7" xfId="0" applyFont="1" applyFill="1" applyBorder="1" applyAlignment="1">
      <alignment horizontal="center" shrinkToFit="1"/>
    </xf>
    <xf numFmtId="0" fontId="3" fillId="3" borderId="8" xfId="0" applyFont="1" applyFill="1" applyBorder="1" applyAlignment="1">
      <alignment horizontal="center" shrinkToFit="1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justify"/>
    </xf>
    <xf numFmtId="0" fontId="4" fillId="4" borderId="14" xfId="0" applyFont="1" applyFill="1" applyBorder="1" applyAlignment="1">
      <alignment horizontal="center" vertical="justify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43;pia%20de%20Refei&#231;&#245;es%20Servidas%20acumulado%20at&#233;%20DEZEMBRO%20-%202017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  <sheetName val="N. UNIDADES"/>
      <sheetName val="MATR"/>
      <sheetName val="MÉDIA DIÁRIA"/>
      <sheetName val="Total mensal"/>
    </sheetNames>
    <sheetDataSet>
      <sheetData sheetId="0">
        <row r="11">
          <cell r="F11">
            <v>12304</v>
          </cell>
        </row>
        <row r="13">
          <cell r="N13">
            <v>62025</v>
          </cell>
        </row>
        <row r="17">
          <cell r="F17">
            <v>31660</v>
          </cell>
        </row>
        <row r="18">
          <cell r="F18">
            <v>4270</v>
          </cell>
        </row>
        <row r="21">
          <cell r="F21">
            <v>22680</v>
          </cell>
          <cell r="J21">
            <v>60620</v>
          </cell>
          <cell r="N21">
            <v>142965</v>
          </cell>
        </row>
      </sheetData>
      <sheetData sheetId="1">
        <row r="6">
          <cell r="F6">
            <v>124440</v>
          </cell>
          <cell r="J6">
            <v>1873830</v>
          </cell>
          <cell r="N6">
            <v>3124981</v>
          </cell>
        </row>
        <row r="7">
          <cell r="F7">
            <v>14415</v>
          </cell>
          <cell r="J7">
            <v>3359669</v>
          </cell>
          <cell r="N7">
            <v>5656011</v>
          </cell>
        </row>
        <row r="8">
          <cell r="F8">
            <v>0</v>
          </cell>
          <cell r="J8">
            <v>0</v>
          </cell>
          <cell r="N8">
            <v>0</v>
          </cell>
        </row>
        <row r="9">
          <cell r="F9">
            <v>111934</v>
          </cell>
          <cell r="J9">
            <v>19800</v>
          </cell>
          <cell r="N9">
            <v>0</v>
          </cell>
        </row>
        <row r="10">
          <cell r="F10">
            <v>0</v>
          </cell>
          <cell r="J10">
            <v>12028</v>
          </cell>
          <cell r="N10">
            <v>15004</v>
          </cell>
        </row>
        <row r="11">
          <cell r="F11">
            <v>41418</v>
          </cell>
          <cell r="J11">
            <v>0</v>
          </cell>
          <cell r="N11">
            <v>0</v>
          </cell>
        </row>
        <row r="12">
          <cell r="F12">
            <v>0</v>
          </cell>
          <cell r="J12">
            <v>0</v>
          </cell>
          <cell r="N12">
            <v>0</v>
          </cell>
        </row>
        <row r="13">
          <cell r="F13">
            <v>0</v>
          </cell>
          <cell r="J13">
            <v>175060</v>
          </cell>
          <cell r="N13">
            <v>0</v>
          </cell>
        </row>
        <row r="14">
          <cell r="F14">
            <v>0</v>
          </cell>
          <cell r="J14">
            <v>1250568</v>
          </cell>
          <cell r="N14">
            <v>2077610</v>
          </cell>
        </row>
        <row r="15">
          <cell r="F15">
            <v>15280308</v>
          </cell>
          <cell r="J15">
            <v>0</v>
          </cell>
          <cell r="N15">
            <v>0</v>
          </cell>
        </row>
        <row r="16">
          <cell r="F16">
            <v>559380</v>
          </cell>
          <cell r="J16">
            <v>0</v>
          </cell>
          <cell r="N16">
            <v>0</v>
          </cell>
        </row>
        <row r="17">
          <cell r="F17">
            <v>29880</v>
          </cell>
          <cell r="J17">
            <v>0</v>
          </cell>
          <cell r="N17">
            <v>0</v>
          </cell>
        </row>
        <row r="18">
          <cell r="F18">
            <v>4320</v>
          </cell>
          <cell r="J18">
            <v>0</v>
          </cell>
          <cell r="N18">
            <v>0</v>
          </cell>
        </row>
        <row r="19">
          <cell r="F19">
            <v>13950</v>
          </cell>
          <cell r="J19">
            <v>0</v>
          </cell>
          <cell r="N19">
            <v>0</v>
          </cell>
        </row>
      </sheetData>
      <sheetData sheetId="2">
        <row r="6">
          <cell r="F6">
            <v>182512</v>
          </cell>
          <cell r="J6">
            <v>2686062</v>
          </cell>
          <cell r="N6">
            <v>3193914</v>
          </cell>
        </row>
        <row r="7">
          <cell r="F7">
            <v>21142</v>
          </cell>
          <cell r="J7">
            <v>4809010</v>
          </cell>
          <cell r="N7">
            <v>5563883</v>
          </cell>
        </row>
        <row r="8">
          <cell r="F8">
            <v>0</v>
          </cell>
          <cell r="J8">
            <v>0</v>
          </cell>
          <cell r="N8">
            <v>0</v>
          </cell>
        </row>
        <row r="9">
          <cell r="F9">
            <v>160644</v>
          </cell>
          <cell r="J9">
            <v>28842</v>
          </cell>
          <cell r="N9">
            <v>0</v>
          </cell>
        </row>
        <row r="10">
          <cell r="F10">
            <v>0</v>
          </cell>
          <cell r="J10">
            <v>16948</v>
          </cell>
          <cell r="N10">
            <v>20445</v>
          </cell>
        </row>
        <row r="11">
          <cell r="F11">
            <v>50710</v>
          </cell>
          <cell r="J11">
            <v>0</v>
          </cell>
          <cell r="N11">
            <v>0</v>
          </cell>
        </row>
        <row r="12">
          <cell r="F12">
            <v>0</v>
          </cell>
          <cell r="J12">
            <v>0</v>
          </cell>
          <cell r="N12">
            <v>0</v>
          </cell>
        </row>
        <row r="13">
          <cell r="F13">
            <v>0</v>
          </cell>
          <cell r="J13">
            <v>308820</v>
          </cell>
          <cell r="N13">
            <v>0</v>
          </cell>
        </row>
        <row r="14">
          <cell r="F14">
            <v>0</v>
          </cell>
          <cell r="J14">
            <v>1810511</v>
          </cell>
          <cell r="N14">
            <v>2163403</v>
          </cell>
        </row>
        <row r="15">
          <cell r="F15">
            <v>23883293</v>
          </cell>
          <cell r="J15">
            <v>0</v>
          </cell>
          <cell r="N15">
            <v>0</v>
          </cell>
        </row>
        <row r="16">
          <cell r="F16">
            <v>830060</v>
          </cell>
          <cell r="J16">
            <v>0</v>
          </cell>
          <cell r="N16">
            <v>0</v>
          </cell>
        </row>
        <row r="17">
          <cell r="F17">
            <v>36894</v>
          </cell>
          <cell r="J17">
            <v>0</v>
          </cell>
          <cell r="N17">
            <v>0</v>
          </cell>
        </row>
        <row r="18">
          <cell r="F18">
            <v>4450</v>
          </cell>
          <cell r="J18">
            <v>0</v>
          </cell>
          <cell r="N18">
            <v>0</v>
          </cell>
        </row>
        <row r="19">
          <cell r="F19">
            <v>20460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</sheetData>
      <sheetData sheetId="3">
        <row r="6">
          <cell r="F6">
            <v>151052</v>
          </cell>
          <cell r="J6">
            <v>2060563</v>
          </cell>
          <cell r="N6">
            <v>3580518</v>
          </cell>
        </row>
        <row r="7">
          <cell r="F7">
            <v>17154</v>
          </cell>
          <cell r="J7">
            <v>3806491</v>
          </cell>
          <cell r="N7">
            <v>6480645</v>
          </cell>
        </row>
        <row r="8">
          <cell r="F8">
            <v>0</v>
          </cell>
          <cell r="J8">
            <v>0</v>
          </cell>
          <cell r="N8">
            <v>0</v>
          </cell>
        </row>
        <row r="9">
          <cell r="F9">
            <v>199974</v>
          </cell>
          <cell r="J9">
            <v>22068</v>
          </cell>
          <cell r="N9">
            <v>0</v>
          </cell>
        </row>
        <row r="10">
          <cell r="F10">
            <v>0</v>
          </cell>
          <cell r="J10">
            <v>9792</v>
          </cell>
          <cell r="N10">
            <v>17046</v>
          </cell>
        </row>
        <row r="11">
          <cell r="F11">
            <v>37587</v>
          </cell>
          <cell r="J11">
            <v>0</v>
          </cell>
          <cell r="N11">
            <v>0</v>
          </cell>
        </row>
        <row r="12">
          <cell r="F12">
            <v>0</v>
          </cell>
          <cell r="J12">
            <v>0</v>
          </cell>
          <cell r="N12">
            <v>0</v>
          </cell>
        </row>
        <row r="13">
          <cell r="F13">
            <v>0</v>
          </cell>
          <cell r="J13">
            <v>268560</v>
          </cell>
          <cell r="N13">
            <v>0</v>
          </cell>
        </row>
        <row r="14">
          <cell r="F14">
            <v>0</v>
          </cell>
          <cell r="J14">
            <v>1449184</v>
          </cell>
          <cell r="N14">
            <v>2307411</v>
          </cell>
        </row>
        <row r="15">
          <cell r="F15">
            <v>18941842</v>
          </cell>
          <cell r="J15">
            <v>0</v>
          </cell>
          <cell r="N15">
            <v>0</v>
          </cell>
        </row>
        <row r="16">
          <cell r="F16">
            <v>675936</v>
          </cell>
          <cell r="J16">
            <v>0</v>
          </cell>
          <cell r="N16">
            <v>0</v>
          </cell>
        </row>
        <row r="17">
          <cell r="F17">
            <v>29934</v>
          </cell>
          <cell r="J17">
            <v>0</v>
          </cell>
          <cell r="N17">
            <v>0</v>
          </cell>
        </row>
        <row r="18">
          <cell r="F18">
            <v>3300</v>
          </cell>
          <cell r="J18">
            <v>0</v>
          </cell>
          <cell r="N18">
            <v>0</v>
          </cell>
        </row>
        <row r="19">
          <cell r="F19">
            <v>17118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</sheetData>
      <sheetData sheetId="4">
        <row r="6">
          <cell r="F6">
            <v>190578</v>
          </cell>
          <cell r="J6">
            <v>2411949</v>
          </cell>
          <cell r="N6">
            <v>4683578</v>
          </cell>
        </row>
        <row r="7">
          <cell r="F7">
            <v>17930</v>
          </cell>
          <cell r="J7">
            <v>4465308</v>
          </cell>
          <cell r="N7">
            <v>8584829</v>
          </cell>
        </row>
        <row r="8">
          <cell r="F8">
            <v>0</v>
          </cell>
          <cell r="J8">
            <v>0</v>
          </cell>
          <cell r="N8">
            <v>0</v>
          </cell>
        </row>
        <row r="9">
          <cell r="F9">
            <v>166122</v>
          </cell>
          <cell r="J9">
            <v>27144</v>
          </cell>
          <cell r="N9">
            <v>0</v>
          </cell>
        </row>
        <row r="10">
          <cell r="F10">
            <v>0</v>
          </cell>
          <cell r="J10">
            <v>11418</v>
          </cell>
          <cell r="N10">
            <v>22577</v>
          </cell>
        </row>
        <row r="11">
          <cell r="F11">
            <v>43676</v>
          </cell>
          <cell r="J11">
            <v>0</v>
          </cell>
          <cell r="N11">
            <v>0</v>
          </cell>
        </row>
        <row r="12">
          <cell r="F12">
            <v>0</v>
          </cell>
          <cell r="J12">
            <v>0</v>
          </cell>
          <cell r="N12">
            <v>0</v>
          </cell>
        </row>
        <row r="13">
          <cell r="F13">
            <v>0</v>
          </cell>
          <cell r="J13">
            <v>361120</v>
          </cell>
          <cell r="N13">
            <v>0</v>
          </cell>
        </row>
        <row r="14">
          <cell r="F14">
            <v>0</v>
          </cell>
          <cell r="J14">
            <v>1711861</v>
          </cell>
          <cell r="N14">
            <v>2965287</v>
          </cell>
        </row>
        <row r="15">
          <cell r="F15">
            <v>21140302</v>
          </cell>
          <cell r="J15">
            <v>0</v>
          </cell>
          <cell r="N15">
            <v>0</v>
          </cell>
        </row>
        <row r="16">
          <cell r="F16">
            <v>789810</v>
          </cell>
          <cell r="J16">
            <v>0</v>
          </cell>
          <cell r="N16">
            <v>0</v>
          </cell>
        </row>
        <row r="17">
          <cell r="F17">
            <v>36058</v>
          </cell>
          <cell r="J17">
            <v>0</v>
          </cell>
          <cell r="N17">
            <v>0</v>
          </cell>
        </row>
        <row r="18">
          <cell r="F18">
            <v>4335</v>
          </cell>
          <cell r="J18">
            <v>0</v>
          </cell>
          <cell r="N18">
            <v>0</v>
          </cell>
        </row>
        <row r="19">
          <cell r="F19">
            <v>21076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</sheetData>
      <sheetData sheetId="5">
        <row r="6">
          <cell r="F6">
            <v>173194</v>
          </cell>
          <cell r="J6">
            <v>2249078</v>
          </cell>
          <cell r="N6">
            <v>4230012</v>
          </cell>
        </row>
        <row r="7">
          <cell r="F7">
            <v>15183</v>
          </cell>
          <cell r="J7">
            <v>4280620</v>
          </cell>
          <cell r="N7">
            <v>8223854</v>
          </cell>
        </row>
        <row r="8">
          <cell r="F8">
            <v>0</v>
          </cell>
          <cell r="J8">
            <v>0</v>
          </cell>
          <cell r="N8">
            <v>0</v>
          </cell>
        </row>
        <row r="9">
          <cell r="F9">
            <v>154854</v>
          </cell>
          <cell r="J9">
            <v>25954</v>
          </cell>
          <cell r="N9">
            <v>0</v>
          </cell>
        </row>
        <row r="10">
          <cell r="F10">
            <v>0</v>
          </cell>
          <cell r="J10">
            <v>12260</v>
          </cell>
          <cell r="N10">
            <v>20028</v>
          </cell>
        </row>
        <row r="11">
          <cell r="F11">
            <v>43635</v>
          </cell>
          <cell r="J11">
            <v>0</v>
          </cell>
          <cell r="N11">
            <v>0</v>
          </cell>
        </row>
        <row r="12">
          <cell r="F12">
            <v>0</v>
          </cell>
          <cell r="J12">
            <v>0</v>
          </cell>
          <cell r="N12">
            <v>0</v>
          </cell>
        </row>
        <row r="13">
          <cell r="F13">
            <v>0</v>
          </cell>
          <cell r="J13">
            <v>342540</v>
          </cell>
          <cell r="N13">
            <v>0</v>
          </cell>
        </row>
        <row r="14">
          <cell r="F14">
            <v>0</v>
          </cell>
          <cell r="J14">
            <v>1634555</v>
          </cell>
          <cell r="N14">
            <v>2635327</v>
          </cell>
        </row>
        <row r="15">
          <cell r="F15">
            <v>19791446</v>
          </cell>
          <cell r="J15">
            <v>0</v>
          </cell>
          <cell r="N15">
            <v>0</v>
          </cell>
        </row>
        <row r="16">
          <cell r="F16">
            <v>736396</v>
          </cell>
          <cell r="J16">
            <v>0</v>
          </cell>
          <cell r="N16">
            <v>0</v>
          </cell>
        </row>
        <row r="17">
          <cell r="F17">
            <v>32994</v>
          </cell>
          <cell r="J17">
            <v>0</v>
          </cell>
          <cell r="N17">
            <v>0</v>
          </cell>
        </row>
        <row r="18">
          <cell r="F18">
            <v>4335</v>
          </cell>
          <cell r="J18">
            <v>0</v>
          </cell>
        </row>
        <row r="19">
          <cell r="F19">
            <v>17320</v>
          </cell>
          <cell r="J19">
            <v>0</v>
          </cell>
          <cell r="N19">
            <v>0</v>
          </cell>
        </row>
      </sheetData>
      <sheetData sheetId="6">
        <row r="6">
          <cell r="F6">
            <v>91296</v>
          </cell>
          <cell r="J6">
            <v>1289728</v>
          </cell>
          <cell r="N6">
            <v>1551012</v>
          </cell>
        </row>
        <row r="7">
          <cell r="F7">
            <v>9450</v>
          </cell>
          <cell r="J7">
            <v>2345093</v>
          </cell>
          <cell r="N7">
            <v>3001400</v>
          </cell>
        </row>
        <row r="8">
          <cell r="F8">
            <v>0</v>
          </cell>
          <cell r="J8">
            <v>0</v>
          </cell>
          <cell r="N8">
            <v>0</v>
          </cell>
        </row>
        <row r="9">
          <cell r="F9">
            <v>71174</v>
          </cell>
          <cell r="J9">
            <v>10976</v>
          </cell>
          <cell r="N9">
            <v>0</v>
          </cell>
        </row>
        <row r="10">
          <cell r="F10">
            <v>0</v>
          </cell>
          <cell r="J10">
            <v>6788</v>
          </cell>
          <cell r="N10">
            <v>8920</v>
          </cell>
        </row>
        <row r="11">
          <cell r="F11">
            <v>2212</v>
          </cell>
          <cell r="J11">
            <v>0</v>
          </cell>
          <cell r="N11">
            <v>0</v>
          </cell>
        </row>
        <row r="12">
          <cell r="F12">
            <v>0</v>
          </cell>
          <cell r="J12">
            <v>225</v>
          </cell>
          <cell r="N12">
            <v>0</v>
          </cell>
        </row>
        <row r="13">
          <cell r="F13">
            <v>0</v>
          </cell>
          <cell r="J13">
            <v>183610</v>
          </cell>
          <cell r="N13">
            <v>0</v>
          </cell>
        </row>
        <row r="14">
          <cell r="F14">
            <v>0</v>
          </cell>
          <cell r="J14">
            <v>905543</v>
          </cell>
          <cell r="N14">
            <v>1207860</v>
          </cell>
        </row>
        <row r="15">
          <cell r="F15">
            <v>13509482</v>
          </cell>
          <cell r="J15">
            <v>0</v>
          </cell>
          <cell r="N15">
            <v>0</v>
          </cell>
        </row>
        <row r="16">
          <cell r="F16">
            <v>489974</v>
          </cell>
          <cell r="J16">
            <v>0</v>
          </cell>
          <cell r="N16">
            <v>0</v>
          </cell>
        </row>
        <row r="17">
          <cell r="F17">
            <v>35028</v>
          </cell>
          <cell r="J17">
            <v>0</v>
          </cell>
          <cell r="N17">
            <v>0</v>
          </cell>
        </row>
        <row r="18">
          <cell r="F18">
            <v>2940</v>
          </cell>
          <cell r="J18">
            <v>0</v>
          </cell>
          <cell r="N18">
            <v>0</v>
          </cell>
        </row>
        <row r="19">
          <cell r="F19">
            <v>9260</v>
          </cell>
          <cell r="J19">
            <v>0</v>
          </cell>
          <cell r="N19">
            <v>0</v>
          </cell>
        </row>
        <row r="21">
          <cell r="F21">
            <v>17700</v>
          </cell>
          <cell r="J21">
            <v>34440</v>
          </cell>
        </row>
      </sheetData>
      <sheetData sheetId="7">
        <row r="6">
          <cell r="F6">
            <v>3612</v>
          </cell>
          <cell r="J6">
            <v>2703680</v>
          </cell>
          <cell r="N6">
            <v>5229629</v>
          </cell>
        </row>
        <row r="7">
          <cell r="F7">
            <v>0</v>
          </cell>
          <cell r="J7">
            <v>4905184</v>
          </cell>
          <cell r="N7">
            <v>8542267</v>
          </cell>
        </row>
        <row r="8">
          <cell r="F8">
            <v>0</v>
          </cell>
          <cell r="J8">
            <v>0</v>
          </cell>
          <cell r="N8">
            <v>0</v>
          </cell>
        </row>
        <row r="9">
          <cell r="F9">
            <v>140552</v>
          </cell>
          <cell r="J9">
            <v>49289</v>
          </cell>
          <cell r="N9">
            <v>0</v>
          </cell>
        </row>
        <row r="10">
          <cell r="F10">
            <v>0</v>
          </cell>
          <cell r="J10">
            <v>14812</v>
          </cell>
          <cell r="N10">
            <v>0</v>
          </cell>
        </row>
        <row r="11">
          <cell r="F11">
            <v>47945</v>
          </cell>
          <cell r="J11">
            <v>0</v>
          </cell>
          <cell r="N11">
            <v>0</v>
          </cell>
        </row>
        <row r="12">
          <cell r="F12">
            <v>0</v>
          </cell>
          <cell r="J12">
            <v>11302</v>
          </cell>
          <cell r="N12">
            <v>0</v>
          </cell>
        </row>
        <row r="13">
          <cell r="F13">
            <v>0</v>
          </cell>
          <cell r="J13">
            <v>446210</v>
          </cell>
          <cell r="N13">
            <v>0</v>
          </cell>
        </row>
        <row r="14">
          <cell r="F14">
            <v>0</v>
          </cell>
          <cell r="J14">
            <v>1892945</v>
          </cell>
          <cell r="N14">
            <v>3301784</v>
          </cell>
        </row>
        <row r="15">
          <cell r="F15">
            <v>22665615</v>
          </cell>
          <cell r="J15">
            <v>0</v>
          </cell>
          <cell r="N15">
            <v>0</v>
          </cell>
        </row>
        <row r="16">
          <cell r="F16">
            <v>832106</v>
          </cell>
          <cell r="J16">
            <v>0</v>
          </cell>
          <cell r="N16">
            <v>0</v>
          </cell>
        </row>
        <row r="17">
          <cell r="F17">
            <v>36785</v>
          </cell>
          <cell r="J17">
            <v>0</v>
          </cell>
          <cell r="N17">
            <v>0</v>
          </cell>
        </row>
        <row r="18">
          <cell r="F18">
            <v>3450</v>
          </cell>
          <cell r="J18">
            <v>0</v>
          </cell>
          <cell r="N18">
            <v>0</v>
          </cell>
        </row>
        <row r="19">
          <cell r="F19">
            <v>20812</v>
          </cell>
          <cell r="J19">
            <v>0</v>
          </cell>
          <cell r="N19">
            <v>0</v>
          </cell>
        </row>
      </sheetData>
      <sheetData sheetId="8">
        <row r="6">
          <cell r="F6">
            <v>0</v>
          </cell>
          <cell r="J6">
            <v>2295419</v>
          </cell>
          <cell r="N6">
            <v>4403310</v>
          </cell>
        </row>
        <row r="7">
          <cell r="F7">
            <v>0</v>
          </cell>
          <cell r="J7">
            <v>4128196</v>
          </cell>
          <cell r="N7">
            <v>6835055</v>
          </cell>
        </row>
        <row r="8">
          <cell r="F8">
            <v>0</v>
          </cell>
          <cell r="J8">
            <v>0</v>
          </cell>
          <cell r="N8">
            <v>0</v>
          </cell>
        </row>
        <row r="9">
          <cell r="F9">
            <v>117857</v>
          </cell>
          <cell r="J9">
            <v>44023</v>
          </cell>
          <cell r="N9">
            <v>0</v>
          </cell>
        </row>
        <row r="10">
          <cell r="F10">
            <v>0</v>
          </cell>
          <cell r="J10">
            <v>12220</v>
          </cell>
          <cell r="N10">
            <v>0</v>
          </cell>
        </row>
        <row r="11">
          <cell r="F11">
            <v>2105</v>
          </cell>
          <cell r="J11">
            <v>0</v>
          </cell>
          <cell r="N11">
            <v>0</v>
          </cell>
        </row>
        <row r="12">
          <cell r="F12">
            <v>0</v>
          </cell>
          <cell r="J12">
            <v>10240</v>
          </cell>
          <cell r="N12">
            <v>0</v>
          </cell>
        </row>
        <row r="13">
          <cell r="F13">
            <v>0</v>
          </cell>
          <cell r="J13">
            <v>386935</v>
          </cell>
          <cell r="N13">
            <v>0</v>
          </cell>
        </row>
        <row r="14">
          <cell r="F14">
            <v>0</v>
          </cell>
          <cell r="J14">
            <v>1628610</v>
          </cell>
          <cell r="N14">
            <v>2746333</v>
          </cell>
        </row>
        <row r="15">
          <cell r="F15">
            <v>20116710</v>
          </cell>
          <cell r="J15">
            <v>0</v>
          </cell>
          <cell r="N15">
            <v>0</v>
          </cell>
        </row>
        <row r="16">
          <cell r="F16">
            <v>739861</v>
          </cell>
          <cell r="J16">
            <v>0</v>
          </cell>
          <cell r="N16">
            <v>0</v>
          </cell>
        </row>
        <row r="17">
          <cell r="F17">
            <v>30581</v>
          </cell>
          <cell r="J17">
            <v>0</v>
          </cell>
          <cell r="N17">
            <v>0</v>
          </cell>
        </row>
        <row r="18">
          <cell r="F18">
            <v>2850</v>
          </cell>
          <cell r="J18">
            <v>0</v>
          </cell>
          <cell r="N18">
            <v>0</v>
          </cell>
        </row>
        <row r="19">
          <cell r="F19">
            <v>18660</v>
          </cell>
          <cell r="J19">
            <v>0</v>
          </cell>
          <cell r="N19">
            <v>0</v>
          </cell>
        </row>
        <row r="20">
          <cell r="J20">
            <v>0</v>
          </cell>
          <cell r="N20">
            <v>0</v>
          </cell>
        </row>
      </sheetData>
      <sheetData sheetId="9">
        <row r="6">
          <cell r="J6">
            <v>2346500</v>
          </cell>
          <cell r="N6">
            <v>4653339</v>
          </cell>
        </row>
        <row r="7">
          <cell r="J7">
            <v>4165076</v>
          </cell>
          <cell r="N7">
            <v>7087284</v>
          </cell>
        </row>
        <row r="8">
          <cell r="N8">
            <v>0</v>
          </cell>
        </row>
        <row r="9">
          <cell r="F9">
            <v>111768</v>
          </cell>
          <cell r="J9">
            <v>47560</v>
          </cell>
          <cell r="N9">
            <v>0</v>
          </cell>
        </row>
        <row r="10">
          <cell r="J10">
            <v>12380</v>
          </cell>
          <cell r="N10">
            <v>0</v>
          </cell>
        </row>
        <row r="11">
          <cell r="F11">
            <v>40975</v>
          </cell>
          <cell r="N11">
            <v>0</v>
          </cell>
        </row>
        <row r="12">
          <cell r="J12">
            <v>8560</v>
          </cell>
          <cell r="N12">
            <v>0</v>
          </cell>
        </row>
        <row r="13">
          <cell r="J13">
            <v>400710</v>
          </cell>
          <cell r="N13">
            <v>0</v>
          </cell>
        </row>
        <row r="14">
          <cell r="J14">
            <v>1647955</v>
          </cell>
          <cell r="N14">
            <v>2809778</v>
          </cell>
        </row>
        <row r="15">
          <cell r="F15">
            <v>19833100</v>
          </cell>
          <cell r="N15">
            <v>0</v>
          </cell>
        </row>
        <row r="16">
          <cell r="F16">
            <v>734043</v>
          </cell>
          <cell r="N16">
            <v>0</v>
          </cell>
        </row>
        <row r="17">
          <cell r="F17">
            <v>33160</v>
          </cell>
          <cell r="N17">
            <v>0</v>
          </cell>
        </row>
        <row r="18">
          <cell r="F18">
            <v>3275</v>
          </cell>
          <cell r="N18">
            <v>0</v>
          </cell>
        </row>
        <row r="19">
          <cell r="F19">
            <v>18700</v>
          </cell>
          <cell r="N19">
            <v>0</v>
          </cell>
        </row>
        <row r="20">
          <cell r="N20">
            <v>0</v>
          </cell>
        </row>
      </sheetData>
      <sheetData sheetId="10">
        <row r="6">
          <cell r="J6">
            <v>2126982</v>
          </cell>
          <cell r="N6">
            <v>4114726</v>
          </cell>
        </row>
        <row r="7">
          <cell r="J7">
            <v>3702150</v>
          </cell>
          <cell r="N7">
            <v>6513093.9000000004</v>
          </cell>
        </row>
        <row r="8">
          <cell r="N8">
            <v>0</v>
          </cell>
        </row>
        <row r="9">
          <cell r="F9">
            <v>104238</v>
          </cell>
          <cell r="J9">
            <v>46224</v>
          </cell>
          <cell r="N9">
            <v>0</v>
          </cell>
        </row>
        <row r="10">
          <cell r="J10">
            <v>11358</v>
          </cell>
          <cell r="N10">
            <v>0</v>
          </cell>
        </row>
        <row r="11">
          <cell r="F11">
            <v>36631</v>
          </cell>
          <cell r="N11">
            <v>0</v>
          </cell>
        </row>
        <row r="12">
          <cell r="J12">
            <v>2730</v>
          </cell>
          <cell r="N12">
            <v>0</v>
          </cell>
        </row>
        <row r="13">
          <cell r="J13">
            <v>352070</v>
          </cell>
          <cell r="N13">
            <v>0</v>
          </cell>
        </row>
        <row r="14">
          <cell r="J14">
            <v>1496396</v>
          </cell>
          <cell r="N14">
            <v>2466979</v>
          </cell>
        </row>
        <row r="15">
          <cell r="F15">
            <v>18141305</v>
          </cell>
          <cell r="N15">
            <v>0</v>
          </cell>
        </row>
        <row r="16">
          <cell r="F16">
            <v>650284</v>
          </cell>
          <cell r="N16">
            <v>0</v>
          </cell>
        </row>
        <row r="17">
          <cell r="F17">
            <v>32400</v>
          </cell>
          <cell r="N17">
            <v>0</v>
          </cell>
        </row>
        <row r="18">
          <cell r="F18">
            <v>2905</v>
          </cell>
          <cell r="N18">
            <v>0</v>
          </cell>
        </row>
        <row r="19">
          <cell r="F19">
            <v>16650</v>
          </cell>
          <cell r="N19">
            <v>0</v>
          </cell>
        </row>
        <row r="20">
          <cell r="N20">
            <v>0</v>
          </cell>
        </row>
      </sheetData>
      <sheetData sheetId="11">
        <row r="6">
          <cell r="F6">
            <v>0</v>
          </cell>
          <cell r="J6">
            <v>1648944</v>
          </cell>
          <cell r="N6">
            <v>1625556</v>
          </cell>
        </row>
        <row r="7">
          <cell r="F7">
            <v>0</v>
          </cell>
          <cell r="J7">
            <v>2241062</v>
          </cell>
          <cell r="N7">
            <v>1660249</v>
          </cell>
        </row>
        <row r="8">
          <cell r="F8">
            <v>0</v>
          </cell>
          <cell r="J8">
            <v>0</v>
          </cell>
          <cell r="N8">
            <v>0</v>
          </cell>
        </row>
        <row r="9">
          <cell r="F9">
            <v>58908</v>
          </cell>
          <cell r="J9">
            <v>23531</v>
          </cell>
          <cell r="N9">
            <v>0</v>
          </cell>
        </row>
        <row r="10">
          <cell r="F10">
            <v>0</v>
          </cell>
          <cell r="J10">
            <v>8203</v>
          </cell>
          <cell r="N10">
            <v>0</v>
          </cell>
        </row>
        <row r="11">
          <cell r="F11">
            <v>27505</v>
          </cell>
          <cell r="J11">
            <v>0</v>
          </cell>
          <cell r="N11">
            <v>0</v>
          </cell>
        </row>
        <row r="12">
          <cell r="F12">
            <v>0</v>
          </cell>
          <cell r="J12">
            <v>0</v>
          </cell>
          <cell r="N12">
            <v>0</v>
          </cell>
        </row>
        <row r="13">
          <cell r="F13">
            <v>0</v>
          </cell>
          <cell r="J13">
            <v>280195</v>
          </cell>
          <cell r="N13">
            <v>0</v>
          </cell>
        </row>
        <row r="14">
          <cell r="F14">
            <v>0</v>
          </cell>
          <cell r="J14">
            <v>1273723</v>
          </cell>
          <cell r="N14">
            <v>1222497</v>
          </cell>
        </row>
        <row r="15">
          <cell r="F15">
            <v>15849875</v>
          </cell>
          <cell r="J15">
            <v>0</v>
          </cell>
          <cell r="N15">
            <v>0</v>
          </cell>
        </row>
        <row r="16">
          <cell r="F16">
            <v>574230</v>
          </cell>
          <cell r="J16">
            <v>0</v>
          </cell>
          <cell r="N16">
            <v>0</v>
          </cell>
        </row>
        <row r="17">
          <cell r="F17">
            <v>36800</v>
          </cell>
          <cell r="J17">
            <v>0</v>
          </cell>
          <cell r="N17">
            <v>0</v>
          </cell>
        </row>
        <row r="18">
          <cell r="F18">
            <v>1760</v>
          </cell>
          <cell r="J18">
            <v>0</v>
          </cell>
          <cell r="N18">
            <v>0</v>
          </cell>
        </row>
        <row r="19">
          <cell r="F19">
            <v>13650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</sheetData>
      <sheetData sheetId="12"/>
      <sheetData sheetId="13"/>
      <sheetData sheetId="14"/>
      <sheetData sheetId="15">
        <row r="26">
          <cell r="B26" t="str">
            <v>NÃO TERC.</v>
          </cell>
          <cell r="C26" t="str">
            <v>MISTAS</v>
          </cell>
          <cell r="D26" t="str">
            <v>TERC.</v>
          </cell>
        </row>
        <row r="27">
          <cell r="A27" t="str">
            <v>JAN</v>
          </cell>
          <cell r="B27">
            <v>70914</v>
          </cell>
          <cell r="C27">
            <v>60620</v>
          </cell>
          <cell r="D27">
            <v>204990</v>
          </cell>
        </row>
        <row r="28">
          <cell r="A28" t="str">
            <v>FEV</v>
          </cell>
          <cell r="B28">
            <v>16180045</v>
          </cell>
          <cell r="C28">
            <v>6690955</v>
          </cell>
          <cell r="D28">
            <v>10873606</v>
          </cell>
        </row>
        <row r="29">
          <cell r="A29" t="str">
            <v>MAR</v>
          </cell>
          <cell r="B29">
            <v>25190165</v>
          </cell>
          <cell r="C29">
            <v>9660193</v>
          </cell>
          <cell r="D29">
            <v>10941645</v>
          </cell>
        </row>
        <row r="30">
          <cell r="A30" t="str">
            <v>ABR</v>
          </cell>
          <cell r="B30">
            <v>20073897</v>
          </cell>
          <cell r="C30">
            <v>7616658</v>
          </cell>
          <cell r="D30">
            <v>12385620</v>
          </cell>
        </row>
        <row r="31">
          <cell r="A31" t="str">
            <v>MAI</v>
          </cell>
          <cell r="B31">
            <v>22409887</v>
          </cell>
          <cell r="C31">
            <v>8988800</v>
          </cell>
          <cell r="D31">
            <v>16256271</v>
          </cell>
        </row>
        <row r="32">
          <cell r="A32" t="str">
            <v>JUN</v>
          </cell>
          <cell r="B32">
            <v>20969357</v>
          </cell>
          <cell r="C32">
            <v>8545007</v>
          </cell>
          <cell r="D32">
            <v>15109221</v>
          </cell>
        </row>
        <row r="33">
          <cell r="A33" t="str">
            <v>JUL</v>
          </cell>
          <cell r="B33">
            <v>14238516</v>
          </cell>
          <cell r="C33">
            <v>4776403</v>
          </cell>
          <cell r="D33">
            <v>5769192</v>
          </cell>
        </row>
        <row r="34">
          <cell r="A34" t="str">
            <v>AGO</v>
          </cell>
          <cell r="B34">
            <v>23750877</v>
          </cell>
          <cell r="C34">
            <v>10023422</v>
          </cell>
          <cell r="D34">
            <v>17073680</v>
          </cell>
        </row>
        <row r="35">
          <cell r="A35" t="str">
            <v>SET</v>
          </cell>
          <cell r="B35">
            <v>21028624</v>
          </cell>
          <cell r="C35">
            <v>8505643</v>
          </cell>
          <cell r="D35">
            <v>13984698</v>
          </cell>
        </row>
        <row r="36">
          <cell r="A36" t="str">
            <v>OUT</v>
          </cell>
          <cell r="B36">
            <v>20775021</v>
          </cell>
          <cell r="C36">
            <v>8628741</v>
          </cell>
          <cell r="D36">
            <v>14550401</v>
          </cell>
        </row>
        <row r="37">
          <cell r="A37" t="str">
            <v>NOV</v>
          </cell>
          <cell r="B37">
            <v>18984413</v>
          </cell>
          <cell r="C37">
            <v>7737910</v>
          </cell>
          <cell r="D37">
            <v>13094798.9</v>
          </cell>
        </row>
        <row r="38">
          <cell r="A38" t="str">
            <v>DEZ</v>
          </cell>
          <cell r="B38">
            <v>16562728</v>
          </cell>
          <cell r="C38">
            <v>5475658</v>
          </cell>
          <cell r="D38">
            <v>4508302</v>
          </cell>
        </row>
        <row r="66">
          <cell r="A66" t="str">
            <v xml:space="preserve">EMEI                </v>
          </cell>
          <cell r="B66">
            <v>916684</v>
          </cell>
          <cell r="C66">
            <v>23692735</v>
          </cell>
          <cell r="D66">
            <v>40390575</v>
          </cell>
        </row>
        <row r="67">
          <cell r="A67" t="str">
            <v xml:space="preserve">EMEF                </v>
          </cell>
          <cell r="B67">
            <v>95274</v>
          </cell>
          <cell r="C67">
            <v>42207859</v>
          </cell>
          <cell r="D67">
            <v>40390575</v>
          </cell>
        </row>
        <row r="68">
          <cell r="A68" t="str">
            <v xml:space="preserve">SME CONVÊNIO        </v>
          </cell>
          <cell r="B68">
            <v>374399</v>
          </cell>
          <cell r="C68">
            <v>0</v>
          </cell>
          <cell r="D68">
            <v>0</v>
          </cell>
        </row>
        <row r="69">
          <cell r="A69" t="str">
            <v>CEMEI</v>
          </cell>
          <cell r="B69">
            <v>0</v>
          </cell>
          <cell r="C69">
            <v>3505830</v>
          </cell>
          <cell r="D69">
            <v>0</v>
          </cell>
        </row>
        <row r="70">
          <cell r="A70" t="str">
            <v xml:space="preserve">CEI MUNICIPAL       </v>
          </cell>
          <cell r="B70">
            <v>0</v>
          </cell>
          <cell r="C70">
            <v>16701851</v>
          </cell>
          <cell r="D70">
            <v>42606120</v>
          </cell>
        </row>
        <row r="71">
          <cell r="A71" t="str">
            <v xml:space="preserve">CEI CONVENIADO     </v>
          </cell>
          <cell r="B71">
            <v>209153278</v>
          </cell>
          <cell r="C71">
            <v>0</v>
          </cell>
          <cell r="D71">
            <v>0</v>
          </cell>
        </row>
        <row r="72">
          <cell r="A72" t="str">
            <v xml:space="preserve">FUNCIONARIO CEI CONVENIADO      </v>
          </cell>
          <cell r="B72">
            <v>7612080</v>
          </cell>
          <cell r="C72">
            <v>0</v>
          </cell>
          <cell r="D72">
            <v>0</v>
          </cell>
        </row>
        <row r="73">
          <cell r="A73" t="str">
            <v>PROJETO CECI</v>
          </cell>
          <cell r="B73">
            <v>370514</v>
          </cell>
          <cell r="C73">
            <v>0</v>
          </cell>
          <cell r="D73">
            <v>0</v>
          </cell>
        </row>
        <row r="74">
          <cell r="A74" t="str">
            <v>RECREIO</v>
          </cell>
          <cell r="B74">
            <v>40380</v>
          </cell>
          <cell r="C74">
            <v>95060</v>
          </cell>
          <cell r="D74">
            <v>142965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abSelected="1" topLeftCell="G1" zoomScale="80" zoomScaleNormal="80" workbookViewId="0">
      <selection activeCell="AN7" sqref="AL7:AN7"/>
    </sheetView>
  </sheetViews>
  <sheetFormatPr defaultRowHeight="15" x14ac:dyDescent="0.25"/>
  <cols>
    <col min="1" max="1" width="16.28515625" customWidth="1"/>
    <col min="2" max="2" width="12.42578125" customWidth="1"/>
    <col min="3" max="3" width="12.5703125" customWidth="1"/>
    <col min="4" max="4" width="13" customWidth="1"/>
    <col min="5" max="5" width="15" customWidth="1"/>
    <col min="6" max="17" width="10.7109375" customWidth="1"/>
    <col min="18" max="19" width="11.42578125" customWidth="1"/>
    <col min="20" max="20" width="10.85546875" bestFit="1" customWidth="1"/>
    <col min="21" max="21" width="9.85546875" bestFit="1" customWidth="1"/>
    <col min="22" max="22" width="10.140625" bestFit="1" customWidth="1"/>
    <col min="23" max="23" width="10.85546875" bestFit="1" customWidth="1"/>
    <col min="24" max="24" width="11.7109375" customWidth="1"/>
    <col min="25" max="25" width="10.85546875" bestFit="1" customWidth="1"/>
    <col min="26" max="26" width="11.140625" bestFit="1" customWidth="1"/>
    <col min="27" max="27" width="10.140625" bestFit="1" customWidth="1"/>
    <col min="28" max="29" width="10.85546875" bestFit="1" customWidth="1"/>
    <col min="30" max="30" width="9.85546875" bestFit="1" customWidth="1"/>
    <col min="31" max="32" width="10.85546875" bestFit="1" customWidth="1"/>
    <col min="33" max="33" width="9.85546875" bestFit="1" customWidth="1"/>
    <col min="34" max="35" width="11.28515625" customWidth="1"/>
    <col min="36" max="37" width="9.85546875" bestFit="1" customWidth="1"/>
    <col min="38" max="38" width="13.5703125" bestFit="1" customWidth="1"/>
    <col min="39" max="39" width="12.85546875" bestFit="1" customWidth="1"/>
    <col min="40" max="40" width="13.28515625" customWidth="1"/>
    <col min="41" max="41" width="16.85546875" customWidth="1"/>
  </cols>
  <sheetData>
    <row r="1" spans="1:41" ht="13.9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41" ht="13.9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41" ht="13.9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1:41" ht="13.9" customHeight="1" thickBot="1" x14ac:dyDescent="0.3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1"/>
      <c r="N4" s="1"/>
      <c r="O4" s="1"/>
      <c r="P4" s="1"/>
      <c r="Q4" s="1"/>
    </row>
    <row r="5" spans="1:41" ht="20.100000000000001" customHeight="1" x14ac:dyDescent="0.25">
      <c r="A5" s="58" t="s">
        <v>1</v>
      </c>
      <c r="B5" s="60" t="s">
        <v>2</v>
      </c>
      <c r="C5" s="61"/>
      <c r="D5" s="62"/>
      <c r="E5" s="60" t="s">
        <v>3</v>
      </c>
      <c r="F5" s="61"/>
      <c r="G5" s="62"/>
      <c r="H5" s="60" t="s">
        <v>4</v>
      </c>
      <c r="I5" s="61"/>
      <c r="J5" s="62"/>
      <c r="K5" s="60" t="s">
        <v>5</v>
      </c>
      <c r="L5" s="61"/>
      <c r="M5" s="62"/>
      <c r="N5" s="60" t="s">
        <v>6</v>
      </c>
      <c r="O5" s="61"/>
      <c r="P5" s="62"/>
      <c r="Q5" s="60" t="s">
        <v>7</v>
      </c>
      <c r="R5" s="61"/>
      <c r="S5" s="62"/>
      <c r="T5" s="63" t="s">
        <v>8</v>
      </c>
      <c r="U5" s="61"/>
      <c r="V5" s="64"/>
      <c r="W5" s="63" t="s">
        <v>9</v>
      </c>
      <c r="X5" s="61"/>
      <c r="Y5" s="64"/>
      <c r="Z5" s="49" t="s">
        <v>10</v>
      </c>
      <c r="AA5" s="50"/>
      <c r="AB5" s="51"/>
      <c r="AC5" s="49" t="s">
        <v>11</v>
      </c>
      <c r="AD5" s="50"/>
      <c r="AE5" s="51"/>
      <c r="AF5" s="49" t="s">
        <v>12</v>
      </c>
      <c r="AG5" s="50"/>
      <c r="AH5" s="51"/>
      <c r="AI5" s="49" t="s">
        <v>13</v>
      </c>
      <c r="AJ5" s="50"/>
      <c r="AK5" s="52"/>
      <c r="AL5" s="53" t="s">
        <v>14</v>
      </c>
      <c r="AM5" s="54"/>
      <c r="AN5" s="55"/>
      <c r="AO5" s="56" t="s">
        <v>15</v>
      </c>
    </row>
    <row r="6" spans="1:41" ht="20.100000000000001" customHeight="1" thickBot="1" x14ac:dyDescent="0.3">
      <c r="A6" s="59"/>
      <c r="B6" s="2" t="s">
        <v>16</v>
      </c>
      <c r="C6" s="3" t="s">
        <v>17</v>
      </c>
      <c r="D6" s="4" t="s">
        <v>18</v>
      </c>
      <c r="E6" s="2" t="s">
        <v>16</v>
      </c>
      <c r="F6" s="3" t="s">
        <v>17</v>
      </c>
      <c r="G6" s="4" t="s">
        <v>18</v>
      </c>
      <c r="H6" s="2" t="s">
        <v>16</v>
      </c>
      <c r="I6" s="3" t="s">
        <v>17</v>
      </c>
      <c r="J6" s="4" t="s">
        <v>18</v>
      </c>
      <c r="K6" s="2" t="s">
        <v>16</v>
      </c>
      <c r="L6" s="3" t="s">
        <v>17</v>
      </c>
      <c r="M6" s="4" t="s">
        <v>18</v>
      </c>
      <c r="N6" s="2" t="s">
        <v>16</v>
      </c>
      <c r="O6" s="3" t="s">
        <v>17</v>
      </c>
      <c r="P6" s="4" t="s">
        <v>18</v>
      </c>
      <c r="Q6" s="2" t="s">
        <v>16</v>
      </c>
      <c r="R6" s="3" t="s">
        <v>17</v>
      </c>
      <c r="S6" s="4" t="s">
        <v>18</v>
      </c>
      <c r="T6" s="2" t="s">
        <v>16</v>
      </c>
      <c r="U6" s="3" t="s">
        <v>17</v>
      </c>
      <c r="V6" s="4" t="s">
        <v>18</v>
      </c>
      <c r="W6" s="2" t="s">
        <v>16</v>
      </c>
      <c r="X6" s="3" t="s">
        <v>17</v>
      </c>
      <c r="Y6" s="4" t="s">
        <v>18</v>
      </c>
      <c r="Z6" s="2" t="s">
        <v>16</v>
      </c>
      <c r="AA6" s="3" t="s">
        <v>17</v>
      </c>
      <c r="AB6" s="4" t="s">
        <v>18</v>
      </c>
      <c r="AC6" s="2" t="s">
        <v>16</v>
      </c>
      <c r="AD6" s="3" t="s">
        <v>17</v>
      </c>
      <c r="AE6" s="4" t="s">
        <v>18</v>
      </c>
      <c r="AF6" s="2" t="s">
        <v>16</v>
      </c>
      <c r="AG6" s="3" t="s">
        <v>17</v>
      </c>
      <c r="AH6" s="4" t="s">
        <v>18</v>
      </c>
      <c r="AI6" s="2" t="s">
        <v>16</v>
      </c>
      <c r="AJ6" s="3" t="s">
        <v>17</v>
      </c>
      <c r="AK6" s="5" t="s">
        <v>18</v>
      </c>
      <c r="AL6" s="6" t="s">
        <v>16</v>
      </c>
      <c r="AM6" s="7" t="s">
        <v>17</v>
      </c>
      <c r="AN6" s="8" t="s">
        <v>18</v>
      </c>
      <c r="AO6" s="57"/>
    </row>
    <row r="7" spans="1:41" ht="18.75" customHeight="1" x14ac:dyDescent="0.3">
      <c r="A7" s="9" t="s">
        <v>19</v>
      </c>
      <c r="B7" s="10">
        <f>[1]JAN!F6</f>
        <v>0</v>
      </c>
      <c r="C7" s="11">
        <f>[1]JAN!J6</f>
        <v>0</v>
      </c>
      <c r="D7" s="12">
        <f>[1]JAN!N6</f>
        <v>0</v>
      </c>
      <c r="E7" s="13">
        <f>[1]FEV!F6</f>
        <v>124440</v>
      </c>
      <c r="F7" s="14">
        <f>[1]FEV!J6</f>
        <v>1873830</v>
      </c>
      <c r="G7" s="15">
        <f>[1]FEV!N6</f>
        <v>3124981</v>
      </c>
      <c r="H7" s="16">
        <f>[1]MAR!F6</f>
        <v>182512</v>
      </c>
      <c r="I7" s="14">
        <f>[1]MAR!J6</f>
        <v>2686062</v>
      </c>
      <c r="J7" s="15">
        <f>[1]MAR!N6</f>
        <v>3193914</v>
      </c>
      <c r="K7" s="16">
        <f>[1]ABR!F6</f>
        <v>151052</v>
      </c>
      <c r="L7" s="14">
        <f>[1]ABR!J6</f>
        <v>2060563</v>
      </c>
      <c r="M7" s="15">
        <f>[1]ABR!N6</f>
        <v>3580518</v>
      </c>
      <c r="N7" s="16">
        <f>[1]MAI!F6</f>
        <v>190578</v>
      </c>
      <c r="O7" s="14">
        <f>[1]MAI!J6</f>
        <v>2411949</v>
      </c>
      <c r="P7" s="15">
        <f>[1]MAI!N6</f>
        <v>4683578</v>
      </c>
      <c r="Q7" s="16">
        <f>[1]JUN!F6</f>
        <v>173194</v>
      </c>
      <c r="R7" s="14">
        <f>[1]JUN!J6</f>
        <v>2249078</v>
      </c>
      <c r="S7" s="15">
        <f>[1]JUN!N6</f>
        <v>4230012</v>
      </c>
      <c r="T7" s="16">
        <f>[1]JUL!F6</f>
        <v>91296</v>
      </c>
      <c r="U7" s="17">
        <f>[1]JUL!J6</f>
        <v>1289728</v>
      </c>
      <c r="V7" s="15">
        <f>[1]JUL!N6</f>
        <v>1551012</v>
      </c>
      <c r="W7" s="16">
        <f>[1]AGO!F6</f>
        <v>3612</v>
      </c>
      <c r="X7" s="17">
        <f>[1]AGO!J6</f>
        <v>2703680</v>
      </c>
      <c r="Y7" s="15">
        <f>[1]AGO!N6</f>
        <v>5229629</v>
      </c>
      <c r="Z7" s="16">
        <f>[1]SET!F6</f>
        <v>0</v>
      </c>
      <c r="AA7" s="17">
        <f>[1]SET!J6</f>
        <v>2295419</v>
      </c>
      <c r="AB7" s="15">
        <f>[1]SET!N6</f>
        <v>4403310</v>
      </c>
      <c r="AC7" s="16">
        <f>[1]OUT!F6</f>
        <v>0</v>
      </c>
      <c r="AD7" s="17">
        <f>[1]OUT!J6</f>
        <v>2346500</v>
      </c>
      <c r="AE7" s="15">
        <f>[1]OUT!N6</f>
        <v>4653339</v>
      </c>
      <c r="AF7" s="16">
        <f>[1]NOV!F6</f>
        <v>0</v>
      </c>
      <c r="AG7" s="17">
        <f>[1]NOV!J6</f>
        <v>2126982</v>
      </c>
      <c r="AH7" s="15">
        <f>[1]NOV!N6</f>
        <v>4114726</v>
      </c>
      <c r="AI7" s="16">
        <f>[1]DEZ!F6</f>
        <v>0</v>
      </c>
      <c r="AJ7" s="17">
        <f>[1]DEZ!J6</f>
        <v>1648944</v>
      </c>
      <c r="AK7" s="14">
        <f>[1]DEZ!N6</f>
        <v>1625556</v>
      </c>
      <c r="AL7" s="18">
        <f>SUM(E7+H7+K7+N7+Q7+T7+W7+Z7+AC7+AF7+AI7)</f>
        <v>916684</v>
      </c>
      <c r="AM7" s="19">
        <f>F7+I7+L7+O7+R7+U7+X7+AA7+AD7+AG7+AJ7</f>
        <v>23692735</v>
      </c>
      <c r="AN7" s="20">
        <f>G7+J7+M7+P7+S7+V7+Y7+AB7+AE7+AH7+AK7</f>
        <v>40390575</v>
      </c>
      <c r="AO7" s="21">
        <f>AL7+AM7+AN7</f>
        <v>64999994</v>
      </c>
    </row>
    <row r="8" spans="1:41" ht="18.75" customHeight="1" x14ac:dyDescent="0.3">
      <c r="A8" s="22" t="s">
        <v>20</v>
      </c>
      <c r="B8" s="23">
        <f>[1]JAN!F7</f>
        <v>0</v>
      </c>
      <c r="C8" s="24">
        <f>[1]JAN!J7</f>
        <v>0</v>
      </c>
      <c r="D8" s="25">
        <f>[1]JAN!N7</f>
        <v>0</v>
      </c>
      <c r="E8" s="13">
        <f>[1]FEV!F7</f>
        <v>14415</v>
      </c>
      <c r="F8" s="14">
        <f>[1]FEV!J7</f>
        <v>3359669</v>
      </c>
      <c r="G8" s="15">
        <f>[1]FEV!N7</f>
        <v>5656011</v>
      </c>
      <c r="H8" s="16">
        <f>[1]MAR!F7</f>
        <v>21142</v>
      </c>
      <c r="I8" s="14">
        <f>[1]MAR!J7</f>
        <v>4809010</v>
      </c>
      <c r="J8" s="15">
        <f>[1]MAR!N7</f>
        <v>5563883</v>
      </c>
      <c r="K8" s="16">
        <f>[1]ABR!F7</f>
        <v>17154</v>
      </c>
      <c r="L8" s="14">
        <f>[1]ABR!J7</f>
        <v>3806491</v>
      </c>
      <c r="M8" s="15">
        <f>[1]ABR!N7</f>
        <v>6480645</v>
      </c>
      <c r="N8" s="16">
        <f>[1]MAI!F7</f>
        <v>17930</v>
      </c>
      <c r="O8" s="14">
        <f>[1]MAI!J7</f>
        <v>4465308</v>
      </c>
      <c r="P8" s="15">
        <f>[1]MAI!N7</f>
        <v>8584829</v>
      </c>
      <c r="Q8" s="16">
        <f>[1]JUN!F7</f>
        <v>15183</v>
      </c>
      <c r="R8" s="14">
        <f>[1]JUN!J7</f>
        <v>4280620</v>
      </c>
      <c r="S8" s="15">
        <f>[1]JUN!N7</f>
        <v>8223854</v>
      </c>
      <c r="T8" s="16">
        <f>[1]JUL!F7</f>
        <v>9450</v>
      </c>
      <c r="U8" s="17">
        <f>[1]JUL!J7</f>
        <v>2345093</v>
      </c>
      <c r="V8" s="15">
        <f>[1]JUL!N7</f>
        <v>3001400</v>
      </c>
      <c r="W8" s="16">
        <f>[1]AGO!F7</f>
        <v>0</v>
      </c>
      <c r="X8" s="17">
        <f>[1]AGO!J7</f>
        <v>4905184</v>
      </c>
      <c r="Y8" s="15">
        <f>[1]AGO!N7</f>
        <v>8542267</v>
      </c>
      <c r="Z8" s="16">
        <f>[1]SET!F7</f>
        <v>0</v>
      </c>
      <c r="AA8" s="17">
        <f>[1]SET!J7</f>
        <v>4128196</v>
      </c>
      <c r="AB8" s="15">
        <f>[1]SET!N7</f>
        <v>6835055</v>
      </c>
      <c r="AC8" s="16">
        <f>[1]OUT!F7</f>
        <v>0</v>
      </c>
      <c r="AD8" s="17">
        <f>[1]OUT!J7</f>
        <v>4165076</v>
      </c>
      <c r="AE8" s="15">
        <f>[1]OUT!N7</f>
        <v>7087284</v>
      </c>
      <c r="AF8" s="16">
        <f>[1]NOV!F7</f>
        <v>0</v>
      </c>
      <c r="AG8" s="17">
        <f>[1]NOV!J7</f>
        <v>3702150</v>
      </c>
      <c r="AH8" s="15">
        <f>[1]NOV!N7</f>
        <v>6513093.9000000004</v>
      </c>
      <c r="AI8" s="16">
        <f>[1]DEZ!F7</f>
        <v>0</v>
      </c>
      <c r="AJ8" s="17">
        <f>[1]DEZ!J7</f>
        <v>2241062</v>
      </c>
      <c r="AK8" s="14">
        <f>[1]DEZ!N7</f>
        <v>1660249</v>
      </c>
      <c r="AL8" s="18">
        <f t="shared" ref="AL8:AL20" si="0">SUM(E8+H8+K8+N8+Q8+T8+W8+Z8+AC8+AF8+AI8)</f>
        <v>95274</v>
      </c>
      <c r="AM8" s="19">
        <f t="shared" ref="AM8:AN20" si="1">F8+I8+L8+O8+R8+U8+X8+AA8+AD8+AG8+AJ8</f>
        <v>42207859</v>
      </c>
      <c r="AN8" s="20">
        <f t="shared" si="1"/>
        <v>68148570.900000006</v>
      </c>
      <c r="AO8" s="26">
        <f t="shared" ref="AO8:AO21" si="2">AL8+AM8+AN8</f>
        <v>110451703.90000001</v>
      </c>
    </row>
    <row r="9" spans="1:41" ht="18.75" customHeight="1" x14ac:dyDescent="0.3">
      <c r="A9" s="27" t="s">
        <v>21</v>
      </c>
      <c r="B9" s="23">
        <f>[1]JAN!F8</f>
        <v>0</v>
      </c>
      <c r="C9" s="24">
        <f>[1]JAN!J8</f>
        <v>0</v>
      </c>
      <c r="D9" s="25">
        <f>[1]JAN!N8</f>
        <v>0</v>
      </c>
      <c r="E9" s="13">
        <f>[1]FEV!F8</f>
        <v>0</v>
      </c>
      <c r="F9" s="14">
        <f>[1]FEV!J8</f>
        <v>0</v>
      </c>
      <c r="G9" s="15">
        <f>[1]FEV!N8</f>
        <v>0</v>
      </c>
      <c r="H9" s="16">
        <f>[1]MAR!F8</f>
        <v>0</v>
      </c>
      <c r="I9" s="14">
        <f>[1]MAR!J8</f>
        <v>0</v>
      </c>
      <c r="J9" s="15">
        <f>[1]MAR!N8</f>
        <v>0</v>
      </c>
      <c r="K9" s="16">
        <f>[1]ABR!F8</f>
        <v>0</v>
      </c>
      <c r="L9" s="14">
        <f>[1]ABR!J8</f>
        <v>0</v>
      </c>
      <c r="M9" s="15">
        <f>[1]ABR!N8</f>
        <v>0</v>
      </c>
      <c r="N9" s="16">
        <f>[1]MAI!F8</f>
        <v>0</v>
      </c>
      <c r="O9" s="14">
        <f>[1]MAI!J8</f>
        <v>0</v>
      </c>
      <c r="P9" s="15">
        <f>[1]MAI!N8</f>
        <v>0</v>
      </c>
      <c r="Q9" s="16">
        <f>[1]JUN!F8</f>
        <v>0</v>
      </c>
      <c r="R9" s="14">
        <f>[1]JUN!J8</f>
        <v>0</v>
      </c>
      <c r="S9" s="15">
        <f>[1]JUN!N8</f>
        <v>0</v>
      </c>
      <c r="T9" s="16">
        <f>[1]JUL!F8</f>
        <v>0</v>
      </c>
      <c r="U9" s="17">
        <f>[1]JUL!J8</f>
        <v>0</v>
      </c>
      <c r="V9" s="15">
        <f>[1]JUL!N8</f>
        <v>0</v>
      </c>
      <c r="W9" s="16">
        <f>[1]AGO!F8</f>
        <v>0</v>
      </c>
      <c r="X9" s="17">
        <f>[1]AGO!J8</f>
        <v>0</v>
      </c>
      <c r="Y9" s="15">
        <f>[1]AGO!N8</f>
        <v>0</v>
      </c>
      <c r="Z9" s="16">
        <f>[1]SET!F8</f>
        <v>0</v>
      </c>
      <c r="AA9" s="17">
        <f>[1]SET!J8</f>
        <v>0</v>
      </c>
      <c r="AB9" s="15">
        <f>[1]SET!N8</f>
        <v>0</v>
      </c>
      <c r="AC9" s="16">
        <f>[1]OUT!F8</f>
        <v>0</v>
      </c>
      <c r="AD9" s="17">
        <f>[1]OUT!J8</f>
        <v>0</v>
      </c>
      <c r="AE9" s="15">
        <f>[1]OUT!N8</f>
        <v>0</v>
      </c>
      <c r="AF9" s="16">
        <f>[1]NOV!F8</f>
        <v>0</v>
      </c>
      <c r="AG9" s="17">
        <f>[1]NOV!J8</f>
        <v>0</v>
      </c>
      <c r="AH9" s="15">
        <f>[1]NOV!N8</f>
        <v>0</v>
      </c>
      <c r="AI9" s="16">
        <f>[1]DEZ!F8</f>
        <v>0</v>
      </c>
      <c r="AJ9" s="17">
        <f>[1]DEZ!J8</f>
        <v>0</v>
      </c>
      <c r="AK9" s="14">
        <f>[1]DEZ!N8</f>
        <v>0</v>
      </c>
      <c r="AL9" s="18">
        <f t="shared" si="0"/>
        <v>0</v>
      </c>
      <c r="AM9" s="19">
        <f t="shared" si="1"/>
        <v>0</v>
      </c>
      <c r="AN9" s="20">
        <f t="shared" si="1"/>
        <v>0</v>
      </c>
      <c r="AO9" s="26">
        <f t="shared" si="2"/>
        <v>0</v>
      </c>
    </row>
    <row r="10" spans="1:41" ht="18.75" customHeight="1" x14ac:dyDescent="0.3">
      <c r="A10" s="27" t="s">
        <v>22</v>
      </c>
      <c r="B10" s="23">
        <f>[1]JAN!F9</f>
        <v>0</v>
      </c>
      <c r="C10" s="24">
        <f>[1]JAN!J9</f>
        <v>0</v>
      </c>
      <c r="D10" s="25">
        <f>[1]JAN!N9</f>
        <v>0</v>
      </c>
      <c r="E10" s="13">
        <f>[1]FEV!F9</f>
        <v>111934</v>
      </c>
      <c r="F10" s="14">
        <f>[1]FEV!J9</f>
        <v>19800</v>
      </c>
      <c r="G10" s="15">
        <f>[1]FEV!N9</f>
        <v>0</v>
      </c>
      <c r="H10" s="16">
        <f>[1]MAR!F9</f>
        <v>160644</v>
      </c>
      <c r="I10" s="14">
        <f>[1]MAR!J9</f>
        <v>28842</v>
      </c>
      <c r="J10" s="15">
        <f>[1]MAR!N9</f>
        <v>0</v>
      </c>
      <c r="K10" s="16">
        <f>[1]ABR!F9</f>
        <v>199974</v>
      </c>
      <c r="L10" s="14">
        <f>[1]ABR!J9</f>
        <v>22068</v>
      </c>
      <c r="M10" s="15">
        <f>[1]ABR!N9</f>
        <v>0</v>
      </c>
      <c r="N10" s="16">
        <f>[1]MAI!F9</f>
        <v>166122</v>
      </c>
      <c r="O10" s="14">
        <f>[1]MAI!J9</f>
        <v>27144</v>
      </c>
      <c r="P10" s="15">
        <f>[1]MAI!N9</f>
        <v>0</v>
      </c>
      <c r="Q10" s="16">
        <f>[1]JUN!F9</f>
        <v>154854</v>
      </c>
      <c r="R10" s="14">
        <f>[1]JUN!J9</f>
        <v>25954</v>
      </c>
      <c r="S10" s="15">
        <f>[1]JUN!N9</f>
        <v>0</v>
      </c>
      <c r="T10" s="16">
        <f>[1]JUL!F9</f>
        <v>71174</v>
      </c>
      <c r="U10" s="17">
        <f>[1]JUL!J9</f>
        <v>10976</v>
      </c>
      <c r="V10" s="15">
        <f>[1]JUL!N9</f>
        <v>0</v>
      </c>
      <c r="W10" s="16">
        <f>[1]AGO!F9</f>
        <v>140552</v>
      </c>
      <c r="X10" s="17">
        <f>[1]AGO!J9</f>
        <v>49289</v>
      </c>
      <c r="Y10" s="15">
        <f>[1]AGO!N9</f>
        <v>0</v>
      </c>
      <c r="Z10" s="16">
        <f>[1]SET!F9</f>
        <v>117857</v>
      </c>
      <c r="AA10" s="17">
        <f>[1]SET!J9</f>
        <v>44023</v>
      </c>
      <c r="AB10" s="15">
        <f>[1]SET!N9</f>
        <v>0</v>
      </c>
      <c r="AC10" s="16">
        <f>[1]OUT!F9</f>
        <v>111768</v>
      </c>
      <c r="AD10" s="17">
        <f>[1]OUT!J9</f>
        <v>47560</v>
      </c>
      <c r="AE10" s="15">
        <f>[1]OUT!N9</f>
        <v>0</v>
      </c>
      <c r="AF10" s="16">
        <f>[1]NOV!F9</f>
        <v>104238</v>
      </c>
      <c r="AG10" s="17">
        <f>[1]NOV!J9</f>
        <v>46224</v>
      </c>
      <c r="AH10" s="15">
        <f>[1]NOV!N9</f>
        <v>0</v>
      </c>
      <c r="AI10" s="16">
        <f>[1]DEZ!F9</f>
        <v>58908</v>
      </c>
      <c r="AJ10" s="17">
        <f>[1]DEZ!J9</f>
        <v>23531</v>
      </c>
      <c r="AK10" s="14">
        <f>[1]DEZ!N9</f>
        <v>0</v>
      </c>
      <c r="AL10" s="18">
        <f t="shared" si="0"/>
        <v>1398025</v>
      </c>
      <c r="AM10" s="19">
        <f t="shared" si="1"/>
        <v>345411</v>
      </c>
      <c r="AN10" s="20">
        <f t="shared" si="1"/>
        <v>0</v>
      </c>
      <c r="AO10" s="26">
        <f t="shared" si="2"/>
        <v>1743436</v>
      </c>
    </row>
    <row r="11" spans="1:41" ht="18.75" customHeight="1" x14ac:dyDescent="0.3">
      <c r="A11" s="27" t="s">
        <v>23</v>
      </c>
      <c r="B11" s="23">
        <f>[1]JAN!F10</f>
        <v>0</v>
      </c>
      <c r="C11" s="24">
        <f>[1]JAN!J10</f>
        <v>0</v>
      </c>
      <c r="D11" s="25">
        <f>[1]JAN!N10</f>
        <v>0</v>
      </c>
      <c r="E11" s="13">
        <f>[1]FEV!F10</f>
        <v>0</v>
      </c>
      <c r="F11" s="14">
        <f>[1]FEV!J10</f>
        <v>12028</v>
      </c>
      <c r="G11" s="15">
        <f>[1]FEV!N10</f>
        <v>15004</v>
      </c>
      <c r="H11" s="16">
        <f>[1]MAR!F10</f>
        <v>0</v>
      </c>
      <c r="I11" s="14">
        <f>[1]MAR!J10</f>
        <v>16948</v>
      </c>
      <c r="J11" s="15">
        <f>[1]MAR!N10</f>
        <v>20445</v>
      </c>
      <c r="K11" s="16">
        <f>[1]ABR!F10</f>
        <v>0</v>
      </c>
      <c r="L11" s="14">
        <f>[1]ABR!J10</f>
        <v>9792</v>
      </c>
      <c r="M11" s="15">
        <f>[1]ABR!N10</f>
        <v>17046</v>
      </c>
      <c r="N11" s="16">
        <f>[1]MAI!F10</f>
        <v>0</v>
      </c>
      <c r="O11" s="14">
        <f>[1]MAI!J10</f>
        <v>11418</v>
      </c>
      <c r="P11" s="15">
        <f>[1]MAI!N10</f>
        <v>22577</v>
      </c>
      <c r="Q11" s="16">
        <f>[1]JUN!F10</f>
        <v>0</v>
      </c>
      <c r="R11" s="14">
        <f>[1]JUN!J10</f>
        <v>12260</v>
      </c>
      <c r="S11" s="15">
        <f>[1]JUN!N10</f>
        <v>20028</v>
      </c>
      <c r="T11" s="16">
        <f>[1]JUL!F10</f>
        <v>0</v>
      </c>
      <c r="U11" s="17">
        <f>[1]JUL!J10</f>
        <v>6788</v>
      </c>
      <c r="V11" s="15">
        <f>[1]JUL!N10</f>
        <v>8920</v>
      </c>
      <c r="W11" s="16">
        <f>[1]AGO!F10</f>
        <v>0</v>
      </c>
      <c r="X11" s="17">
        <f>[1]AGO!J10</f>
        <v>14812</v>
      </c>
      <c r="Y11" s="15">
        <f>[1]AGO!N10</f>
        <v>0</v>
      </c>
      <c r="Z11" s="16">
        <f>[1]SET!F10</f>
        <v>0</v>
      </c>
      <c r="AA11" s="17">
        <f>[1]SET!J10</f>
        <v>12220</v>
      </c>
      <c r="AB11" s="15">
        <f>[1]SET!N10</f>
        <v>0</v>
      </c>
      <c r="AC11" s="16">
        <f>[1]OUT!F10</f>
        <v>0</v>
      </c>
      <c r="AD11" s="17">
        <f>[1]OUT!J10</f>
        <v>12380</v>
      </c>
      <c r="AE11" s="15">
        <f>[1]OUT!N10</f>
        <v>0</v>
      </c>
      <c r="AF11" s="16">
        <f>[1]NOV!F10</f>
        <v>0</v>
      </c>
      <c r="AG11" s="17">
        <f>[1]NOV!J10</f>
        <v>11358</v>
      </c>
      <c r="AH11" s="15">
        <f>[1]NOV!N10</f>
        <v>0</v>
      </c>
      <c r="AI11" s="16">
        <f>[1]DEZ!F10</f>
        <v>0</v>
      </c>
      <c r="AJ11" s="17">
        <f>[1]DEZ!J10</f>
        <v>8203</v>
      </c>
      <c r="AK11" s="14">
        <f>[1]DEZ!N10</f>
        <v>0</v>
      </c>
      <c r="AL11" s="18">
        <f t="shared" si="0"/>
        <v>0</v>
      </c>
      <c r="AM11" s="19">
        <f t="shared" si="1"/>
        <v>128207</v>
      </c>
      <c r="AN11" s="20">
        <f t="shared" si="1"/>
        <v>104020</v>
      </c>
      <c r="AO11" s="26">
        <f t="shared" si="2"/>
        <v>232227</v>
      </c>
    </row>
    <row r="12" spans="1:41" ht="18.75" customHeight="1" x14ac:dyDescent="0.25">
      <c r="A12" s="27" t="s">
        <v>24</v>
      </c>
      <c r="B12" s="23">
        <f>[1]JAN!F11</f>
        <v>12304</v>
      </c>
      <c r="C12" s="24">
        <f>[1]JAN!J11</f>
        <v>0</v>
      </c>
      <c r="D12" s="25">
        <f>[1]JAN!N11</f>
        <v>0</v>
      </c>
      <c r="E12" s="13">
        <f>[1]FEV!F11</f>
        <v>41418</v>
      </c>
      <c r="F12" s="14">
        <f>[1]FEV!J11</f>
        <v>0</v>
      </c>
      <c r="G12" s="15">
        <f>[1]FEV!N11</f>
        <v>0</v>
      </c>
      <c r="H12" s="16">
        <f>[1]MAR!F11</f>
        <v>50710</v>
      </c>
      <c r="I12" s="14">
        <f>[1]MAR!J11</f>
        <v>0</v>
      </c>
      <c r="J12" s="15">
        <f>[1]MAR!N11</f>
        <v>0</v>
      </c>
      <c r="K12" s="16">
        <f>[1]ABR!F11</f>
        <v>37587</v>
      </c>
      <c r="L12" s="14">
        <f>[1]ABR!J11</f>
        <v>0</v>
      </c>
      <c r="M12" s="15">
        <f>[1]ABR!N11</f>
        <v>0</v>
      </c>
      <c r="N12" s="16">
        <f>[1]MAI!F11</f>
        <v>43676</v>
      </c>
      <c r="O12" s="14">
        <f>[1]MAI!J11</f>
        <v>0</v>
      </c>
      <c r="P12" s="15">
        <f>[1]MAI!N11</f>
        <v>0</v>
      </c>
      <c r="Q12" s="16">
        <f>[1]JUN!F11</f>
        <v>43635</v>
      </c>
      <c r="R12" s="14">
        <f>[1]JUN!J11</f>
        <v>0</v>
      </c>
      <c r="S12" s="15">
        <f>[1]JUN!N11</f>
        <v>0</v>
      </c>
      <c r="T12" s="16">
        <f>[1]JUL!F11</f>
        <v>2212</v>
      </c>
      <c r="U12" s="17">
        <f>[1]JUL!J11</f>
        <v>0</v>
      </c>
      <c r="V12" s="15">
        <f>[1]JUL!N11</f>
        <v>0</v>
      </c>
      <c r="W12" s="16">
        <f>[1]AGO!F11</f>
        <v>47945</v>
      </c>
      <c r="X12" s="17">
        <f>[1]AGO!J11</f>
        <v>0</v>
      </c>
      <c r="Y12" s="15">
        <f>[1]AGO!N11</f>
        <v>0</v>
      </c>
      <c r="Z12" s="16">
        <f>[1]SET!F11</f>
        <v>2105</v>
      </c>
      <c r="AA12" s="17">
        <f>[1]SET!J11</f>
        <v>0</v>
      </c>
      <c r="AB12" s="15">
        <f>[1]SET!N11</f>
        <v>0</v>
      </c>
      <c r="AC12" s="16">
        <f>[1]OUT!F11</f>
        <v>40975</v>
      </c>
      <c r="AD12" s="17">
        <f>[1]OUT!J11</f>
        <v>0</v>
      </c>
      <c r="AE12" s="15">
        <f>[1]OUT!N11</f>
        <v>0</v>
      </c>
      <c r="AF12" s="16">
        <f>[1]NOV!F11</f>
        <v>36631</v>
      </c>
      <c r="AG12" s="17">
        <f>[1]NOV!J11</f>
        <v>0</v>
      </c>
      <c r="AH12" s="15">
        <f>[1]NOV!N11</f>
        <v>0</v>
      </c>
      <c r="AI12" s="16">
        <f>[1]DEZ!F11</f>
        <v>27505</v>
      </c>
      <c r="AJ12" s="17">
        <f>[1]DEZ!J11</f>
        <v>0</v>
      </c>
      <c r="AK12" s="14">
        <f>[1]DEZ!N11</f>
        <v>0</v>
      </c>
      <c r="AL12" s="18">
        <f t="shared" si="0"/>
        <v>374399</v>
      </c>
      <c r="AM12" s="19">
        <f t="shared" si="1"/>
        <v>0</v>
      </c>
      <c r="AN12" s="20">
        <f t="shared" si="1"/>
        <v>0</v>
      </c>
      <c r="AO12" s="26">
        <f t="shared" si="2"/>
        <v>374399</v>
      </c>
    </row>
    <row r="13" spans="1:41" ht="18.75" customHeight="1" x14ac:dyDescent="0.25">
      <c r="A13" s="27" t="s">
        <v>25</v>
      </c>
      <c r="B13" s="23">
        <f>[1]JAN!F12</f>
        <v>0</v>
      </c>
      <c r="C13" s="24">
        <f>[1]JAN!J12</f>
        <v>0</v>
      </c>
      <c r="D13" s="25">
        <f>[1]JAN!N12</f>
        <v>0</v>
      </c>
      <c r="E13" s="13">
        <f>[1]FEV!F12</f>
        <v>0</v>
      </c>
      <c r="F13" s="14">
        <f>[1]FEV!J12</f>
        <v>0</v>
      </c>
      <c r="G13" s="15">
        <f>[1]FEV!N12</f>
        <v>0</v>
      </c>
      <c r="H13" s="16">
        <f>[1]MAR!F12</f>
        <v>0</v>
      </c>
      <c r="I13" s="14">
        <f>[1]MAR!J12</f>
        <v>0</v>
      </c>
      <c r="J13" s="15">
        <f>[1]MAR!N12</f>
        <v>0</v>
      </c>
      <c r="K13" s="16">
        <f>[1]ABR!F12</f>
        <v>0</v>
      </c>
      <c r="L13" s="14">
        <f>[1]ABR!J12</f>
        <v>0</v>
      </c>
      <c r="M13" s="15">
        <f>[1]ABR!N12</f>
        <v>0</v>
      </c>
      <c r="N13" s="16">
        <f>[1]MAI!F12</f>
        <v>0</v>
      </c>
      <c r="O13" s="14">
        <f>[1]MAI!J12</f>
        <v>0</v>
      </c>
      <c r="P13" s="15">
        <f>[1]MAI!N12</f>
        <v>0</v>
      </c>
      <c r="Q13" s="16">
        <f>[1]JUN!F12</f>
        <v>0</v>
      </c>
      <c r="R13" s="14">
        <f>[1]JUN!J12</f>
        <v>0</v>
      </c>
      <c r="S13" s="15">
        <f>[1]JUN!N12</f>
        <v>0</v>
      </c>
      <c r="T13" s="16">
        <f>[1]JUL!F12</f>
        <v>0</v>
      </c>
      <c r="U13" s="17">
        <f>[1]JUL!J12</f>
        <v>225</v>
      </c>
      <c r="V13" s="15">
        <f>[1]JUL!N12</f>
        <v>0</v>
      </c>
      <c r="W13" s="16">
        <f>[1]AGO!F12</f>
        <v>0</v>
      </c>
      <c r="X13" s="17">
        <f>[1]AGO!J12</f>
        <v>11302</v>
      </c>
      <c r="Y13" s="15">
        <f>[1]AGO!N12</f>
        <v>0</v>
      </c>
      <c r="Z13" s="16">
        <f>[1]SET!F12</f>
        <v>0</v>
      </c>
      <c r="AA13" s="17">
        <f>[1]SET!J12</f>
        <v>10240</v>
      </c>
      <c r="AB13" s="15">
        <f>[1]SET!N12</f>
        <v>0</v>
      </c>
      <c r="AC13" s="16">
        <f>[1]OUT!F12</f>
        <v>0</v>
      </c>
      <c r="AD13" s="17">
        <f>[1]OUT!J12</f>
        <v>8560</v>
      </c>
      <c r="AE13" s="15">
        <f>[1]OUT!N12</f>
        <v>0</v>
      </c>
      <c r="AF13" s="16">
        <f>[1]NOV!F12</f>
        <v>0</v>
      </c>
      <c r="AG13" s="17">
        <f>[1]NOV!J12</f>
        <v>2730</v>
      </c>
      <c r="AH13" s="15">
        <f>[1]NOV!N12</f>
        <v>0</v>
      </c>
      <c r="AI13" s="16">
        <f>[1]DEZ!F12</f>
        <v>0</v>
      </c>
      <c r="AJ13" s="17">
        <f>[1]DEZ!J12</f>
        <v>0</v>
      </c>
      <c r="AK13" s="14">
        <f>[1]DEZ!N12</f>
        <v>0</v>
      </c>
      <c r="AL13" s="18">
        <f t="shared" si="0"/>
        <v>0</v>
      </c>
      <c r="AM13" s="19">
        <f t="shared" si="1"/>
        <v>33057</v>
      </c>
      <c r="AN13" s="20">
        <f t="shared" si="1"/>
        <v>0</v>
      </c>
      <c r="AO13" s="26">
        <f t="shared" si="2"/>
        <v>33057</v>
      </c>
    </row>
    <row r="14" spans="1:41" ht="18.75" customHeight="1" x14ac:dyDescent="0.3">
      <c r="A14" s="27" t="s">
        <v>26</v>
      </c>
      <c r="B14" s="23">
        <f>[1]JAN!F13</f>
        <v>0</v>
      </c>
      <c r="C14" s="24">
        <f>[1]JAN!J13</f>
        <v>0</v>
      </c>
      <c r="D14" s="25">
        <f>[1]JAN!N13</f>
        <v>62025</v>
      </c>
      <c r="E14" s="13">
        <f>[1]FEV!F13</f>
        <v>0</v>
      </c>
      <c r="F14" s="14">
        <f>[1]FEV!J13</f>
        <v>175060</v>
      </c>
      <c r="G14" s="15">
        <f>[1]FEV!N13</f>
        <v>0</v>
      </c>
      <c r="H14" s="16">
        <f>[1]MAR!F13</f>
        <v>0</v>
      </c>
      <c r="I14" s="14">
        <f>[1]MAR!J13</f>
        <v>308820</v>
      </c>
      <c r="J14" s="15">
        <f>[1]MAR!N13</f>
        <v>0</v>
      </c>
      <c r="K14" s="16">
        <f>[1]ABR!F13</f>
        <v>0</v>
      </c>
      <c r="L14" s="14">
        <f>[1]ABR!J13</f>
        <v>268560</v>
      </c>
      <c r="M14" s="15">
        <f>[1]ABR!N13</f>
        <v>0</v>
      </c>
      <c r="N14" s="16">
        <f>[1]MAI!F13</f>
        <v>0</v>
      </c>
      <c r="O14" s="14">
        <f>[1]MAI!J13</f>
        <v>361120</v>
      </c>
      <c r="P14" s="15">
        <f>[1]MAI!N13</f>
        <v>0</v>
      </c>
      <c r="Q14" s="16">
        <f>[1]JUN!F13</f>
        <v>0</v>
      </c>
      <c r="R14" s="14">
        <f>[1]JUN!J13</f>
        <v>342540</v>
      </c>
      <c r="S14" s="15">
        <f>[1]JUN!N13</f>
        <v>0</v>
      </c>
      <c r="T14" s="16">
        <f>[1]JUL!F13</f>
        <v>0</v>
      </c>
      <c r="U14" s="17">
        <f>[1]JUL!J13</f>
        <v>183610</v>
      </c>
      <c r="V14" s="15">
        <f>[1]JUL!N13</f>
        <v>0</v>
      </c>
      <c r="W14" s="16">
        <f>[1]AGO!F13</f>
        <v>0</v>
      </c>
      <c r="X14" s="17">
        <f>[1]AGO!J13</f>
        <v>446210</v>
      </c>
      <c r="Y14" s="15">
        <f>[1]AGO!N13</f>
        <v>0</v>
      </c>
      <c r="Z14" s="16">
        <f>[1]SET!F13</f>
        <v>0</v>
      </c>
      <c r="AA14" s="17">
        <f>[1]SET!J13</f>
        <v>386935</v>
      </c>
      <c r="AB14" s="15">
        <f>[1]SET!N13</f>
        <v>0</v>
      </c>
      <c r="AC14" s="16">
        <f>[1]OUT!F13</f>
        <v>0</v>
      </c>
      <c r="AD14" s="17">
        <f>[1]OUT!J13</f>
        <v>400710</v>
      </c>
      <c r="AE14" s="15">
        <f>[1]OUT!N13</f>
        <v>0</v>
      </c>
      <c r="AF14" s="16">
        <f>[1]NOV!F13</f>
        <v>0</v>
      </c>
      <c r="AG14" s="17">
        <f>[1]NOV!J13</f>
        <v>352070</v>
      </c>
      <c r="AH14" s="15">
        <f>[1]NOV!N13</f>
        <v>0</v>
      </c>
      <c r="AI14" s="16">
        <f>[1]DEZ!F13</f>
        <v>0</v>
      </c>
      <c r="AJ14" s="17">
        <f>[1]DEZ!J13</f>
        <v>280195</v>
      </c>
      <c r="AK14" s="14">
        <f>[1]DEZ!N13</f>
        <v>0</v>
      </c>
      <c r="AL14" s="18">
        <f t="shared" si="0"/>
        <v>0</v>
      </c>
      <c r="AM14" s="19">
        <f t="shared" si="1"/>
        <v>3505830</v>
      </c>
      <c r="AN14" s="20">
        <f t="shared" si="1"/>
        <v>0</v>
      </c>
      <c r="AO14" s="26">
        <f t="shared" si="2"/>
        <v>3505830</v>
      </c>
    </row>
    <row r="15" spans="1:41" ht="18.75" customHeight="1" x14ac:dyDescent="0.3">
      <c r="A15" s="27" t="s">
        <v>27</v>
      </c>
      <c r="B15" s="23">
        <f>[1]JAN!F14</f>
        <v>0</v>
      </c>
      <c r="C15" s="24">
        <f>[1]JAN!J14</f>
        <v>0</v>
      </c>
      <c r="D15" s="25">
        <f>[1]JAN!N14</f>
        <v>0</v>
      </c>
      <c r="E15" s="13">
        <f>[1]FEV!F14</f>
        <v>0</v>
      </c>
      <c r="F15" s="14">
        <f>[1]FEV!J14</f>
        <v>1250568</v>
      </c>
      <c r="G15" s="15">
        <f>[1]FEV!N14</f>
        <v>2077610</v>
      </c>
      <c r="H15" s="16">
        <f>[1]MAR!F14</f>
        <v>0</v>
      </c>
      <c r="I15" s="14">
        <f>[1]MAR!J14</f>
        <v>1810511</v>
      </c>
      <c r="J15" s="15">
        <f>[1]MAR!N14</f>
        <v>2163403</v>
      </c>
      <c r="K15" s="16">
        <f>[1]ABR!F14</f>
        <v>0</v>
      </c>
      <c r="L15" s="14">
        <f>[1]ABR!J14</f>
        <v>1449184</v>
      </c>
      <c r="M15" s="15">
        <f>[1]ABR!N14</f>
        <v>2307411</v>
      </c>
      <c r="N15" s="16">
        <f>[1]MAI!F14</f>
        <v>0</v>
      </c>
      <c r="O15" s="14">
        <f>[1]MAI!J14</f>
        <v>1711861</v>
      </c>
      <c r="P15" s="15">
        <f>[1]MAI!N14</f>
        <v>2965287</v>
      </c>
      <c r="Q15" s="16">
        <f>[1]JUN!F14</f>
        <v>0</v>
      </c>
      <c r="R15" s="14">
        <f>[1]JUN!J14</f>
        <v>1634555</v>
      </c>
      <c r="S15" s="15">
        <f>[1]JUN!N14</f>
        <v>2635327</v>
      </c>
      <c r="T15" s="16">
        <f>[1]JUL!F14</f>
        <v>0</v>
      </c>
      <c r="U15" s="17">
        <f>[1]JUL!J14</f>
        <v>905543</v>
      </c>
      <c r="V15" s="15">
        <f>[1]JUL!N14</f>
        <v>1207860</v>
      </c>
      <c r="W15" s="16">
        <f>[1]AGO!F14</f>
        <v>0</v>
      </c>
      <c r="X15" s="17">
        <f>[1]AGO!J14</f>
        <v>1892945</v>
      </c>
      <c r="Y15" s="15">
        <f>[1]AGO!N14</f>
        <v>3301784</v>
      </c>
      <c r="Z15" s="16">
        <f>[1]SET!F14</f>
        <v>0</v>
      </c>
      <c r="AA15" s="17">
        <f>[1]SET!J14</f>
        <v>1628610</v>
      </c>
      <c r="AB15" s="15">
        <f>[1]SET!N14</f>
        <v>2746333</v>
      </c>
      <c r="AC15" s="16">
        <f>[1]OUT!F14</f>
        <v>0</v>
      </c>
      <c r="AD15" s="17">
        <f>[1]OUT!J14</f>
        <v>1647955</v>
      </c>
      <c r="AE15" s="15">
        <f>[1]OUT!N14</f>
        <v>2809778</v>
      </c>
      <c r="AF15" s="16">
        <f>[1]NOV!F14</f>
        <v>0</v>
      </c>
      <c r="AG15" s="17">
        <f>[1]NOV!J14</f>
        <v>1496396</v>
      </c>
      <c r="AH15" s="15">
        <f>[1]NOV!N14</f>
        <v>2466979</v>
      </c>
      <c r="AI15" s="16">
        <f>[1]DEZ!F14</f>
        <v>0</v>
      </c>
      <c r="AJ15" s="17">
        <f>[1]DEZ!J14</f>
        <v>1273723</v>
      </c>
      <c r="AK15" s="14">
        <f>[1]DEZ!N14</f>
        <v>1222497</v>
      </c>
      <c r="AL15" s="18">
        <f t="shared" si="0"/>
        <v>0</v>
      </c>
      <c r="AM15" s="19">
        <f t="shared" si="1"/>
        <v>16701851</v>
      </c>
      <c r="AN15" s="20">
        <f t="shared" si="1"/>
        <v>25904269</v>
      </c>
      <c r="AO15" s="26">
        <f t="shared" si="2"/>
        <v>42606120</v>
      </c>
    </row>
    <row r="16" spans="1:41" ht="18.75" customHeight="1" x14ac:dyDescent="0.3">
      <c r="A16" s="27" t="s">
        <v>28</v>
      </c>
      <c r="B16" s="23">
        <f>[1]JAN!F15</f>
        <v>0</v>
      </c>
      <c r="C16" s="24">
        <f>[1]JAN!J15</f>
        <v>0</v>
      </c>
      <c r="D16" s="25">
        <f>[1]JAN!N15</f>
        <v>0</v>
      </c>
      <c r="E16" s="13">
        <f>[1]FEV!F15</f>
        <v>15280308</v>
      </c>
      <c r="F16" s="14">
        <f>[1]FEV!J15</f>
        <v>0</v>
      </c>
      <c r="G16" s="15">
        <f>[1]FEV!N15</f>
        <v>0</v>
      </c>
      <c r="H16" s="16">
        <f>[1]MAR!F15</f>
        <v>23883293</v>
      </c>
      <c r="I16" s="14">
        <f>[1]MAR!J15</f>
        <v>0</v>
      </c>
      <c r="J16" s="15">
        <f>[1]MAR!N15</f>
        <v>0</v>
      </c>
      <c r="K16" s="16">
        <f>[1]ABR!F15</f>
        <v>18941842</v>
      </c>
      <c r="L16" s="14">
        <f>[1]ABR!J15</f>
        <v>0</v>
      </c>
      <c r="M16" s="15">
        <f>[1]ABR!N15</f>
        <v>0</v>
      </c>
      <c r="N16" s="16">
        <f>[1]MAI!F15</f>
        <v>21140302</v>
      </c>
      <c r="O16" s="14">
        <f>[1]MAI!J15</f>
        <v>0</v>
      </c>
      <c r="P16" s="15">
        <f>[1]MAI!N15</f>
        <v>0</v>
      </c>
      <c r="Q16" s="16">
        <f>[1]JUN!F15</f>
        <v>19791446</v>
      </c>
      <c r="R16" s="14">
        <f>[1]JUN!J15</f>
        <v>0</v>
      </c>
      <c r="S16" s="15">
        <f>[1]JUN!N15</f>
        <v>0</v>
      </c>
      <c r="T16" s="16">
        <f>[1]JUL!F15</f>
        <v>13509482</v>
      </c>
      <c r="U16" s="17">
        <f>[1]JUL!J15</f>
        <v>0</v>
      </c>
      <c r="V16" s="15">
        <f>[1]JUL!N15</f>
        <v>0</v>
      </c>
      <c r="W16" s="16">
        <f>[1]AGO!F15</f>
        <v>22665615</v>
      </c>
      <c r="X16" s="17">
        <f>[1]AGO!J15</f>
        <v>0</v>
      </c>
      <c r="Y16" s="15">
        <f>[1]AGO!N15</f>
        <v>0</v>
      </c>
      <c r="Z16" s="16">
        <f>[1]SET!F15</f>
        <v>20116710</v>
      </c>
      <c r="AA16" s="17">
        <f>[1]SET!J15</f>
        <v>0</v>
      </c>
      <c r="AB16" s="15">
        <f>[1]SET!N15</f>
        <v>0</v>
      </c>
      <c r="AC16" s="16">
        <f>[1]OUT!F15</f>
        <v>19833100</v>
      </c>
      <c r="AD16" s="17">
        <f>[1]OUT!J15</f>
        <v>0</v>
      </c>
      <c r="AE16" s="15">
        <f>[1]OUT!N15</f>
        <v>0</v>
      </c>
      <c r="AF16" s="16">
        <f>[1]NOV!F15</f>
        <v>18141305</v>
      </c>
      <c r="AG16" s="17">
        <f>[1]NOV!J15</f>
        <v>0</v>
      </c>
      <c r="AH16" s="15">
        <f>[1]NOV!N15</f>
        <v>0</v>
      </c>
      <c r="AI16" s="16">
        <f>[1]DEZ!F15</f>
        <v>15849875</v>
      </c>
      <c r="AJ16" s="17">
        <f>[1]DEZ!J15</f>
        <v>0</v>
      </c>
      <c r="AK16" s="14">
        <f>[1]DEZ!N15</f>
        <v>0</v>
      </c>
      <c r="AL16" s="18">
        <f t="shared" si="0"/>
        <v>209153278</v>
      </c>
      <c r="AM16" s="19">
        <f t="shared" si="1"/>
        <v>0</v>
      </c>
      <c r="AN16" s="20">
        <f t="shared" si="1"/>
        <v>0</v>
      </c>
      <c r="AO16" s="26">
        <f t="shared" si="2"/>
        <v>209153278</v>
      </c>
    </row>
    <row r="17" spans="1:41" ht="22.5" customHeight="1" x14ac:dyDescent="0.3">
      <c r="A17" s="27" t="s">
        <v>29</v>
      </c>
      <c r="B17" s="23">
        <f>[1]JAN!F16</f>
        <v>0</v>
      </c>
      <c r="C17" s="24">
        <f>[1]JAN!J16</f>
        <v>0</v>
      </c>
      <c r="D17" s="25">
        <f>[1]JAN!N16</f>
        <v>0</v>
      </c>
      <c r="E17" s="13">
        <f>[1]FEV!F16</f>
        <v>559380</v>
      </c>
      <c r="F17" s="14">
        <f>[1]FEV!J16</f>
        <v>0</v>
      </c>
      <c r="G17" s="15">
        <f>[1]FEV!N16</f>
        <v>0</v>
      </c>
      <c r="H17" s="16">
        <f>[1]MAR!F16</f>
        <v>830060</v>
      </c>
      <c r="I17" s="14">
        <f>[1]MAR!J16</f>
        <v>0</v>
      </c>
      <c r="J17" s="15">
        <f>[1]MAR!N16</f>
        <v>0</v>
      </c>
      <c r="K17" s="16">
        <f>[1]ABR!F16</f>
        <v>675936</v>
      </c>
      <c r="L17" s="14">
        <f>[1]ABR!J16</f>
        <v>0</v>
      </c>
      <c r="M17" s="15">
        <f>[1]ABR!N16</f>
        <v>0</v>
      </c>
      <c r="N17" s="16">
        <f>[1]MAI!F16</f>
        <v>789810</v>
      </c>
      <c r="O17" s="14">
        <f>[1]MAI!J16</f>
        <v>0</v>
      </c>
      <c r="P17" s="15">
        <f>[1]MAI!N16</f>
        <v>0</v>
      </c>
      <c r="Q17" s="16">
        <f>[1]JUN!F16</f>
        <v>736396</v>
      </c>
      <c r="R17" s="14">
        <f>[1]JUN!J16</f>
        <v>0</v>
      </c>
      <c r="S17" s="15">
        <f>[1]JUN!N16</f>
        <v>0</v>
      </c>
      <c r="T17" s="16">
        <f>[1]JUL!F16</f>
        <v>489974</v>
      </c>
      <c r="U17" s="17">
        <f>[1]JUL!J16</f>
        <v>0</v>
      </c>
      <c r="V17" s="15">
        <f>[1]JUL!N16</f>
        <v>0</v>
      </c>
      <c r="W17" s="16">
        <f>[1]AGO!F16</f>
        <v>832106</v>
      </c>
      <c r="X17" s="17">
        <f>[1]AGO!J16</f>
        <v>0</v>
      </c>
      <c r="Y17" s="15">
        <f>[1]AGO!N16</f>
        <v>0</v>
      </c>
      <c r="Z17" s="16">
        <f>[1]SET!F16</f>
        <v>739861</v>
      </c>
      <c r="AA17" s="17">
        <f>[1]SET!J16</f>
        <v>0</v>
      </c>
      <c r="AB17" s="15">
        <f>[1]SET!N16</f>
        <v>0</v>
      </c>
      <c r="AC17" s="16">
        <f>[1]OUT!F16</f>
        <v>734043</v>
      </c>
      <c r="AD17" s="17">
        <f>[1]OUT!J16</f>
        <v>0</v>
      </c>
      <c r="AE17" s="15">
        <f>[1]OUT!N16</f>
        <v>0</v>
      </c>
      <c r="AF17" s="16">
        <f>[1]NOV!F16</f>
        <v>650284</v>
      </c>
      <c r="AG17" s="17">
        <f>[1]NOV!J16</f>
        <v>0</v>
      </c>
      <c r="AH17" s="15">
        <f>[1]NOV!N16</f>
        <v>0</v>
      </c>
      <c r="AI17" s="16">
        <f>[1]DEZ!F16</f>
        <v>574230</v>
      </c>
      <c r="AJ17" s="17">
        <f>[1]DEZ!J16</f>
        <v>0</v>
      </c>
      <c r="AK17" s="14">
        <f>[1]DEZ!N16</f>
        <v>0</v>
      </c>
      <c r="AL17" s="18">
        <f t="shared" si="0"/>
        <v>7612080</v>
      </c>
      <c r="AM17" s="19">
        <f t="shared" si="1"/>
        <v>0</v>
      </c>
      <c r="AN17" s="20">
        <f t="shared" si="1"/>
        <v>0</v>
      </c>
      <c r="AO17" s="26">
        <f t="shared" si="2"/>
        <v>7612080</v>
      </c>
    </row>
    <row r="18" spans="1:41" ht="18.75" customHeight="1" x14ac:dyDescent="0.3">
      <c r="A18" s="27" t="s">
        <v>30</v>
      </c>
      <c r="B18" s="23">
        <f>[1]JAN!F17</f>
        <v>31660</v>
      </c>
      <c r="C18" s="24">
        <f>[1]JAN!J17</f>
        <v>0</v>
      </c>
      <c r="D18" s="25">
        <f>[1]JAN!N17</f>
        <v>0</v>
      </c>
      <c r="E18" s="13">
        <f>[1]FEV!F17</f>
        <v>29880</v>
      </c>
      <c r="F18" s="14">
        <f>[1]FEV!J17</f>
        <v>0</v>
      </c>
      <c r="G18" s="15">
        <f>[1]FEV!N17</f>
        <v>0</v>
      </c>
      <c r="H18" s="16">
        <f>[1]MAR!F17</f>
        <v>36894</v>
      </c>
      <c r="I18" s="14">
        <f>[1]MAR!J17</f>
        <v>0</v>
      </c>
      <c r="J18" s="15">
        <f>[1]MAR!N17</f>
        <v>0</v>
      </c>
      <c r="K18" s="16">
        <f>[1]ABR!F17</f>
        <v>29934</v>
      </c>
      <c r="L18" s="14">
        <f>[1]ABR!J17</f>
        <v>0</v>
      </c>
      <c r="M18" s="15">
        <f>[1]ABR!N17</f>
        <v>0</v>
      </c>
      <c r="N18" s="16">
        <f>[1]MAI!F17</f>
        <v>36058</v>
      </c>
      <c r="O18" s="14">
        <f>[1]MAI!J17</f>
        <v>0</v>
      </c>
      <c r="P18" s="15">
        <f>[1]MAI!N17</f>
        <v>0</v>
      </c>
      <c r="Q18" s="16">
        <f>[1]JUN!F17</f>
        <v>32994</v>
      </c>
      <c r="R18" s="14">
        <f>[1]JUN!J17</f>
        <v>0</v>
      </c>
      <c r="S18" s="15">
        <f>[1]JUN!N17</f>
        <v>0</v>
      </c>
      <c r="T18" s="16">
        <f>[1]JUL!F17</f>
        <v>35028</v>
      </c>
      <c r="U18" s="17">
        <f>[1]JUL!J17</f>
        <v>0</v>
      </c>
      <c r="V18" s="15">
        <f>[1]JUL!N17</f>
        <v>0</v>
      </c>
      <c r="W18" s="16">
        <f>[1]AGO!F17</f>
        <v>36785</v>
      </c>
      <c r="X18" s="17">
        <f>[1]AGO!J17</f>
        <v>0</v>
      </c>
      <c r="Y18" s="15">
        <f>[1]AGO!N17</f>
        <v>0</v>
      </c>
      <c r="Z18" s="16">
        <f>[1]SET!F17</f>
        <v>30581</v>
      </c>
      <c r="AA18" s="17">
        <f>[1]SET!J17</f>
        <v>0</v>
      </c>
      <c r="AB18" s="15">
        <f>[1]SET!N17</f>
        <v>0</v>
      </c>
      <c r="AC18" s="16">
        <f>[1]OUT!F17</f>
        <v>33160</v>
      </c>
      <c r="AD18" s="17">
        <f>[1]OUT!J17</f>
        <v>0</v>
      </c>
      <c r="AE18" s="15">
        <f>[1]OUT!N17</f>
        <v>0</v>
      </c>
      <c r="AF18" s="16">
        <f>[1]NOV!F17</f>
        <v>32400</v>
      </c>
      <c r="AG18" s="17">
        <f>[1]NOV!J17</f>
        <v>0</v>
      </c>
      <c r="AH18" s="15">
        <f>[1]NOV!N17</f>
        <v>0</v>
      </c>
      <c r="AI18" s="16">
        <f>[1]DEZ!F17</f>
        <v>36800</v>
      </c>
      <c r="AJ18" s="17">
        <f>[1]DEZ!J17</f>
        <v>0</v>
      </c>
      <c r="AK18" s="14">
        <f>[1]DEZ!N17</f>
        <v>0</v>
      </c>
      <c r="AL18" s="18">
        <f t="shared" si="0"/>
        <v>370514</v>
      </c>
      <c r="AM18" s="19">
        <f t="shared" si="1"/>
        <v>0</v>
      </c>
      <c r="AN18" s="20">
        <f t="shared" si="1"/>
        <v>0</v>
      </c>
      <c r="AO18" s="26">
        <f t="shared" si="2"/>
        <v>370514</v>
      </c>
    </row>
    <row r="19" spans="1:41" ht="18.75" customHeight="1" x14ac:dyDescent="0.25">
      <c r="A19" s="27" t="s">
        <v>31</v>
      </c>
      <c r="B19" s="23">
        <f>[1]JAN!F18</f>
        <v>4270</v>
      </c>
      <c r="C19" s="24">
        <f>[1]JAN!J18</f>
        <v>0</v>
      </c>
      <c r="D19" s="25">
        <f>[1]JAN!N18</f>
        <v>0</v>
      </c>
      <c r="E19" s="13">
        <f>[1]FEV!F18</f>
        <v>4320</v>
      </c>
      <c r="F19" s="14">
        <f>[1]FEV!J18</f>
        <v>0</v>
      </c>
      <c r="G19" s="15">
        <f>[1]FEV!N18</f>
        <v>0</v>
      </c>
      <c r="H19" s="16">
        <f>[1]MAR!F18</f>
        <v>4450</v>
      </c>
      <c r="I19" s="14">
        <f>[1]MAR!J18</f>
        <v>0</v>
      </c>
      <c r="J19" s="15">
        <f>[1]MAR!N18</f>
        <v>0</v>
      </c>
      <c r="K19" s="16">
        <f>[1]ABR!F18</f>
        <v>3300</v>
      </c>
      <c r="L19" s="14">
        <f>[1]ABR!J18</f>
        <v>0</v>
      </c>
      <c r="M19" s="15">
        <f>[1]ABR!N18</f>
        <v>0</v>
      </c>
      <c r="N19" s="16">
        <f>[1]MAI!F18</f>
        <v>4335</v>
      </c>
      <c r="O19" s="14">
        <f>[1]MAI!J18</f>
        <v>0</v>
      </c>
      <c r="P19" s="15">
        <f>[1]MAI!N18</f>
        <v>0</v>
      </c>
      <c r="Q19" s="16">
        <f>[1]JUN!F18</f>
        <v>4335</v>
      </c>
      <c r="R19" s="14">
        <f>[1]JUN!J18</f>
        <v>0</v>
      </c>
      <c r="S19" s="15">
        <f>[1]JUN!N18</f>
        <v>0</v>
      </c>
      <c r="T19" s="16">
        <f>[1]JUL!F18</f>
        <v>2940</v>
      </c>
      <c r="U19" s="17">
        <f>[1]JUL!J18</f>
        <v>0</v>
      </c>
      <c r="V19" s="15">
        <f>[1]JUL!N18</f>
        <v>0</v>
      </c>
      <c r="W19" s="16">
        <f>[1]AGO!F18</f>
        <v>3450</v>
      </c>
      <c r="X19" s="17">
        <f>[1]AGO!J18</f>
        <v>0</v>
      </c>
      <c r="Y19" s="15">
        <f>[1]AGO!N18</f>
        <v>0</v>
      </c>
      <c r="Z19" s="16">
        <f>[1]SET!F18</f>
        <v>2850</v>
      </c>
      <c r="AA19" s="17">
        <f>[1]SET!J18</f>
        <v>0</v>
      </c>
      <c r="AB19" s="15">
        <f>[1]SET!N18</f>
        <v>0</v>
      </c>
      <c r="AC19" s="16">
        <f>[1]OUT!F18</f>
        <v>3275</v>
      </c>
      <c r="AD19" s="17">
        <f>[1]OUT!J18</f>
        <v>0</v>
      </c>
      <c r="AE19" s="15">
        <f>[1]OUT!N18</f>
        <v>0</v>
      </c>
      <c r="AF19" s="16">
        <f>[1]NOV!F18</f>
        <v>2905</v>
      </c>
      <c r="AG19" s="17">
        <f>[1]NOV!J18</f>
        <v>0</v>
      </c>
      <c r="AH19" s="15">
        <f>[1]NOV!N18</f>
        <v>0</v>
      </c>
      <c r="AI19" s="16">
        <f>[1]DEZ!F18</f>
        <v>1760</v>
      </c>
      <c r="AJ19" s="17">
        <f>[1]DEZ!J18</f>
        <v>0</v>
      </c>
      <c r="AK19" s="14">
        <f>[1]DEZ!N18</f>
        <v>0</v>
      </c>
      <c r="AL19" s="18">
        <f t="shared" si="0"/>
        <v>37920</v>
      </c>
      <c r="AM19" s="19">
        <f t="shared" si="1"/>
        <v>0</v>
      </c>
      <c r="AN19" s="20">
        <f t="shared" si="1"/>
        <v>0</v>
      </c>
      <c r="AO19" s="26">
        <f t="shared" si="2"/>
        <v>37920</v>
      </c>
    </row>
    <row r="20" spans="1:41" ht="18.75" customHeight="1" x14ac:dyDescent="0.25">
      <c r="A20" s="27" t="s">
        <v>32</v>
      </c>
      <c r="B20" s="23">
        <f>[1]JAN!F19</f>
        <v>0</v>
      </c>
      <c r="C20" s="24">
        <f>[1]JAN!J19</f>
        <v>0</v>
      </c>
      <c r="D20" s="25">
        <f>[1]JAN!N19</f>
        <v>0</v>
      </c>
      <c r="E20" s="13">
        <f>[1]FEV!F19</f>
        <v>13950</v>
      </c>
      <c r="F20" s="14">
        <f>[1]FEV!J19</f>
        <v>0</v>
      </c>
      <c r="G20" s="15">
        <f>[1]FEV!N19</f>
        <v>0</v>
      </c>
      <c r="H20" s="16">
        <f>[1]MAR!F19</f>
        <v>20460</v>
      </c>
      <c r="I20" s="14">
        <f>[1]MAR!J19</f>
        <v>0</v>
      </c>
      <c r="J20" s="15">
        <f>[1]MAR!N19</f>
        <v>0</v>
      </c>
      <c r="K20" s="16">
        <f>[1]ABR!F19</f>
        <v>17118</v>
      </c>
      <c r="L20" s="14">
        <f>[1]ABR!J19</f>
        <v>0</v>
      </c>
      <c r="M20" s="15">
        <f>[1]ABR!N19</f>
        <v>0</v>
      </c>
      <c r="N20" s="16">
        <f>[1]MAI!F19</f>
        <v>21076</v>
      </c>
      <c r="O20" s="14">
        <f>[1]MAI!J19</f>
        <v>0</v>
      </c>
      <c r="P20" s="15">
        <f>[1]MAI!N19</f>
        <v>0</v>
      </c>
      <c r="Q20" s="16">
        <f>[1]JUN!F19</f>
        <v>17320</v>
      </c>
      <c r="R20" s="14">
        <f>[1]JUN!J19</f>
        <v>0</v>
      </c>
      <c r="S20" s="15">
        <f>[1]JUN!N19</f>
        <v>0</v>
      </c>
      <c r="T20" s="16">
        <f>[1]JUL!F19</f>
        <v>9260</v>
      </c>
      <c r="U20" s="17">
        <f>[1]JUL!J19</f>
        <v>0</v>
      </c>
      <c r="V20" s="15">
        <f>[1]JUL!N19</f>
        <v>0</v>
      </c>
      <c r="W20" s="16">
        <f>[1]AGO!F19</f>
        <v>20812</v>
      </c>
      <c r="X20" s="17">
        <f>[1]AGO!J19</f>
        <v>0</v>
      </c>
      <c r="Y20" s="15">
        <f>[1]AGO!N19</f>
        <v>0</v>
      </c>
      <c r="Z20" s="16">
        <f>[1]SET!F19</f>
        <v>18660</v>
      </c>
      <c r="AA20" s="17">
        <f>[1]SET!J19</f>
        <v>0</v>
      </c>
      <c r="AB20" s="15">
        <f>[1]SET!N19</f>
        <v>0</v>
      </c>
      <c r="AC20" s="16">
        <f>[1]OUT!F19</f>
        <v>18700</v>
      </c>
      <c r="AD20" s="17">
        <f>[1]OUT!J19</f>
        <v>0</v>
      </c>
      <c r="AE20" s="15">
        <f>[1]OUT!N19</f>
        <v>0</v>
      </c>
      <c r="AF20" s="16">
        <f>[1]NOV!F19</f>
        <v>16650</v>
      </c>
      <c r="AG20" s="17">
        <f>[1]NOV!J19</f>
        <v>0</v>
      </c>
      <c r="AH20" s="15">
        <f>[1]NOV!N19</f>
        <v>0</v>
      </c>
      <c r="AI20" s="16">
        <f>[1]DEZ!F19</f>
        <v>13650</v>
      </c>
      <c r="AJ20" s="17">
        <f>[1]DEZ!J19</f>
        <v>0</v>
      </c>
      <c r="AK20" s="14">
        <f>[1]DEZ!N19</f>
        <v>0</v>
      </c>
      <c r="AL20" s="18">
        <f t="shared" si="0"/>
        <v>187656</v>
      </c>
      <c r="AM20" s="19">
        <f t="shared" si="1"/>
        <v>0</v>
      </c>
      <c r="AN20" s="20">
        <f t="shared" si="1"/>
        <v>0</v>
      </c>
      <c r="AO20" s="26">
        <f t="shared" si="2"/>
        <v>187656</v>
      </c>
    </row>
    <row r="21" spans="1:41" ht="18.75" customHeight="1" thickBot="1" x14ac:dyDescent="0.3">
      <c r="A21" s="28" t="s">
        <v>33</v>
      </c>
      <c r="B21" s="29">
        <f>[1]JAN!F21</f>
        <v>22680</v>
      </c>
      <c r="C21" s="30">
        <f>[1]JAN!J21</f>
        <v>60620</v>
      </c>
      <c r="D21" s="31">
        <f>[1]JAN!N21</f>
        <v>142965</v>
      </c>
      <c r="E21" s="13">
        <v>0</v>
      </c>
      <c r="F21" s="14">
        <v>0</v>
      </c>
      <c r="G21" s="15">
        <v>0</v>
      </c>
      <c r="H21" s="16">
        <f>[1]MAR!F20</f>
        <v>0</v>
      </c>
      <c r="I21" s="14">
        <f>[1]MAR!J20</f>
        <v>0</v>
      </c>
      <c r="J21" s="15">
        <f>[1]MAR!N20</f>
        <v>0</v>
      </c>
      <c r="K21" s="16">
        <f>[1]ABR!F20</f>
        <v>0</v>
      </c>
      <c r="L21" s="14">
        <f>[1]ABR!J20</f>
        <v>0</v>
      </c>
      <c r="M21" s="15">
        <f>[1]ABR!N20</f>
        <v>0</v>
      </c>
      <c r="N21" s="16">
        <f>[1]MAI!F20</f>
        <v>0</v>
      </c>
      <c r="O21" s="14">
        <f>[1]MAI!J20</f>
        <v>0</v>
      </c>
      <c r="P21" s="15">
        <f>[1]MAI!N20</f>
        <v>0</v>
      </c>
      <c r="Q21" s="16">
        <f>[1]JUN!F21</f>
        <v>0</v>
      </c>
      <c r="R21" s="14">
        <f>[1]JUN!J21</f>
        <v>0</v>
      </c>
      <c r="S21" s="15">
        <v>0</v>
      </c>
      <c r="T21" s="16">
        <f>[1]JUL!F21</f>
        <v>17700</v>
      </c>
      <c r="U21" s="17">
        <f>[1]JUL!J21</f>
        <v>34440</v>
      </c>
      <c r="V21" s="15">
        <f>[1]JUL!N21</f>
        <v>0</v>
      </c>
      <c r="W21" s="16">
        <v>0</v>
      </c>
      <c r="X21" s="17">
        <v>0</v>
      </c>
      <c r="Y21" s="15">
        <v>0</v>
      </c>
      <c r="Z21" s="16">
        <f>[1]SET!F20</f>
        <v>0</v>
      </c>
      <c r="AA21" s="17">
        <f>[1]SET!J20</f>
        <v>0</v>
      </c>
      <c r="AB21" s="15">
        <f>[1]SET!N20</f>
        <v>0</v>
      </c>
      <c r="AC21" s="16">
        <f>[1]OUT!F20</f>
        <v>0</v>
      </c>
      <c r="AD21" s="17">
        <f>[1]OUT!J20</f>
        <v>0</v>
      </c>
      <c r="AE21" s="15">
        <f>[1]OUT!N20</f>
        <v>0</v>
      </c>
      <c r="AF21" s="16">
        <f>[1]NOV!F20</f>
        <v>0</v>
      </c>
      <c r="AG21" s="17">
        <f>[1]NOV!J20</f>
        <v>0</v>
      </c>
      <c r="AH21" s="15">
        <f>[1]NOV!N20</f>
        <v>0</v>
      </c>
      <c r="AI21" s="16">
        <f>[1]DEZ!F20</f>
        <v>0</v>
      </c>
      <c r="AJ21" s="17">
        <f>[1]DEZ!J20</f>
        <v>0</v>
      </c>
      <c r="AK21" s="14">
        <f>[1]DEZ!N20</f>
        <v>0</v>
      </c>
      <c r="AL21" s="18">
        <f t="shared" ref="AL21" si="3">SUM(B21+E21+H21+K21+N21+Q21+T21+W21+Z21+AC21+AF21+AI21)</f>
        <v>40380</v>
      </c>
      <c r="AM21" s="19">
        <f t="shared" ref="AM21:AN21" si="4">C21+F21+I21+L21+O21+R21+U21+X21+AA21+AD21+AG21+AJ21</f>
        <v>95060</v>
      </c>
      <c r="AN21" s="20">
        <f t="shared" si="4"/>
        <v>142965</v>
      </c>
      <c r="AO21" s="32">
        <f t="shared" si="2"/>
        <v>278405</v>
      </c>
    </row>
    <row r="22" spans="1:41" ht="18.75" customHeight="1" thickBot="1" x14ac:dyDescent="0.3">
      <c r="A22" s="33" t="s">
        <v>15</v>
      </c>
      <c r="B22" s="34">
        <f t="shared" ref="B22:AE22" si="5">SUM(B7:B21)</f>
        <v>70914</v>
      </c>
      <c r="C22" s="35">
        <f t="shared" si="5"/>
        <v>60620</v>
      </c>
      <c r="D22" s="36">
        <f t="shared" si="5"/>
        <v>204990</v>
      </c>
      <c r="E22" s="37">
        <f t="shared" si="5"/>
        <v>16180045</v>
      </c>
      <c r="F22" s="38">
        <f t="shared" si="5"/>
        <v>6690955</v>
      </c>
      <c r="G22" s="39">
        <f t="shared" si="5"/>
        <v>10873606</v>
      </c>
      <c r="H22" s="37">
        <f t="shared" si="5"/>
        <v>25190165</v>
      </c>
      <c r="I22" s="38">
        <f t="shared" si="5"/>
        <v>9660193</v>
      </c>
      <c r="J22" s="39">
        <f t="shared" si="5"/>
        <v>10941645</v>
      </c>
      <c r="K22" s="37">
        <f t="shared" si="5"/>
        <v>20073897</v>
      </c>
      <c r="L22" s="38">
        <f t="shared" si="5"/>
        <v>7616658</v>
      </c>
      <c r="M22" s="39">
        <f t="shared" si="5"/>
        <v>12385620</v>
      </c>
      <c r="N22" s="37">
        <f t="shared" si="5"/>
        <v>22409887</v>
      </c>
      <c r="O22" s="38">
        <f t="shared" si="5"/>
        <v>8988800</v>
      </c>
      <c r="P22" s="39">
        <f t="shared" si="5"/>
        <v>16256271</v>
      </c>
      <c r="Q22" s="37">
        <f t="shared" si="5"/>
        <v>20969357</v>
      </c>
      <c r="R22" s="38">
        <f>SUM(R7:R21)</f>
        <v>8545007</v>
      </c>
      <c r="S22" s="39">
        <f t="shared" si="5"/>
        <v>15109221</v>
      </c>
      <c r="T22" s="37">
        <f t="shared" si="5"/>
        <v>14238516</v>
      </c>
      <c r="U22" s="38">
        <f>SUM(U7:U21)</f>
        <v>4776403</v>
      </c>
      <c r="V22" s="39">
        <f t="shared" si="5"/>
        <v>5769192</v>
      </c>
      <c r="W22" s="37">
        <f t="shared" si="5"/>
        <v>23750877</v>
      </c>
      <c r="X22" s="38">
        <f>SUM(X7:X21)</f>
        <v>10023422</v>
      </c>
      <c r="Y22" s="39">
        <f t="shared" si="5"/>
        <v>17073680</v>
      </c>
      <c r="Z22" s="37">
        <f t="shared" si="5"/>
        <v>21028624</v>
      </c>
      <c r="AA22" s="38">
        <f>SUM(AA7:AA21)</f>
        <v>8505643</v>
      </c>
      <c r="AB22" s="39">
        <f t="shared" si="5"/>
        <v>13984698</v>
      </c>
      <c r="AC22" s="37">
        <f t="shared" si="5"/>
        <v>20775021</v>
      </c>
      <c r="AD22" s="38">
        <f>SUM(AD7:AD21)</f>
        <v>8628741</v>
      </c>
      <c r="AE22" s="39">
        <f t="shared" si="5"/>
        <v>14550401</v>
      </c>
      <c r="AF22" s="37">
        <f>SUM(AF7:AF21)</f>
        <v>18984413</v>
      </c>
      <c r="AG22" s="38">
        <f>SUM(AG7:AG21)</f>
        <v>7737910</v>
      </c>
      <c r="AH22" s="39">
        <f>SUM(AH7:AH21)</f>
        <v>13094798.9</v>
      </c>
      <c r="AI22" s="37">
        <f t="shared" ref="AI22:AK22" si="6">SUM(AI7:AI21)</f>
        <v>16562728</v>
      </c>
      <c r="AJ22" s="38">
        <f t="shared" si="6"/>
        <v>5475658</v>
      </c>
      <c r="AK22" s="40">
        <f t="shared" si="6"/>
        <v>4508302</v>
      </c>
      <c r="AL22" s="41">
        <f>SUM(AL7:AL21)</f>
        <v>220186210</v>
      </c>
      <c r="AM22" s="42">
        <f>SUM(AM7:AM21)</f>
        <v>86710010</v>
      </c>
      <c r="AN22" s="43">
        <f>SUM(AN7:AN21)</f>
        <v>134690399.90000001</v>
      </c>
      <c r="AO22" s="44">
        <f>AL22+AM22+AN22</f>
        <v>441586619.89999998</v>
      </c>
    </row>
    <row r="23" spans="1:41" x14ac:dyDescent="0.25">
      <c r="AL23" s="45"/>
      <c r="AM23" s="45"/>
      <c r="AN23" s="45"/>
    </row>
    <row r="25" spans="1:41" x14ac:dyDescent="0.25">
      <c r="D25" s="48"/>
      <c r="E25" s="48"/>
      <c r="F25" s="47"/>
      <c r="G25" s="46"/>
      <c r="H25" s="46"/>
      <c r="I25" s="46"/>
    </row>
  </sheetData>
  <mergeCells count="16">
    <mergeCell ref="A1:L4"/>
    <mergeCell ref="A5:A6"/>
    <mergeCell ref="B5:D5"/>
    <mergeCell ref="E5:G5"/>
    <mergeCell ref="H5:J5"/>
    <mergeCell ref="K5:M5"/>
    <mergeCell ref="N5:P5"/>
    <mergeCell ref="Q5:S5"/>
    <mergeCell ref="T5:V5"/>
    <mergeCell ref="AF5:AH5"/>
    <mergeCell ref="AI5:AK5"/>
    <mergeCell ref="AL5:AN5"/>
    <mergeCell ref="AO5:AO6"/>
    <mergeCell ref="W5:Y5"/>
    <mergeCell ref="Z5:AB5"/>
    <mergeCell ref="AC5:AE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7746717</dc:creator>
  <cp:lastModifiedBy>]</cp:lastModifiedBy>
  <dcterms:created xsi:type="dcterms:W3CDTF">2019-05-20T15:40:29Z</dcterms:created>
  <dcterms:modified xsi:type="dcterms:W3CDTF">2019-05-30T14:43:39Z</dcterms:modified>
</cp:coreProperties>
</file>