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7220" windowHeight="741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V20" i="1" l="1"/>
  <c r="U20" i="1"/>
  <c r="T20" i="1"/>
  <c r="D20" i="1"/>
  <c r="AN20" i="1" s="1"/>
  <c r="C20" i="1"/>
  <c r="AM20" i="1" s="1"/>
  <c r="B20" i="1"/>
  <c r="AL20" i="1" s="1"/>
  <c r="AO20" i="1" s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N19" i="1" s="1"/>
  <c r="F19" i="1"/>
  <c r="AM19" i="1" s="1"/>
  <c r="E19" i="1"/>
  <c r="AL19" i="1" s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N18" i="1" s="1"/>
  <c r="F18" i="1"/>
  <c r="AM18" i="1" s="1"/>
  <c r="E18" i="1"/>
  <c r="AL18" i="1" s="1"/>
  <c r="AO18" i="1" s="1"/>
  <c r="D18" i="1"/>
  <c r="C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N17" i="1" s="1"/>
  <c r="F17" i="1"/>
  <c r="AM17" i="1" s="1"/>
  <c r="E17" i="1"/>
  <c r="AL17" i="1" s="1"/>
  <c r="AO17" i="1" s="1"/>
  <c r="D17" i="1"/>
  <c r="C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N16" i="1" s="1"/>
  <c r="F16" i="1"/>
  <c r="AM16" i="1" s="1"/>
  <c r="E16" i="1"/>
  <c r="AL16" i="1" s="1"/>
  <c r="AO16" i="1" s="1"/>
  <c r="D16" i="1"/>
  <c r="C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N15" i="1" s="1"/>
  <c r="F15" i="1"/>
  <c r="AM15" i="1" s="1"/>
  <c r="E15" i="1"/>
  <c r="AL15" i="1" s="1"/>
  <c r="AO15" i="1" s="1"/>
  <c r="D15" i="1"/>
  <c r="C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N14" i="1" s="1"/>
  <c r="F14" i="1"/>
  <c r="AM14" i="1" s="1"/>
  <c r="E14" i="1"/>
  <c r="AL14" i="1" s="1"/>
  <c r="AO14" i="1" s="1"/>
  <c r="D14" i="1"/>
  <c r="C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N13" i="1" s="1"/>
  <c r="F13" i="1"/>
  <c r="AM13" i="1" s="1"/>
  <c r="E13" i="1"/>
  <c r="AL13" i="1" s="1"/>
  <c r="AO13" i="1" s="1"/>
  <c r="D13" i="1"/>
  <c r="C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N12" i="1" s="1"/>
  <c r="F12" i="1"/>
  <c r="AM12" i="1" s="1"/>
  <c r="E12" i="1"/>
  <c r="AL12" i="1" s="1"/>
  <c r="AO12" i="1" s="1"/>
  <c r="D12" i="1"/>
  <c r="C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N11" i="1" s="1"/>
  <c r="F11" i="1"/>
  <c r="AM11" i="1" s="1"/>
  <c r="E11" i="1"/>
  <c r="AL11" i="1" s="1"/>
  <c r="AO11" i="1" s="1"/>
  <c r="D11" i="1"/>
  <c r="C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N10" i="1" s="1"/>
  <c r="F10" i="1"/>
  <c r="AM10" i="1" s="1"/>
  <c r="E10" i="1"/>
  <c r="AL10" i="1" s="1"/>
  <c r="AO10" i="1" s="1"/>
  <c r="D10" i="1"/>
  <c r="C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N9" i="1" s="1"/>
  <c r="F9" i="1"/>
  <c r="AM9" i="1" s="1"/>
  <c r="E9" i="1"/>
  <c r="AL9" i="1" s="1"/>
  <c r="AO9" i="1" s="1"/>
  <c r="D9" i="1"/>
  <c r="C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N8" i="1" s="1"/>
  <c r="F8" i="1"/>
  <c r="AM8" i="1" s="1"/>
  <c r="E8" i="1"/>
  <c r="AL8" i="1" s="1"/>
  <c r="AO8" i="1" s="1"/>
  <c r="D8" i="1"/>
  <c r="C8" i="1"/>
  <c r="B8" i="1"/>
  <c r="AK7" i="1"/>
  <c r="AK21" i="1" s="1"/>
  <c r="AJ7" i="1"/>
  <c r="AJ21" i="1" s="1"/>
  <c r="AI7" i="1"/>
  <c r="AI21" i="1" s="1"/>
  <c r="AH7" i="1"/>
  <c r="AH21" i="1" s="1"/>
  <c r="AG7" i="1"/>
  <c r="AG21" i="1" s="1"/>
  <c r="AF7" i="1"/>
  <c r="AF21" i="1" s="1"/>
  <c r="AE7" i="1"/>
  <c r="AE21" i="1" s="1"/>
  <c r="AD7" i="1"/>
  <c r="AD21" i="1" s="1"/>
  <c r="AC7" i="1"/>
  <c r="AC21" i="1" s="1"/>
  <c r="AB7" i="1"/>
  <c r="AB21" i="1" s="1"/>
  <c r="AA7" i="1"/>
  <c r="AA21" i="1" s="1"/>
  <c r="Z7" i="1"/>
  <c r="Z21" i="1" s="1"/>
  <c r="Y7" i="1"/>
  <c r="Y21" i="1" s="1"/>
  <c r="X7" i="1"/>
  <c r="X21" i="1" s="1"/>
  <c r="W7" i="1"/>
  <c r="W21" i="1" s="1"/>
  <c r="V7" i="1"/>
  <c r="V21" i="1" s="1"/>
  <c r="U7" i="1"/>
  <c r="U21" i="1" s="1"/>
  <c r="T7" i="1"/>
  <c r="T21" i="1" s="1"/>
  <c r="S7" i="1"/>
  <c r="S21" i="1" s="1"/>
  <c r="R7" i="1"/>
  <c r="R21" i="1" s="1"/>
  <c r="Q7" i="1"/>
  <c r="Q21" i="1" s="1"/>
  <c r="P7" i="1"/>
  <c r="P21" i="1" s="1"/>
  <c r="O7" i="1"/>
  <c r="O21" i="1" s="1"/>
  <c r="N7" i="1"/>
  <c r="N21" i="1" s="1"/>
  <c r="M7" i="1"/>
  <c r="M21" i="1" s="1"/>
  <c r="L7" i="1"/>
  <c r="L21" i="1" s="1"/>
  <c r="K7" i="1"/>
  <c r="K21" i="1" s="1"/>
  <c r="J7" i="1"/>
  <c r="J21" i="1" s="1"/>
  <c r="I7" i="1"/>
  <c r="I21" i="1" s="1"/>
  <c r="H7" i="1"/>
  <c r="H21" i="1" s="1"/>
  <c r="G7" i="1"/>
  <c r="AN7" i="1" s="1"/>
  <c r="AN21" i="1" s="1"/>
  <c r="F7" i="1"/>
  <c r="F21" i="1" s="1"/>
  <c r="E7" i="1"/>
  <c r="AL7" i="1" s="1"/>
  <c r="D7" i="1"/>
  <c r="D21" i="1" s="1"/>
  <c r="C7" i="1"/>
  <c r="C21" i="1" s="1"/>
  <c r="B7" i="1"/>
  <c r="B21" i="1" s="1"/>
  <c r="AL21" i="1" l="1"/>
  <c r="AO19" i="1"/>
  <c r="AM7" i="1"/>
  <c r="AM21" i="1" s="1"/>
  <c r="E21" i="1"/>
  <c r="G21" i="1"/>
  <c r="AO21" i="1" l="1"/>
  <c r="AO7" i="1"/>
</calcChain>
</file>

<file path=xl/sharedStrings.xml><?xml version="1.0" encoding="utf-8"?>
<sst xmlns="http://schemas.openxmlformats.org/spreadsheetml/2006/main" count="70" uniqueCount="33">
  <si>
    <t>TOTAL MENSAL DE REFEIÇÕES SERVIDAS - 2018</t>
  </si>
  <si>
    <t>TIPOS DE UNIDADES</t>
  </si>
  <si>
    <t>JAN</t>
  </si>
  <si>
    <t>FEV</t>
  </si>
  <si>
    <t>MAR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</si>
  <si>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</si>
  <si>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</si>
  <si>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</si>
  <si>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</si>
  <si>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</si>
  <si>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</si>
  <si>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</si>
  <si>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</si>
  <si>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</si>
  <si>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TOTAL</t>
  </si>
  <si>
    <t>TOTAL GERAL</t>
  </si>
  <si>
    <t>NÃO TERC.</t>
  </si>
  <si>
    <t>MISTAS</t>
  </si>
  <si>
    <t>TERC.</t>
  </si>
  <si>
    <t xml:space="preserve">EMEI                </t>
  </si>
  <si>
    <t xml:space="preserve">EMEF                </t>
  </si>
  <si>
    <t>CIEJA</t>
  </si>
  <si>
    <t>EMEE</t>
  </si>
  <si>
    <t xml:space="preserve">SME CONVÊNIO        </t>
  </si>
  <si>
    <t>CEU GESTÃO</t>
  </si>
  <si>
    <t>CEMEI</t>
  </si>
  <si>
    <t xml:space="preserve">CEI MUNICIPAL       </t>
  </si>
  <si>
    <t xml:space="preserve">CEI CONVENIADO     </t>
  </si>
  <si>
    <t xml:space="preserve">FUNCIONARIO CEI CONVENIADO      </t>
  </si>
  <si>
    <t>PROJETO CECI</t>
  </si>
  <si>
    <t>CCI (*)</t>
  </si>
  <si>
    <t>CMCT</t>
  </si>
  <si>
    <t>RECREIO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</si>
</sst>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;[Red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indexed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5" borderId="10" xfId="0" applyFont="1" applyFill="1" applyBorder="1" applyAlignment="1">
      <alignment horizontal="center" vertical="center" shrinkToFit="1"/>
    </xf>
    <xf numFmtId="0" fontId="5" fillId="6" borderId="11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3" fillId="5" borderId="10" xfId="0" applyFont="1" applyFill="1" applyBorder="1" applyAlignment="1">
      <alignment horizontal="center" vertical="center" shrinkToFit="1"/>
    </xf>
    <xf numFmtId="0" fontId="3" fillId="6" borderId="11" xfId="0" applyFont="1" applyFill="1" applyBorder="1" applyAlignment="1">
      <alignment horizontal="center" vertical="center" shrinkToFit="1"/>
    </xf>
    <xf numFmtId="0" fontId="3" fillId="7" borderId="12" xfId="0" applyFont="1" applyFill="1" applyBorder="1" applyAlignment="1">
      <alignment horizontal="center" vertical="center" shrinkToFit="1"/>
    </xf>
    <xf numFmtId="0" fontId="6" fillId="8" borderId="3" xfId="0" applyFont="1" applyFill="1" applyBorder="1" applyAlignment="1" applyProtection="1">
      <alignment wrapText="1"/>
    </xf>
    <xf numFmtId="164" fontId="8" fillId="8" borderId="6" xfId="1" applyNumberFormat="1" applyFont="1" applyFill="1" applyBorder="1" applyAlignment="1" applyProtection="1">
      <alignment horizontal="center" vertical="center" shrinkToFit="1"/>
      <protection locked="0"/>
    </xf>
    <xf numFmtId="164" fontId="8" fillId="8" borderId="15" xfId="1" applyNumberFormat="1" applyFont="1" applyFill="1" applyBorder="1" applyAlignment="1" applyProtection="1">
      <alignment horizontal="center" vertical="center"/>
      <protection locked="0"/>
    </xf>
    <xf numFmtId="164" fontId="8" fillId="8" borderId="7" xfId="0" applyNumberFormat="1" applyFont="1" applyFill="1" applyBorder="1" applyAlignment="1" applyProtection="1">
      <alignment horizontal="center" vertical="center"/>
    </xf>
    <xf numFmtId="3" fontId="7" fillId="0" borderId="16" xfId="1" applyNumberFormat="1" applyFont="1" applyBorder="1" applyAlignment="1">
      <alignment horizontal="center" vertical="center"/>
    </xf>
    <xf numFmtId="3" fontId="7" fillId="0" borderId="17" xfId="1" applyNumberFormat="1" applyFont="1" applyBorder="1" applyAlignment="1">
      <alignment horizontal="center" vertical="center"/>
    </xf>
    <xf numFmtId="3" fontId="7" fillId="0" borderId="18" xfId="1" applyNumberFormat="1" applyFont="1" applyBorder="1" applyAlignment="1">
      <alignment horizontal="center" vertical="center"/>
    </xf>
    <xf numFmtId="3" fontId="7" fillId="0" borderId="19" xfId="1" applyNumberFormat="1" applyFont="1" applyBorder="1" applyAlignment="1">
      <alignment horizontal="center" vertical="center"/>
    </xf>
    <xf numFmtId="3" fontId="7" fillId="0" borderId="20" xfId="1" applyNumberFormat="1" applyFont="1" applyBorder="1" applyAlignment="1">
      <alignment horizontal="center" vertical="center"/>
    </xf>
    <xf numFmtId="3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21" xfId="0" applyNumberFormat="1" applyBorder="1"/>
    <xf numFmtId="0" fontId="6" fillId="8" borderId="22" xfId="0" applyFont="1" applyFill="1" applyBorder="1" applyAlignment="1" applyProtection="1">
      <alignment wrapText="1"/>
    </xf>
    <xf numFmtId="164" fontId="8" fillId="8" borderId="23" xfId="1" applyNumberFormat="1" applyFont="1" applyFill="1" applyBorder="1" applyAlignment="1" applyProtection="1">
      <alignment horizontal="center" vertical="center" shrinkToFit="1"/>
      <protection locked="0"/>
    </xf>
    <xf numFmtId="164" fontId="8" fillId="8" borderId="24" xfId="1" applyNumberFormat="1" applyFont="1" applyFill="1" applyBorder="1" applyAlignment="1" applyProtection="1">
      <alignment horizontal="center" vertical="center"/>
      <protection locked="0"/>
    </xf>
    <xf numFmtId="164" fontId="8" fillId="8" borderId="25" xfId="0" applyNumberFormat="1" applyFont="1" applyFill="1" applyBorder="1" applyAlignment="1" applyProtection="1">
      <alignment horizontal="center" vertical="center"/>
    </xf>
    <xf numFmtId="3" fontId="0" fillId="0" borderId="26" xfId="0" applyNumberFormat="1" applyBorder="1"/>
    <xf numFmtId="0" fontId="6" fillId="8" borderId="27" xfId="0" applyFont="1" applyFill="1" applyBorder="1" applyAlignment="1" applyProtection="1">
      <alignment wrapText="1"/>
    </xf>
    <xf numFmtId="0" fontId="6" fillId="8" borderId="28" xfId="0" applyFont="1" applyFill="1" applyBorder="1" applyAlignment="1" applyProtection="1">
      <alignment wrapText="1"/>
    </xf>
    <xf numFmtId="3" fontId="7" fillId="0" borderId="10" xfId="1" applyNumberFormat="1" applyFont="1" applyBorder="1" applyAlignment="1">
      <alignment horizontal="center" vertical="center"/>
    </xf>
    <xf numFmtId="3" fontId="7" fillId="0" borderId="29" xfId="1" applyNumberFormat="1" applyFont="1" applyBorder="1" applyAlignment="1">
      <alignment horizontal="center" vertical="center"/>
    </xf>
    <xf numFmtId="164" fontId="8" fillId="8" borderId="12" xfId="0" applyNumberFormat="1" applyFont="1" applyFill="1" applyBorder="1" applyAlignment="1" applyProtection="1">
      <alignment horizontal="center" vertical="center"/>
    </xf>
    <xf numFmtId="3" fontId="0" fillId="0" borderId="30" xfId="0" applyNumberFormat="1" applyBorder="1"/>
    <xf numFmtId="0" fontId="9" fillId="2" borderId="31" xfId="0" applyFont="1" applyFill="1" applyBorder="1" applyAlignment="1" applyProtection="1">
      <alignment wrapText="1"/>
    </xf>
    <xf numFmtId="3" fontId="7" fillId="5" borderId="32" xfId="0" applyNumberFormat="1" applyFont="1" applyFill="1" applyBorder="1" applyAlignment="1">
      <alignment horizontal="center" vertical="center" shrinkToFit="1"/>
    </xf>
    <xf numFmtId="3" fontId="7" fillId="6" borderId="1" xfId="0" applyNumberFormat="1" applyFont="1" applyFill="1" applyBorder="1" applyAlignment="1">
      <alignment horizontal="center" vertical="center" shrinkToFit="1"/>
    </xf>
    <xf numFmtId="3" fontId="7" fillId="7" borderId="33" xfId="0" applyNumberFormat="1" applyFont="1" applyFill="1" applyBorder="1" applyAlignment="1">
      <alignment horizontal="center" vertical="center" shrinkToFit="1"/>
    </xf>
    <xf numFmtId="3" fontId="7" fillId="5" borderId="34" xfId="0" applyNumberFormat="1" applyFont="1" applyFill="1" applyBorder="1" applyAlignment="1">
      <alignment horizontal="center" vertical="center" shrinkToFit="1"/>
    </xf>
    <xf numFmtId="3" fontId="7" fillId="6" borderId="35" xfId="0" applyNumberFormat="1" applyFont="1" applyFill="1" applyBorder="1" applyAlignment="1">
      <alignment horizontal="center" vertical="center" shrinkToFit="1"/>
    </xf>
    <xf numFmtId="3" fontId="7" fillId="7" borderId="36" xfId="0" applyNumberFormat="1" applyFont="1" applyFill="1" applyBorder="1" applyAlignment="1">
      <alignment horizontal="center" vertical="center" shrinkToFit="1"/>
    </xf>
    <xf numFmtId="3" fontId="7" fillId="7" borderId="37" xfId="0" applyNumberFormat="1" applyFont="1" applyFill="1" applyBorder="1" applyAlignment="1">
      <alignment horizontal="center" vertical="center" shrinkToFit="1"/>
    </xf>
    <xf numFmtId="3" fontId="4" fillId="5" borderId="34" xfId="0" applyNumberFormat="1" applyFont="1" applyFill="1" applyBorder="1" applyAlignment="1">
      <alignment horizontal="center"/>
    </xf>
    <xf numFmtId="3" fontId="4" fillId="6" borderId="35" xfId="0" applyNumberFormat="1" applyFont="1" applyFill="1" applyBorder="1" applyAlignment="1">
      <alignment horizontal="center"/>
    </xf>
    <xf numFmtId="3" fontId="4" fillId="7" borderId="37" xfId="0" applyNumberFormat="1" applyFont="1" applyFill="1" applyBorder="1" applyAlignment="1">
      <alignment horizontal="center"/>
    </xf>
    <xf numFmtId="3" fontId="4" fillId="0" borderId="38" xfId="0" applyNumberFormat="1" applyFont="1" applyBorder="1"/>
    <xf numFmtId="3" fontId="0" fillId="0" borderId="0" xfId="0" applyNumberFormat="1"/>
    <xf numFmtId="0" fontId="3" fillId="3" borderId="6" xfId="0" applyFont="1" applyFill="1" applyBorder="1" applyAlignment="1">
      <alignment horizontal="center" shrinkToFit="1"/>
    </xf>
    <xf numFmtId="0" fontId="3" fillId="3" borderId="4" xfId="0" applyFont="1" applyFill="1" applyBorder="1" applyAlignment="1">
      <alignment horizontal="center" shrinkToFit="1"/>
    </xf>
    <xf numFmtId="0" fontId="3" fillId="3" borderId="7" xfId="0" applyFont="1" applyFill="1" applyBorder="1" applyAlignment="1">
      <alignment horizontal="center" shrinkToFit="1"/>
    </xf>
    <xf numFmtId="0" fontId="3" fillId="3" borderId="8" xfId="0" applyFont="1" applyFill="1" applyBorder="1" applyAlignment="1">
      <alignment horizontal="center" shrinkToFit="1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justify"/>
    </xf>
    <xf numFmtId="0" fontId="4" fillId="4" borderId="14" xfId="0" applyFont="1" applyFill="1" applyBorder="1" applyAlignment="1">
      <alignment horizontal="center" vertical="justify"/>
    </xf>
    <xf numFmtId="0" fontId="3" fillId="3" borderId="3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pia%20de%20Refei&#231;&#245;es%20Servidas%20TOTAL%20201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N. UNIDADES"/>
      <sheetName val="MATR"/>
      <sheetName val="MÉDIA DIÁRIA"/>
      <sheetName val="Total mensal"/>
    </sheetNames>
    <sheetDataSet>
      <sheetData sheetId="0">
        <row r="6">
          <cell r="F6">
            <v>0</v>
          </cell>
          <cell r="AD6">
            <v>0</v>
          </cell>
        </row>
        <row r="7">
          <cell r="F7">
            <v>0</v>
          </cell>
          <cell r="AD7">
            <v>0</v>
          </cell>
        </row>
        <row r="8">
          <cell r="F8">
            <v>0</v>
          </cell>
          <cell r="AD8">
            <v>0</v>
          </cell>
        </row>
        <row r="9">
          <cell r="F9">
            <v>0</v>
          </cell>
          <cell r="AD9">
            <v>0</v>
          </cell>
        </row>
        <row r="10">
          <cell r="F10">
            <v>14858</v>
          </cell>
          <cell r="AD10">
            <v>1146</v>
          </cell>
        </row>
        <row r="11">
          <cell r="F11">
            <v>0</v>
          </cell>
          <cell r="AD11">
            <v>0</v>
          </cell>
        </row>
        <row r="12">
          <cell r="F12">
            <v>0</v>
          </cell>
          <cell r="AD12">
            <v>0</v>
          </cell>
          <cell r="AH12">
            <v>99317</v>
          </cell>
        </row>
        <row r="13">
          <cell r="F13">
            <v>0</v>
          </cell>
          <cell r="AD13">
            <v>0</v>
          </cell>
        </row>
        <row r="14">
          <cell r="F14">
            <v>282576</v>
          </cell>
          <cell r="AD14">
            <v>0</v>
          </cell>
        </row>
        <row r="15">
          <cell r="F15">
            <v>0</v>
          </cell>
          <cell r="AD15">
            <v>0</v>
          </cell>
        </row>
        <row r="16">
          <cell r="F16">
            <v>37562</v>
          </cell>
          <cell r="AD16">
            <v>16002</v>
          </cell>
        </row>
        <row r="17">
          <cell r="F17">
            <v>3360</v>
          </cell>
          <cell r="AD17">
            <v>0</v>
          </cell>
        </row>
        <row r="18">
          <cell r="F18">
            <v>6300</v>
          </cell>
          <cell r="AD18">
            <v>3</v>
          </cell>
        </row>
        <row r="20">
          <cell r="F20">
            <v>9000</v>
          </cell>
          <cell r="AD20">
            <v>45040</v>
          </cell>
          <cell r="AH20">
            <v>203406</v>
          </cell>
        </row>
      </sheetData>
      <sheetData sheetId="1">
        <row r="6">
          <cell r="F6">
            <v>0</v>
          </cell>
          <cell r="AD6">
            <v>1778467</v>
          </cell>
          <cell r="AH6">
            <v>2972419</v>
          </cell>
        </row>
        <row r="7">
          <cell r="F7">
            <v>0</v>
          </cell>
          <cell r="AD7">
            <v>3047340</v>
          </cell>
          <cell r="AH7">
            <v>4552400</v>
          </cell>
        </row>
        <row r="8">
          <cell r="F8">
            <v>87675</v>
          </cell>
          <cell r="AD8">
            <v>38895</v>
          </cell>
          <cell r="AH8">
            <v>0</v>
          </cell>
        </row>
        <row r="9">
          <cell r="F9">
            <v>0</v>
          </cell>
          <cell r="AD9">
            <v>9465</v>
          </cell>
          <cell r="AH9">
            <v>0</v>
          </cell>
        </row>
        <row r="10">
          <cell r="F10">
            <v>34734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0</v>
          </cell>
          <cell r="AH11">
            <v>0</v>
          </cell>
        </row>
        <row r="12">
          <cell r="F12">
            <v>0</v>
          </cell>
          <cell r="AD12">
            <v>1202235</v>
          </cell>
          <cell r="AH12">
            <v>1879023</v>
          </cell>
        </row>
        <row r="13">
          <cell r="F13">
            <v>0</v>
          </cell>
          <cell r="AD13">
            <v>261175</v>
          </cell>
          <cell r="AH13">
            <v>0</v>
          </cell>
        </row>
        <row r="14">
          <cell r="F14">
            <v>18704039</v>
          </cell>
          <cell r="AD14">
            <v>0</v>
          </cell>
          <cell r="AH14">
            <v>0</v>
          </cell>
        </row>
        <row r="15">
          <cell r="F15">
            <v>673595</v>
          </cell>
          <cell r="AD15">
            <v>0</v>
          </cell>
          <cell r="AH15">
            <v>0</v>
          </cell>
        </row>
        <row r="16">
          <cell r="F16">
            <v>31280</v>
          </cell>
          <cell r="AD16">
            <v>0</v>
          </cell>
          <cell r="AH16">
            <v>0</v>
          </cell>
        </row>
        <row r="17">
          <cell r="F17">
            <v>2720</v>
          </cell>
          <cell r="AD17">
            <v>0</v>
          </cell>
          <cell r="AH17">
            <v>0</v>
          </cell>
        </row>
        <row r="18">
          <cell r="F18">
            <v>13650</v>
          </cell>
          <cell r="AD18">
            <v>0</v>
          </cell>
          <cell r="AH18">
            <v>0</v>
          </cell>
        </row>
      </sheetData>
      <sheetData sheetId="2">
        <row r="6">
          <cell r="F6">
            <v>0</v>
          </cell>
          <cell r="AD6">
            <v>2489739</v>
          </cell>
          <cell r="AH6">
            <v>2483457</v>
          </cell>
        </row>
        <row r="7">
          <cell r="F7">
            <v>0</v>
          </cell>
          <cell r="AD7">
            <v>4266276</v>
          </cell>
          <cell r="AH7">
            <v>3386824</v>
          </cell>
        </row>
        <row r="8">
          <cell r="F8">
            <v>148596</v>
          </cell>
          <cell r="AD8">
            <v>54453</v>
          </cell>
          <cell r="AH8">
            <v>0</v>
          </cell>
        </row>
        <row r="9">
          <cell r="F9">
            <v>0</v>
          </cell>
          <cell r="AD9">
            <v>13251</v>
          </cell>
          <cell r="AH9">
            <v>0</v>
          </cell>
        </row>
        <row r="10">
          <cell r="F10">
            <v>42882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3024</v>
          </cell>
          <cell r="AH11">
            <v>0</v>
          </cell>
        </row>
        <row r="12">
          <cell r="F12">
            <v>0</v>
          </cell>
          <cell r="AD12">
            <v>1683738</v>
          </cell>
          <cell r="AH12">
            <v>1330713</v>
          </cell>
        </row>
        <row r="13">
          <cell r="F13">
            <v>0</v>
          </cell>
          <cell r="AD13">
            <v>399970</v>
          </cell>
          <cell r="AH13">
            <v>0</v>
          </cell>
        </row>
        <row r="14">
          <cell r="F14">
            <v>23979817</v>
          </cell>
          <cell r="AD14">
            <v>0</v>
          </cell>
          <cell r="AH14">
            <v>0</v>
          </cell>
        </row>
        <row r="15">
          <cell r="F15">
            <v>853734</v>
          </cell>
          <cell r="AD15">
            <v>0</v>
          </cell>
          <cell r="AH15">
            <v>0</v>
          </cell>
        </row>
        <row r="16">
          <cell r="F16">
            <v>36979</v>
          </cell>
          <cell r="AD16">
            <v>0</v>
          </cell>
          <cell r="AH16">
            <v>0</v>
          </cell>
        </row>
        <row r="17">
          <cell r="F17">
            <v>2940</v>
          </cell>
          <cell r="AD17">
            <v>0</v>
          </cell>
          <cell r="AH17">
            <v>0</v>
          </cell>
        </row>
        <row r="18">
          <cell r="F18">
            <v>19110</v>
          </cell>
          <cell r="AD18">
            <v>0</v>
          </cell>
          <cell r="AH18">
            <v>0</v>
          </cell>
        </row>
      </sheetData>
      <sheetData sheetId="3">
        <row r="6">
          <cell r="F6">
            <v>0</v>
          </cell>
          <cell r="AD6">
            <v>2275885</v>
          </cell>
          <cell r="AH6">
            <v>4726137</v>
          </cell>
        </row>
        <row r="7">
          <cell r="F7">
            <v>0</v>
          </cell>
          <cell r="AD7">
            <v>3992148</v>
          </cell>
          <cell r="AH7">
            <v>7409596</v>
          </cell>
        </row>
        <row r="8">
          <cell r="F8">
            <v>112580</v>
          </cell>
          <cell r="AD8">
            <v>45820</v>
          </cell>
          <cell r="AH8">
            <v>0</v>
          </cell>
        </row>
        <row r="9">
          <cell r="F9">
            <v>0</v>
          </cell>
          <cell r="AD9">
            <v>12200</v>
          </cell>
          <cell r="AH9">
            <v>0</v>
          </cell>
        </row>
        <row r="10">
          <cell r="F10">
            <v>40040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4132</v>
          </cell>
          <cell r="AH11">
            <v>0</v>
          </cell>
        </row>
        <row r="12">
          <cell r="F12">
            <v>0</v>
          </cell>
          <cell r="AD12">
            <v>1579180</v>
          </cell>
          <cell r="AH12">
            <v>2640486</v>
          </cell>
        </row>
        <row r="13">
          <cell r="F13">
            <v>0</v>
          </cell>
          <cell r="AD13">
            <v>382830</v>
          </cell>
          <cell r="AH13">
            <v>0</v>
          </cell>
        </row>
        <row r="14">
          <cell r="F14">
            <v>22962858</v>
          </cell>
          <cell r="AD14">
            <v>0</v>
          </cell>
          <cell r="AH14">
            <v>0</v>
          </cell>
        </row>
        <row r="15">
          <cell r="F15">
            <v>815340</v>
          </cell>
          <cell r="AD15">
            <v>0</v>
          </cell>
          <cell r="AH15">
            <v>0</v>
          </cell>
        </row>
        <row r="16">
          <cell r="F16">
            <v>30559</v>
          </cell>
          <cell r="AD16">
            <v>0</v>
          </cell>
          <cell r="AH16">
            <v>0</v>
          </cell>
        </row>
        <row r="17">
          <cell r="F17">
            <v>2340</v>
          </cell>
          <cell r="AD17">
            <v>0</v>
          </cell>
          <cell r="AH17">
            <v>0</v>
          </cell>
        </row>
        <row r="18">
          <cell r="F18">
            <v>18320</v>
          </cell>
          <cell r="AD18">
            <v>0</v>
          </cell>
          <cell r="AH18">
            <v>0</v>
          </cell>
        </row>
      </sheetData>
      <sheetData sheetId="4">
        <row r="6">
          <cell r="F6">
            <v>0</v>
          </cell>
          <cell r="AD6">
            <v>2348115</v>
          </cell>
          <cell r="AH6">
            <v>4744589</v>
          </cell>
        </row>
        <row r="7">
          <cell r="F7">
            <v>0</v>
          </cell>
          <cell r="AD7">
            <v>4097298</v>
          </cell>
          <cell r="AH7">
            <v>7546070</v>
          </cell>
        </row>
        <row r="8">
          <cell r="F8">
            <v>119700</v>
          </cell>
          <cell r="AD8">
            <v>47040</v>
          </cell>
          <cell r="AH8">
            <v>0</v>
          </cell>
        </row>
        <row r="9">
          <cell r="F9">
            <v>0</v>
          </cell>
          <cell r="AD9">
            <v>10395</v>
          </cell>
          <cell r="AH9">
            <v>0</v>
          </cell>
        </row>
        <row r="10">
          <cell r="F10">
            <v>40488</v>
          </cell>
          <cell r="AD10">
            <v>0</v>
          </cell>
          <cell r="AH10">
            <v>0</v>
          </cell>
        </row>
        <row r="11">
          <cell r="F11">
            <v>900</v>
          </cell>
          <cell r="AD11">
            <v>6699</v>
          </cell>
          <cell r="AH11">
            <v>0</v>
          </cell>
        </row>
        <row r="12">
          <cell r="F12">
            <v>0</v>
          </cell>
          <cell r="AD12">
            <v>1665855</v>
          </cell>
          <cell r="AH12">
            <v>2829321</v>
          </cell>
        </row>
        <row r="13">
          <cell r="F13">
            <v>0</v>
          </cell>
          <cell r="AD13">
            <v>443810</v>
          </cell>
          <cell r="AH13">
            <v>0</v>
          </cell>
        </row>
        <row r="14">
          <cell r="F14">
            <v>23747943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28614</v>
          </cell>
          <cell r="AD16">
            <v>0</v>
          </cell>
          <cell r="AH16">
            <v>0</v>
          </cell>
        </row>
        <row r="17">
          <cell r="F17">
            <v>2790</v>
          </cell>
          <cell r="AD17">
            <v>0</v>
          </cell>
          <cell r="AH17">
            <v>0</v>
          </cell>
        </row>
        <row r="18">
          <cell r="F18">
            <v>19677</v>
          </cell>
          <cell r="AD18">
            <v>0</v>
          </cell>
          <cell r="AH18">
            <v>0</v>
          </cell>
        </row>
      </sheetData>
      <sheetData sheetId="5">
        <row r="6">
          <cell r="F6">
            <v>0</v>
          </cell>
          <cell r="AD6">
            <v>2332640</v>
          </cell>
          <cell r="AH6">
            <v>4550513</v>
          </cell>
        </row>
        <row r="7">
          <cell r="F7">
            <v>0</v>
          </cell>
          <cell r="AD7">
            <v>4116180</v>
          </cell>
          <cell r="AH7">
            <v>7210937</v>
          </cell>
        </row>
        <row r="8">
          <cell r="F8">
            <v>116300</v>
          </cell>
          <cell r="AD8">
            <v>51860</v>
          </cell>
          <cell r="AH8">
            <v>0</v>
          </cell>
        </row>
        <row r="9">
          <cell r="F9">
            <v>0</v>
          </cell>
          <cell r="AD9">
            <v>12740</v>
          </cell>
          <cell r="AH9">
            <v>0</v>
          </cell>
        </row>
        <row r="10">
          <cell r="F10">
            <v>37136</v>
          </cell>
          <cell r="AD10">
            <v>0</v>
          </cell>
          <cell r="AH10">
            <v>0</v>
          </cell>
        </row>
        <row r="11">
          <cell r="F11">
            <v>900</v>
          </cell>
          <cell r="AD11">
            <v>7925</v>
          </cell>
          <cell r="AH11">
            <v>0</v>
          </cell>
        </row>
        <row r="12">
          <cell r="F12">
            <v>0</v>
          </cell>
          <cell r="AD12">
            <v>1603020</v>
          </cell>
          <cell r="AH12">
            <v>2483701</v>
          </cell>
        </row>
        <row r="13">
          <cell r="F13">
            <v>0</v>
          </cell>
          <cell r="AD13">
            <v>455625</v>
          </cell>
          <cell r="AH13">
            <v>0</v>
          </cell>
        </row>
        <row r="14">
          <cell r="F14">
            <v>22371101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31757</v>
          </cell>
          <cell r="AD16">
            <v>0</v>
          </cell>
          <cell r="AH16">
            <v>0</v>
          </cell>
        </row>
        <row r="17">
          <cell r="F17">
            <v>2400</v>
          </cell>
          <cell r="AD17">
            <v>0</v>
          </cell>
          <cell r="AH17">
            <v>0</v>
          </cell>
        </row>
        <row r="18">
          <cell r="F18">
            <v>17660</v>
          </cell>
          <cell r="AD18">
            <v>0</v>
          </cell>
          <cell r="AH18">
            <v>0</v>
          </cell>
        </row>
      </sheetData>
      <sheetData sheetId="6">
        <row r="6">
          <cell r="F6">
            <v>0</v>
          </cell>
          <cell r="AD6">
            <v>1551086</v>
          </cell>
          <cell r="AH6">
            <v>2324302</v>
          </cell>
        </row>
        <row r="7">
          <cell r="F7">
            <v>0</v>
          </cell>
          <cell r="AD7">
            <v>2728064</v>
          </cell>
          <cell r="AH7">
            <v>3563327</v>
          </cell>
        </row>
        <row r="8">
          <cell r="F8">
            <v>69360</v>
          </cell>
          <cell r="AD8">
            <v>32112</v>
          </cell>
          <cell r="AH8">
            <v>0</v>
          </cell>
        </row>
        <row r="9">
          <cell r="F9">
            <v>0</v>
          </cell>
          <cell r="AD9">
            <v>7368</v>
          </cell>
          <cell r="AH9">
            <v>0</v>
          </cell>
        </row>
        <row r="10">
          <cell r="F10">
            <v>19540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1446</v>
          </cell>
          <cell r="AH11">
            <v>0</v>
          </cell>
        </row>
        <row r="12">
          <cell r="F12">
            <v>0</v>
          </cell>
          <cell r="AD12">
            <v>1101768</v>
          </cell>
          <cell r="AH12">
            <v>1430784</v>
          </cell>
        </row>
        <row r="13">
          <cell r="F13">
            <v>0</v>
          </cell>
          <cell r="AD13">
            <v>320095</v>
          </cell>
          <cell r="AH13">
            <v>0</v>
          </cell>
        </row>
        <row r="14">
          <cell r="F14">
            <v>13907111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35574</v>
          </cell>
          <cell r="AD16">
            <v>0</v>
          </cell>
          <cell r="AH16">
            <v>0</v>
          </cell>
        </row>
        <row r="17">
          <cell r="F17">
            <v>2625</v>
          </cell>
          <cell r="AD17">
            <v>0</v>
          </cell>
          <cell r="AH17">
            <v>0</v>
          </cell>
        </row>
        <row r="18">
          <cell r="F18">
            <v>10812</v>
          </cell>
          <cell r="AD18">
            <v>0</v>
          </cell>
          <cell r="AH18">
            <v>0</v>
          </cell>
        </row>
      </sheetData>
      <sheetData sheetId="7">
        <row r="6">
          <cell r="F6">
            <v>0</v>
          </cell>
          <cell r="AD6">
            <v>2605716</v>
          </cell>
          <cell r="AH6">
            <v>5500859</v>
          </cell>
        </row>
        <row r="7">
          <cell r="F7">
            <v>0</v>
          </cell>
          <cell r="AD7">
            <v>4572216</v>
          </cell>
          <cell r="AH7">
            <v>8687365</v>
          </cell>
        </row>
        <row r="8">
          <cell r="F8">
            <v>129316</v>
          </cell>
          <cell r="AD8">
            <v>57040</v>
          </cell>
          <cell r="AH8">
            <v>0</v>
          </cell>
        </row>
        <row r="9">
          <cell r="F9">
            <v>0</v>
          </cell>
          <cell r="AD9">
            <v>14766</v>
          </cell>
          <cell r="AH9">
            <v>0</v>
          </cell>
        </row>
        <row r="10">
          <cell r="F10">
            <v>43027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8152</v>
          </cell>
          <cell r="AH11">
            <v>0</v>
          </cell>
        </row>
        <row r="12">
          <cell r="F12">
            <v>0</v>
          </cell>
          <cell r="AD12">
            <v>1881336</v>
          </cell>
          <cell r="AH12">
            <v>3265918</v>
          </cell>
        </row>
        <row r="13">
          <cell r="F13">
            <v>0</v>
          </cell>
          <cell r="AD13">
            <v>491430</v>
          </cell>
          <cell r="AH13">
            <v>0</v>
          </cell>
        </row>
        <row r="14">
          <cell r="F14">
            <v>26565484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39353</v>
          </cell>
          <cell r="AD16">
            <v>0</v>
          </cell>
          <cell r="AH16">
            <v>0</v>
          </cell>
        </row>
        <row r="17">
          <cell r="F17">
            <v>3045</v>
          </cell>
          <cell r="AD17">
            <v>0</v>
          </cell>
          <cell r="AH17">
            <v>0</v>
          </cell>
        </row>
        <row r="18">
          <cell r="F18">
            <v>20815</v>
          </cell>
          <cell r="AD18">
            <v>0</v>
          </cell>
          <cell r="AH18">
            <v>0</v>
          </cell>
        </row>
      </sheetData>
      <sheetData sheetId="8">
        <row r="6">
          <cell r="F6">
            <v>0</v>
          </cell>
          <cell r="AD6">
            <v>2145746</v>
          </cell>
          <cell r="AH6">
            <v>4523869</v>
          </cell>
        </row>
        <row r="7">
          <cell r="F7">
            <v>0</v>
          </cell>
          <cell r="AD7">
            <v>3773115</v>
          </cell>
          <cell r="AH7">
            <v>7226070</v>
          </cell>
        </row>
        <row r="8">
          <cell r="F8">
            <v>107844</v>
          </cell>
          <cell r="AD8">
            <v>46949</v>
          </cell>
          <cell r="AH8">
            <v>0</v>
          </cell>
        </row>
        <row r="9">
          <cell r="F9">
            <v>0</v>
          </cell>
          <cell r="AD9">
            <v>12189</v>
          </cell>
          <cell r="AH9">
            <v>0</v>
          </cell>
        </row>
        <row r="10">
          <cell r="F10">
            <v>34179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5263</v>
          </cell>
          <cell r="AH11">
            <v>0</v>
          </cell>
        </row>
        <row r="12">
          <cell r="F12">
            <v>0</v>
          </cell>
          <cell r="AD12">
            <v>1560242</v>
          </cell>
          <cell r="AH12">
            <v>2642914</v>
          </cell>
        </row>
        <row r="13">
          <cell r="F13">
            <v>0</v>
          </cell>
          <cell r="AD13">
            <v>408730</v>
          </cell>
          <cell r="AH13">
            <v>0</v>
          </cell>
        </row>
        <row r="14">
          <cell r="F14">
            <v>22110988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32509</v>
          </cell>
          <cell r="AD16">
            <v>0</v>
          </cell>
          <cell r="AH16">
            <v>0</v>
          </cell>
        </row>
        <row r="17">
          <cell r="F17">
            <v>2660</v>
          </cell>
          <cell r="AD17">
            <v>0</v>
          </cell>
          <cell r="AH17">
            <v>0</v>
          </cell>
        </row>
        <row r="18">
          <cell r="F18">
            <v>17195</v>
          </cell>
          <cell r="AD18">
            <v>0</v>
          </cell>
          <cell r="AH18">
            <v>0</v>
          </cell>
        </row>
      </sheetData>
      <sheetData sheetId="9">
        <row r="6">
          <cell r="F6">
            <v>0</v>
          </cell>
          <cell r="AD6">
            <v>2377263</v>
          </cell>
          <cell r="AH6">
            <v>5228761.7699999996</v>
          </cell>
        </row>
        <row r="7">
          <cell r="F7">
            <v>0</v>
          </cell>
          <cell r="AD7">
            <v>4132194</v>
          </cell>
          <cell r="AH7">
            <v>7214394</v>
          </cell>
        </row>
        <row r="8">
          <cell r="F8">
            <v>123006</v>
          </cell>
          <cell r="AD8">
            <v>51639</v>
          </cell>
          <cell r="AH8">
            <v>0</v>
          </cell>
        </row>
        <row r="9">
          <cell r="F9">
            <v>0</v>
          </cell>
          <cell r="AD9">
            <v>13482</v>
          </cell>
          <cell r="AH9">
            <v>0</v>
          </cell>
        </row>
        <row r="10">
          <cell r="F10">
            <v>38843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7581</v>
          </cell>
          <cell r="AH11">
            <v>0</v>
          </cell>
        </row>
        <row r="12">
          <cell r="F12">
            <v>0</v>
          </cell>
          <cell r="AD12">
            <v>1724860</v>
          </cell>
          <cell r="AH12">
            <v>2927181</v>
          </cell>
        </row>
        <row r="13">
          <cell r="F13">
            <v>0</v>
          </cell>
          <cell r="AD13">
            <v>456550</v>
          </cell>
          <cell r="AH13">
            <v>0</v>
          </cell>
        </row>
        <row r="14">
          <cell r="F14">
            <v>25022521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36330</v>
          </cell>
          <cell r="AD16">
            <v>0</v>
          </cell>
          <cell r="AH16">
            <v>0</v>
          </cell>
        </row>
        <row r="17">
          <cell r="F17">
            <v>2940</v>
          </cell>
          <cell r="AD17">
            <v>0</v>
          </cell>
          <cell r="AH17">
            <v>0</v>
          </cell>
        </row>
        <row r="18">
          <cell r="F18">
            <v>19110</v>
          </cell>
          <cell r="AD18">
            <v>0</v>
          </cell>
          <cell r="AH18">
            <v>0</v>
          </cell>
        </row>
      </sheetData>
      <sheetData sheetId="10">
        <row r="6">
          <cell r="F6">
            <v>0</v>
          </cell>
          <cell r="AD6">
            <v>2082028</v>
          </cell>
          <cell r="AH6">
            <v>4234754</v>
          </cell>
        </row>
        <row r="7">
          <cell r="F7">
            <v>0</v>
          </cell>
          <cell r="AD7">
            <v>3584941</v>
          </cell>
          <cell r="AH7">
            <v>6422833</v>
          </cell>
        </row>
        <row r="8">
          <cell r="F8">
            <v>101427</v>
          </cell>
          <cell r="AD8">
            <v>47057</v>
          </cell>
          <cell r="AH8">
            <v>0</v>
          </cell>
        </row>
        <row r="9">
          <cell r="F9">
            <v>0</v>
          </cell>
          <cell r="AD9">
            <v>11052</v>
          </cell>
          <cell r="AH9">
            <v>0</v>
          </cell>
        </row>
        <row r="10">
          <cell r="F10">
            <v>5890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4412</v>
          </cell>
          <cell r="AH11">
            <v>0</v>
          </cell>
        </row>
        <row r="12">
          <cell r="F12">
            <v>0</v>
          </cell>
          <cell r="AD12">
            <v>1539959</v>
          </cell>
          <cell r="AH12">
            <v>2129024</v>
          </cell>
        </row>
        <row r="13">
          <cell r="F13">
            <v>0</v>
          </cell>
          <cell r="AD13">
            <v>405630</v>
          </cell>
          <cell r="AH13">
            <v>0</v>
          </cell>
        </row>
        <row r="14">
          <cell r="F14">
            <v>23048911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34580</v>
          </cell>
          <cell r="AD16">
            <v>0</v>
          </cell>
          <cell r="AH16">
            <v>0</v>
          </cell>
        </row>
        <row r="17">
          <cell r="F17">
            <v>2660</v>
          </cell>
          <cell r="AD17">
            <v>0</v>
          </cell>
          <cell r="AH17">
            <v>0</v>
          </cell>
        </row>
        <row r="18">
          <cell r="F18">
            <v>17252</v>
          </cell>
          <cell r="AD18">
            <v>0</v>
          </cell>
          <cell r="AH18">
            <v>0</v>
          </cell>
        </row>
      </sheetData>
      <sheetData sheetId="11">
        <row r="6">
          <cell r="F6">
            <v>0</v>
          </cell>
          <cell r="AD6">
            <v>1708500</v>
          </cell>
          <cell r="AH6">
            <v>1777660</v>
          </cell>
        </row>
        <row r="7">
          <cell r="F7">
            <v>0</v>
          </cell>
          <cell r="AD7">
            <v>1914740</v>
          </cell>
          <cell r="AH7">
            <v>2074631</v>
          </cell>
        </row>
        <row r="8">
          <cell r="F8">
            <v>52855</v>
          </cell>
          <cell r="AD8">
            <v>24550</v>
          </cell>
          <cell r="AH8">
            <v>0</v>
          </cell>
        </row>
        <row r="9">
          <cell r="F9">
            <v>0</v>
          </cell>
          <cell r="AD9">
            <v>8971</v>
          </cell>
          <cell r="AH9">
            <v>0</v>
          </cell>
        </row>
        <row r="10">
          <cell r="F10">
            <v>24896</v>
          </cell>
          <cell r="AD10">
            <v>0</v>
          </cell>
          <cell r="AH10">
            <v>0</v>
          </cell>
        </row>
        <row r="11">
          <cell r="F11">
            <v>0</v>
          </cell>
          <cell r="AD11">
            <v>3510</v>
          </cell>
          <cell r="AH11">
            <v>0</v>
          </cell>
        </row>
        <row r="12">
          <cell r="F12">
            <v>0</v>
          </cell>
          <cell r="AD12">
            <v>1206140</v>
          </cell>
          <cell r="AH12">
            <v>1242620</v>
          </cell>
        </row>
        <row r="13">
          <cell r="F13">
            <v>0</v>
          </cell>
          <cell r="AD13">
            <v>327900</v>
          </cell>
          <cell r="AH13">
            <v>0</v>
          </cell>
        </row>
        <row r="14">
          <cell r="F14">
            <v>18420068</v>
          </cell>
          <cell r="AD14">
            <v>0</v>
          </cell>
          <cell r="AH14">
            <v>0</v>
          </cell>
        </row>
        <row r="15">
          <cell r="F15">
            <v>0</v>
          </cell>
          <cell r="AD15">
            <v>0</v>
          </cell>
          <cell r="AH15">
            <v>0</v>
          </cell>
        </row>
        <row r="16">
          <cell r="F16">
            <v>29725</v>
          </cell>
          <cell r="AD16">
            <v>0</v>
          </cell>
          <cell r="AH16">
            <v>0</v>
          </cell>
        </row>
        <row r="17">
          <cell r="F17">
            <v>1855</v>
          </cell>
          <cell r="AD17">
            <v>0</v>
          </cell>
          <cell r="AH17">
            <v>0</v>
          </cell>
        </row>
        <row r="18">
          <cell r="F18">
            <v>8790</v>
          </cell>
          <cell r="AD18">
            <v>0</v>
          </cell>
          <cell r="AH18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topLeftCell="L1" zoomScale="80" zoomScaleNormal="80" workbookViewId="0">
      <selection activeCell="AG34" sqref="AG34"/>
    </sheetView>
  </sheetViews>
  <sheetFormatPr defaultRowHeight="15" x14ac:dyDescent="0.25"/>
  <cols>
    <col min="1" max="1" width="16.28515625" customWidth="1"/>
    <col min="2" max="2" width="12.42578125" customWidth="1"/>
    <col min="3" max="3" width="12.5703125" customWidth="1"/>
    <col min="4" max="4" width="13" customWidth="1"/>
    <col min="5" max="5" width="15" customWidth="1"/>
    <col min="6" max="17" width="10.7109375" customWidth="1"/>
    <col min="18" max="19" width="11.42578125" customWidth="1"/>
    <col min="20" max="20" width="10.85546875" bestFit="1" customWidth="1"/>
    <col min="21" max="21" width="9.85546875" bestFit="1" customWidth="1"/>
    <col min="22" max="22" width="10.140625" bestFit="1" customWidth="1"/>
    <col min="23" max="23" width="10.85546875" bestFit="1" customWidth="1"/>
    <col min="24" max="24" width="11.7109375" customWidth="1"/>
    <col min="25" max="25" width="9.85546875" bestFit="1" customWidth="1"/>
    <col min="26" max="26" width="11.140625" bestFit="1" customWidth="1"/>
    <col min="27" max="27" width="10.140625" bestFit="1" customWidth="1"/>
    <col min="28" max="28" width="9.85546875" bestFit="1" customWidth="1"/>
    <col min="29" max="29" width="10.85546875" bestFit="1" customWidth="1"/>
    <col min="30" max="31" width="9.85546875" bestFit="1" customWidth="1"/>
    <col min="32" max="32" width="10.85546875" bestFit="1" customWidth="1"/>
    <col min="33" max="34" width="9.85546875" bestFit="1" customWidth="1"/>
    <col min="35" max="35" width="10.85546875" bestFit="1" customWidth="1"/>
    <col min="36" max="37" width="9.85546875" bestFit="1" customWidth="1"/>
    <col min="38" max="38" width="13.5703125" bestFit="1" customWidth="1"/>
    <col min="39" max="39" width="12.85546875" bestFit="1" customWidth="1"/>
    <col min="40" max="40" width="13.28515625" customWidth="1"/>
    <col min="41" max="41" width="16.85546875" customWidth="1"/>
  </cols>
  <sheetData>
    <row r="1" spans="1:4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4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4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41" ht="15.75" thickBot="1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1"/>
      <c r="N4" s="1"/>
      <c r="O4" s="1"/>
      <c r="P4" s="1"/>
      <c r="Q4" s="1"/>
    </row>
    <row r="5" spans="1:41" x14ac:dyDescent="0.25">
      <c r="A5" s="63" t="s">
        <v>1</v>
      </c>
      <c r="B5" s="55" t="s">
        <v>2</v>
      </c>
      <c r="C5" s="56"/>
      <c r="D5" s="57"/>
      <c r="E5" s="55" t="s">
        <v>3</v>
      </c>
      <c r="F5" s="56"/>
      <c r="G5" s="57"/>
      <c r="H5" s="55" t="s">
        <v>4</v>
      </c>
      <c r="I5" s="56"/>
      <c r="J5" s="57"/>
      <c r="K5" s="55" t="s">
        <v>5</v>
      </c>
      <c r="L5" s="56"/>
      <c r="M5" s="57"/>
      <c r="N5" s="55" t="s">
        <v>6</v>
      </c>
      <c r="O5" s="56"/>
      <c r="P5" s="57"/>
      <c r="Q5" s="55" t="s">
        <v>7</v>
      </c>
      <c r="R5" s="56"/>
      <c r="S5" s="57"/>
      <c r="T5" s="58" t="s">
        <v>8</v>
      </c>
      <c r="U5" s="56"/>
      <c r="V5" s="59"/>
      <c r="W5" s="58" t="s">
        <v>9</v>
      </c>
      <c r="X5" s="56"/>
      <c r="Y5" s="59"/>
      <c r="Z5" s="46" t="s">
        <v>10</v>
      </c>
      <c r="AA5" s="47"/>
      <c r="AB5" s="48"/>
      <c r="AC5" s="46" t="s">
        <v>11</v>
      </c>
      <c r="AD5" s="47"/>
      <c r="AE5" s="48"/>
      <c r="AF5" s="46" t="s">
        <v>12</v>
      </c>
      <c r="AG5" s="47"/>
      <c r="AH5" s="48"/>
      <c r="AI5" s="46" t="s">
        <v>13</v>
      </c>
      <c r="AJ5" s="47"/>
      <c r="AK5" s="49"/>
      <c r="AL5" s="50" t="s">
        <v>14</v>
      </c>
      <c r="AM5" s="51"/>
      <c r="AN5" s="52"/>
      <c r="AO5" s="53" t="s">
        <v>15</v>
      </c>
    </row>
    <row r="6" spans="1:41" ht="15.75" thickBot="1" x14ac:dyDescent="0.3">
      <c r="A6" s="64"/>
      <c r="B6" s="2" t="s">
        <v>16</v>
      </c>
      <c r="C6" s="3" t="s">
        <v>17</v>
      </c>
      <c r="D6" s="4" t="s">
        <v>18</v>
      </c>
      <c r="E6" s="2" t="s">
        <v>16</v>
      </c>
      <c r="F6" s="3" t="s">
        <v>17</v>
      </c>
      <c r="G6" s="4" t="s">
        <v>18</v>
      </c>
      <c r="H6" s="2" t="s">
        <v>16</v>
      </c>
      <c r="I6" s="3" t="s">
        <v>17</v>
      </c>
      <c r="J6" s="4" t="s">
        <v>18</v>
      </c>
      <c r="K6" s="2" t="s">
        <v>16</v>
      </c>
      <c r="L6" s="3" t="s">
        <v>17</v>
      </c>
      <c r="M6" s="4" t="s">
        <v>18</v>
      </c>
      <c r="N6" s="2" t="s">
        <v>16</v>
      </c>
      <c r="O6" s="3" t="s">
        <v>17</v>
      </c>
      <c r="P6" s="4" t="s">
        <v>18</v>
      </c>
      <c r="Q6" s="2" t="s">
        <v>16</v>
      </c>
      <c r="R6" s="3" t="s">
        <v>17</v>
      </c>
      <c r="S6" s="4" t="s">
        <v>18</v>
      </c>
      <c r="T6" s="2" t="s">
        <v>16</v>
      </c>
      <c r="U6" s="3" t="s">
        <v>17</v>
      </c>
      <c r="V6" s="4" t="s">
        <v>18</v>
      </c>
      <c r="W6" s="2" t="s">
        <v>16</v>
      </c>
      <c r="X6" s="3" t="s">
        <v>17</v>
      </c>
      <c r="Y6" s="4" t="s">
        <v>18</v>
      </c>
      <c r="Z6" s="2" t="s">
        <v>16</v>
      </c>
      <c r="AA6" s="3" t="s">
        <v>17</v>
      </c>
      <c r="AB6" s="4" t="s">
        <v>18</v>
      </c>
      <c r="AC6" s="2" t="s">
        <v>16</v>
      </c>
      <c r="AD6" s="3" t="s">
        <v>17</v>
      </c>
      <c r="AE6" s="4" t="s">
        <v>18</v>
      </c>
      <c r="AF6" s="2" t="s">
        <v>16</v>
      </c>
      <c r="AG6" s="3" t="s">
        <v>17</v>
      </c>
      <c r="AH6" s="4" t="s">
        <v>18</v>
      </c>
      <c r="AI6" s="2" t="s">
        <v>16</v>
      </c>
      <c r="AJ6" s="3" t="s">
        <v>17</v>
      </c>
      <c r="AK6" s="5" t="s">
        <v>18</v>
      </c>
      <c r="AL6" s="6" t="s">
        <v>16</v>
      </c>
      <c r="AM6" s="7" t="s">
        <v>17</v>
      </c>
      <c r="AN6" s="8" t="s">
        <v>18</v>
      </c>
      <c r="AO6" s="54"/>
    </row>
    <row r="7" spans="1:41" ht="14.45" x14ac:dyDescent="0.3">
      <c r="A7" s="9" t="s">
        <v>19</v>
      </c>
      <c r="B7" s="10">
        <f>[1]JAN!F6</f>
        <v>0</v>
      </c>
      <c r="C7" s="11">
        <f>[1]JAN!AD6</f>
        <v>0</v>
      </c>
      <c r="D7" s="12">
        <f>[1]JAN!AH6</f>
        <v>0</v>
      </c>
      <c r="E7" s="13">
        <f>[1]FEV!F6</f>
        <v>0</v>
      </c>
      <c r="F7" s="14">
        <f>[1]FEV!AD6</f>
        <v>1778467</v>
      </c>
      <c r="G7" s="15">
        <f>[1]FEV!AH6</f>
        <v>2972419</v>
      </c>
      <c r="H7" s="16">
        <f>[1]MAR!F6</f>
        <v>0</v>
      </c>
      <c r="I7" s="14">
        <f>[1]MAR!AD6</f>
        <v>2489739</v>
      </c>
      <c r="J7" s="15">
        <f>[1]MAR!AH6</f>
        <v>2483457</v>
      </c>
      <c r="K7" s="16">
        <f>[1]ABR!F6</f>
        <v>0</v>
      </c>
      <c r="L7" s="14">
        <f>[1]ABR!AD6</f>
        <v>2275885</v>
      </c>
      <c r="M7" s="15">
        <f>[1]ABR!AH6</f>
        <v>4726137</v>
      </c>
      <c r="N7" s="16">
        <f>[1]MAI!F6</f>
        <v>0</v>
      </c>
      <c r="O7" s="14">
        <f>[1]MAI!AD6</f>
        <v>2348115</v>
      </c>
      <c r="P7" s="15">
        <f>[1]MAI!AH6</f>
        <v>4744589</v>
      </c>
      <c r="Q7" s="16">
        <f>[1]JUN!F6</f>
        <v>0</v>
      </c>
      <c r="R7" s="14">
        <f>[1]JUN!AD6</f>
        <v>2332640</v>
      </c>
      <c r="S7" s="15">
        <f>[1]JUN!AH6</f>
        <v>4550513</v>
      </c>
      <c r="T7" s="16">
        <f>[1]JUL!F6</f>
        <v>0</v>
      </c>
      <c r="U7" s="17">
        <f>[1]JUL!AD6</f>
        <v>1551086</v>
      </c>
      <c r="V7" s="15">
        <f>[1]JUL!AH6</f>
        <v>2324302</v>
      </c>
      <c r="W7" s="16">
        <f>[1]AGO!F6</f>
        <v>0</v>
      </c>
      <c r="X7" s="17">
        <f>[1]AGO!AD6</f>
        <v>2605716</v>
      </c>
      <c r="Y7" s="15">
        <f>[1]AGO!AH6</f>
        <v>5500859</v>
      </c>
      <c r="Z7" s="16">
        <f>[1]SET!F6</f>
        <v>0</v>
      </c>
      <c r="AA7" s="17">
        <f>[1]SET!AD6</f>
        <v>2145746</v>
      </c>
      <c r="AB7" s="15">
        <f>[1]SET!AH6</f>
        <v>4523869</v>
      </c>
      <c r="AC7" s="16">
        <f>[1]OUT!F6</f>
        <v>0</v>
      </c>
      <c r="AD7" s="17">
        <f>[1]OUT!AD6</f>
        <v>2377263</v>
      </c>
      <c r="AE7" s="15">
        <f>[1]OUT!AH6</f>
        <v>5228761.7699999996</v>
      </c>
      <c r="AF7" s="16">
        <f>[1]NOV!F6</f>
        <v>0</v>
      </c>
      <c r="AG7" s="17">
        <f>[1]NOV!AD6</f>
        <v>2082028</v>
      </c>
      <c r="AH7" s="15">
        <f>[1]NOV!AH6</f>
        <v>4234754</v>
      </c>
      <c r="AI7" s="16">
        <f>[1]DEZ!F6</f>
        <v>0</v>
      </c>
      <c r="AJ7" s="17">
        <f>[1]DEZ!AD6</f>
        <v>1708500</v>
      </c>
      <c r="AK7" s="14">
        <f>[1]DEZ!AH6</f>
        <v>1777660</v>
      </c>
      <c r="AL7" s="18">
        <f>SUM(E7+H7+K7+N7+Q7+T7+W7+Z7+AC7+AF7+AI7)</f>
        <v>0</v>
      </c>
      <c r="AM7" s="19">
        <f>F7+I7+L7+O7+R7+U7+X7+AA7+AD7+AG7+AJ7</f>
        <v>23695185</v>
      </c>
      <c r="AN7" s="20">
        <f>G7+J7+M7+P7+S7+V7+Y7+AB7+AE7+AH7+AK7</f>
        <v>43067320.769999996</v>
      </c>
      <c r="AO7" s="21">
        <f>AL7+AM7+AN7</f>
        <v>66762505.769999996</v>
      </c>
    </row>
    <row r="8" spans="1:41" ht="14.45" x14ac:dyDescent="0.3">
      <c r="A8" s="22" t="s">
        <v>20</v>
      </c>
      <c r="B8" s="23">
        <f>[1]JAN!F7</f>
        <v>0</v>
      </c>
      <c r="C8" s="24">
        <f>[1]JAN!AD7</f>
        <v>0</v>
      </c>
      <c r="D8" s="25">
        <f>[1]JAN!AH7</f>
        <v>0</v>
      </c>
      <c r="E8" s="13">
        <f>[1]FEV!F7</f>
        <v>0</v>
      </c>
      <c r="F8" s="14">
        <f>[1]FEV!AD7</f>
        <v>3047340</v>
      </c>
      <c r="G8" s="15">
        <f>[1]FEV!AH7</f>
        <v>4552400</v>
      </c>
      <c r="H8" s="16">
        <f>[1]MAR!F7</f>
        <v>0</v>
      </c>
      <c r="I8" s="14">
        <f>[1]MAR!AD7</f>
        <v>4266276</v>
      </c>
      <c r="J8" s="15">
        <f>[1]MAR!AH7</f>
        <v>3386824</v>
      </c>
      <c r="K8" s="16">
        <f>[1]ABR!F7</f>
        <v>0</v>
      </c>
      <c r="L8" s="14">
        <f>[1]ABR!AD7</f>
        <v>3992148</v>
      </c>
      <c r="M8" s="15">
        <f>[1]ABR!AH7</f>
        <v>7409596</v>
      </c>
      <c r="N8" s="16">
        <f>[1]MAI!F7</f>
        <v>0</v>
      </c>
      <c r="O8" s="14">
        <f>[1]MAI!AD7</f>
        <v>4097298</v>
      </c>
      <c r="P8" s="15">
        <f>[1]MAI!AH7</f>
        <v>7546070</v>
      </c>
      <c r="Q8" s="16">
        <f>[1]JUN!F7</f>
        <v>0</v>
      </c>
      <c r="R8" s="14">
        <f>[1]JUN!AD7</f>
        <v>4116180</v>
      </c>
      <c r="S8" s="15">
        <f>[1]JUN!AH7</f>
        <v>7210937</v>
      </c>
      <c r="T8" s="16">
        <f>[1]JUL!F7</f>
        <v>0</v>
      </c>
      <c r="U8" s="17">
        <f>[1]JUL!AD7</f>
        <v>2728064</v>
      </c>
      <c r="V8" s="15">
        <f>[1]JUL!AH7</f>
        <v>3563327</v>
      </c>
      <c r="W8" s="16">
        <f>[1]AGO!F7</f>
        <v>0</v>
      </c>
      <c r="X8" s="17">
        <f>[1]AGO!AD7</f>
        <v>4572216</v>
      </c>
      <c r="Y8" s="15">
        <f>[1]AGO!AH7</f>
        <v>8687365</v>
      </c>
      <c r="Z8" s="16">
        <f>[1]SET!F7</f>
        <v>0</v>
      </c>
      <c r="AA8" s="17">
        <f>[1]SET!AD7</f>
        <v>3773115</v>
      </c>
      <c r="AB8" s="15">
        <f>[1]SET!AH7</f>
        <v>7226070</v>
      </c>
      <c r="AC8" s="16">
        <f>[1]OUT!F7</f>
        <v>0</v>
      </c>
      <c r="AD8" s="17">
        <f>[1]OUT!AD7</f>
        <v>4132194</v>
      </c>
      <c r="AE8" s="15">
        <f>[1]OUT!AH7</f>
        <v>7214394</v>
      </c>
      <c r="AF8" s="16">
        <f>[1]NOV!F7</f>
        <v>0</v>
      </c>
      <c r="AG8" s="17">
        <f>[1]NOV!AD7</f>
        <v>3584941</v>
      </c>
      <c r="AH8" s="15">
        <f>[1]NOV!AH7</f>
        <v>6422833</v>
      </c>
      <c r="AI8" s="16">
        <f>[1]DEZ!F7</f>
        <v>0</v>
      </c>
      <c r="AJ8" s="17">
        <f>[1]DEZ!AD7</f>
        <v>1914740</v>
      </c>
      <c r="AK8" s="14">
        <f>[1]DEZ!AH7</f>
        <v>2074631</v>
      </c>
      <c r="AL8" s="18">
        <f t="shared" ref="AL8:AL19" si="0">SUM(E8+H8+K8+N8+Q8+T8+W8+Z8+AC8+AF8+AI8)</f>
        <v>0</v>
      </c>
      <c r="AM8" s="19">
        <f t="shared" ref="AM8:AN19" si="1">F8+I8+L8+O8+R8+U8+X8+AA8+AD8+AG8+AJ8</f>
        <v>40224512</v>
      </c>
      <c r="AN8" s="20">
        <f t="shared" si="1"/>
        <v>65294447</v>
      </c>
      <c r="AO8" s="26">
        <f t="shared" ref="AO8:AO20" si="2">AL8+AM8+AN8</f>
        <v>105518959</v>
      </c>
    </row>
    <row r="9" spans="1:41" ht="14.45" x14ac:dyDescent="0.3">
      <c r="A9" s="27" t="s">
        <v>21</v>
      </c>
      <c r="B9" s="23">
        <f>[1]JAN!F8</f>
        <v>0</v>
      </c>
      <c r="C9" s="24">
        <f>[1]JAN!AD8</f>
        <v>0</v>
      </c>
      <c r="D9" s="25">
        <f>[1]JAN!AH8</f>
        <v>0</v>
      </c>
      <c r="E9" s="13">
        <f>[1]FEV!F8</f>
        <v>87675</v>
      </c>
      <c r="F9" s="14">
        <f>[1]FEV!AD8</f>
        <v>38895</v>
      </c>
      <c r="G9" s="15">
        <f>[1]FEV!AH8</f>
        <v>0</v>
      </c>
      <c r="H9" s="16">
        <f>[1]MAR!F8</f>
        <v>148596</v>
      </c>
      <c r="I9" s="14">
        <f>[1]MAR!AD8</f>
        <v>54453</v>
      </c>
      <c r="J9" s="15">
        <f>[1]MAR!AH8</f>
        <v>0</v>
      </c>
      <c r="K9" s="16">
        <f>[1]ABR!F8</f>
        <v>112580</v>
      </c>
      <c r="L9" s="14">
        <f>[1]ABR!AD8</f>
        <v>45820</v>
      </c>
      <c r="M9" s="15">
        <f>[1]ABR!AH8</f>
        <v>0</v>
      </c>
      <c r="N9" s="16">
        <f>[1]MAI!F8</f>
        <v>119700</v>
      </c>
      <c r="O9" s="14">
        <f>[1]MAI!AD8</f>
        <v>47040</v>
      </c>
      <c r="P9" s="15">
        <f>[1]MAI!AH8</f>
        <v>0</v>
      </c>
      <c r="Q9" s="16">
        <f>[1]JUN!F8</f>
        <v>116300</v>
      </c>
      <c r="R9" s="14">
        <f>[1]JUN!AD8</f>
        <v>51860</v>
      </c>
      <c r="S9" s="15">
        <f>[1]JUN!AH8</f>
        <v>0</v>
      </c>
      <c r="T9" s="16">
        <f>[1]JUL!F8</f>
        <v>69360</v>
      </c>
      <c r="U9" s="17">
        <f>[1]JUL!AD8</f>
        <v>32112</v>
      </c>
      <c r="V9" s="15">
        <f>[1]JUL!AH8</f>
        <v>0</v>
      </c>
      <c r="W9" s="16">
        <f>[1]AGO!F8</f>
        <v>129316</v>
      </c>
      <c r="X9" s="17">
        <f>[1]AGO!AD8</f>
        <v>57040</v>
      </c>
      <c r="Y9" s="15">
        <f>[1]AGO!AH8</f>
        <v>0</v>
      </c>
      <c r="Z9" s="16">
        <f>[1]SET!F8</f>
        <v>107844</v>
      </c>
      <c r="AA9" s="17">
        <f>[1]SET!AD8</f>
        <v>46949</v>
      </c>
      <c r="AB9" s="15">
        <f>[1]SET!AH8</f>
        <v>0</v>
      </c>
      <c r="AC9" s="16">
        <f>[1]OUT!F8</f>
        <v>123006</v>
      </c>
      <c r="AD9" s="17">
        <f>[1]OUT!AD8</f>
        <v>51639</v>
      </c>
      <c r="AE9" s="15">
        <f>[1]OUT!AH8</f>
        <v>0</v>
      </c>
      <c r="AF9" s="16">
        <f>[1]NOV!F8</f>
        <v>101427</v>
      </c>
      <c r="AG9" s="17">
        <f>[1]NOV!AD8</f>
        <v>47057</v>
      </c>
      <c r="AH9" s="15">
        <f>[1]NOV!AH8</f>
        <v>0</v>
      </c>
      <c r="AI9" s="16">
        <f>[1]DEZ!F8</f>
        <v>52855</v>
      </c>
      <c r="AJ9" s="17">
        <f>[1]DEZ!AD8</f>
        <v>24550</v>
      </c>
      <c r="AK9" s="14">
        <f>[1]DEZ!AH8</f>
        <v>0</v>
      </c>
      <c r="AL9" s="18">
        <f t="shared" si="0"/>
        <v>1168659</v>
      </c>
      <c r="AM9" s="19">
        <f t="shared" si="1"/>
        <v>497415</v>
      </c>
      <c r="AN9" s="20">
        <f t="shared" si="1"/>
        <v>0</v>
      </c>
      <c r="AO9" s="26">
        <f t="shared" si="2"/>
        <v>1666074</v>
      </c>
    </row>
    <row r="10" spans="1:41" ht="14.45" x14ac:dyDescent="0.3">
      <c r="A10" s="27" t="s">
        <v>22</v>
      </c>
      <c r="B10" s="23">
        <f>[1]JAN!F9</f>
        <v>0</v>
      </c>
      <c r="C10" s="24">
        <f>[1]JAN!AD9</f>
        <v>0</v>
      </c>
      <c r="D10" s="25">
        <f>[1]JAN!AH9</f>
        <v>0</v>
      </c>
      <c r="E10" s="13">
        <f>[1]FEV!F9</f>
        <v>0</v>
      </c>
      <c r="F10" s="14">
        <f>[1]FEV!AD9</f>
        <v>9465</v>
      </c>
      <c r="G10" s="15">
        <f>[1]FEV!AH9</f>
        <v>0</v>
      </c>
      <c r="H10" s="16">
        <f>[1]MAR!F9</f>
        <v>0</v>
      </c>
      <c r="I10" s="14">
        <f>[1]MAR!AD9</f>
        <v>13251</v>
      </c>
      <c r="J10" s="15">
        <f>[1]MAR!AH9</f>
        <v>0</v>
      </c>
      <c r="K10" s="16">
        <f>[1]ABR!F9</f>
        <v>0</v>
      </c>
      <c r="L10" s="14">
        <f>[1]ABR!AD9</f>
        <v>12200</v>
      </c>
      <c r="M10" s="15">
        <f>[1]ABR!AH9</f>
        <v>0</v>
      </c>
      <c r="N10" s="16">
        <f>[1]MAI!F9</f>
        <v>0</v>
      </c>
      <c r="O10" s="14">
        <f>[1]MAI!AD9</f>
        <v>10395</v>
      </c>
      <c r="P10" s="15">
        <f>[1]MAI!AH9</f>
        <v>0</v>
      </c>
      <c r="Q10" s="16">
        <f>[1]JUN!F9</f>
        <v>0</v>
      </c>
      <c r="R10" s="14">
        <f>[1]JUN!AD9</f>
        <v>12740</v>
      </c>
      <c r="S10" s="15">
        <f>[1]JUN!AH9</f>
        <v>0</v>
      </c>
      <c r="T10" s="16">
        <f>[1]JUL!F9</f>
        <v>0</v>
      </c>
      <c r="U10" s="17">
        <f>[1]JUL!AD9</f>
        <v>7368</v>
      </c>
      <c r="V10" s="15">
        <f>[1]JUL!AH9</f>
        <v>0</v>
      </c>
      <c r="W10" s="16">
        <f>[1]AGO!F9</f>
        <v>0</v>
      </c>
      <c r="X10" s="17">
        <f>[1]AGO!AD9</f>
        <v>14766</v>
      </c>
      <c r="Y10" s="15">
        <f>[1]AGO!AH9</f>
        <v>0</v>
      </c>
      <c r="Z10" s="16">
        <f>[1]SET!F9</f>
        <v>0</v>
      </c>
      <c r="AA10" s="17">
        <f>[1]SET!AD9</f>
        <v>12189</v>
      </c>
      <c r="AB10" s="15">
        <f>[1]SET!AH9</f>
        <v>0</v>
      </c>
      <c r="AC10" s="16">
        <f>[1]OUT!F9</f>
        <v>0</v>
      </c>
      <c r="AD10" s="17">
        <f>[1]OUT!AD9</f>
        <v>13482</v>
      </c>
      <c r="AE10" s="15">
        <f>[1]OUT!AH9</f>
        <v>0</v>
      </c>
      <c r="AF10" s="16">
        <f>[1]NOV!F9</f>
        <v>0</v>
      </c>
      <c r="AG10" s="17">
        <f>[1]NOV!AD9</f>
        <v>11052</v>
      </c>
      <c r="AH10" s="15">
        <f>[1]NOV!AH9</f>
        <v>0</v>
      </c>
      <c r="AI10" s="16">
        <f>[1]DEZ!F9</f>
        <v>0</v>
      </c>
      <c r="AJ10" s="17">
        <f>[1]DEZ!AD9</f>
        <v>8971</v>
      </c>
      <c r="AK10" s="14">
        <f>[1]DEZ!AH9</f>
        <v>0</v>
      </c>
      <c r="AL10" s="18">
        <f t="shared" si="0"/>
        <v>0</v>
      </c>
      <c r="AM10" s="19">
        <f t="shared" si="1"/>
        <v>125879</v>
      </c>
      <c r="AN10" s="20">
        <f t="shared" si="1"/>
        <v>0</v>
      </c>
      <c r="AO10" s="26">
        <f t="shared" si="2"/>
        <v>125879</v>
      </c>
    </row>
    <row r="11" spans="1:41" x14ac:dyDescent="0.25">
      <c r="A11" s="27" t="s">
        <v>23</v>
      </c>
      <c r="B11" s="23">
        <f>[1]JAN!F10</f>
        <v>14858</v>
      </c>
      <c r="C11" s="24">
        <f>[1]JAN!AD10</f>
        <v>1146</v>
      </c>
      <c r="D11" s="25">
        <f>[1]JAN!AH10</f>
        <v>0</v>
      </c>
      <c r="E11" s="13">
        <f>[1]FEV!F10</f>
        <v>34734</v>
      </c>
      <c r="F11" s="14">
        <f>[1]FEV!AD10</f>
        <v>0</v>
      </c>
      <c r="G11" s="15">
        <f>[1]FEV!AH10</f>
        <v>0</v>
      </c>
      <c r="H11" s="16">
        <f>[1]MAR!F10</f>
        <v>42882</v>
      </c>
      <c r="I11" s="14">
        <f>[1]MAR!AD10</f>
        <v>0</v>
      </c>
      <c r="J11" s="15">
        <f>[1]MAR!AH10</f>
        <v>0</v>
      </c>
      <c r="K11" s="16">
        <f>[1]ABR!F10</f>
        <v>40040</v>
      </c>
      <c r="L11" s="14">
        <f>[1]ABR!AD10</f>
        <v>0</v>
      </c>
      <c r="M11" s="15">
        <f>[1]ABR!AH10</f>
        <v>0</v>
      </c>
      <c r="N11" s="16">
        <f>[1]MAI!F10</f>
        <v>40488</v>
      </c>
      <c r="O11" s="14">
        <f>[1]MAI!AD10</f>
        <v>0</v>
      </c>
      <c r="P11" s="15">
        <f>[1]MAI!AH10</f>
        <v>0</v>
      </c>
      <c r="Q11" s="16">
        <f>[1]JUN!F10</f>
        <v>37136</v>
      </c>
      <c r="R11" s="14">
        <f>[1]JUN!AD10</f>
        <v>0</v>
      </c>
      <c r="S11" s="15">
        <f>[1]JUN!AH10</f>
        <v>0</v>
      </c>
      <c r="T11" s="16">
        <f>[1]JUL!F10</f>
        <v>19540</v>
      </c>
      <c r="U11" s="17">
        <f>[1]JUL!AD10</f>
        <v>0</v>
      </c>
      <c r="V11" s="15">
        <f>[1]JUL!AH10</f>
        <v>0</v>
      </c>
      <c r="W11" s="16">
        <f>[1]AGO!F10</f>
        <v>43027</v>
      </c>
      <c r="X11" s="17">
        <f>[1]AGO!AD10</f>
        <v>0</v>
      </c>
      <c r="Y11" s="15">
        <f>[1]AGO!AH10</f>
        <v>0</v>
      </c>
      <c r="Z11" s="16">
        <f>[1]SET!F10</f>
        <v>34179</v>
      </c>
      <c r="AA11" s="17">
        <f>[1]SET!AD10</f>
        <v>0</v>
      </c>
      <c r="AB11" s="15">
        <f>[1]SET!AH10</f>
        <v>0</v>
      </c>
      <c r="AC11" s="16">
        <f>[1]OUT!F10</f>
        <v>38843</v>
      </c>
      <c r="AD11" s="17">
        <f>[1]OUT!AD10</f>
        <v>0</v>
      </c>
      <c r="AE11" s="15">
        <f>[1]OUT!AH10</f>
        <v>0</v>
      </c>
      <c r="AF11" s="16">
        <f>[1]NOV!F10</f>
        <v>5890</v>
      </c>
      <c r="AG11" s="17">
        <f>[1]NOV!AD10</f>
        <v>0</v>
      </c>
      <c r="AH11" s="15">
        <f>[1]NOV!AH10</f>
        <v>0</v>
      </c>
      <c r="AI11" s="16">
        <f>[1]DEZ!F10</f>
        <v>24896</v>
      </c>
      <c r="AJ11" s="17">
        <f>[1]DEZ!AD10</f>
        <v>0</v>
      </c>
      <c r="AK11" s="14">
        <f>[1]DEZ!AH10</f>
        <v>0</v>
      </c>
      <c r="AL11" s="18">
        <f t="shared" si="0"/>
        <v>361655</v>
      </c>
      <c r="AM11" s="19">
        <f t="shared" si="1"/>
        <v>0</v>
      </c>
      <c r="AN11" s="20">
        <f t="shared" si="1"/>
        <v>0</v>
      </c>
      <c r="AO11" s="26">
        <f t="shared" si="2"/>
        <v>361655</v>
      </c>
    </row>
    <row r="12" spans="1:41" x14ac:dyDescent="0.25">
      <c r="A12" s="27" t="s">
        <v>24</v>
      </c>
      <c r="B12" s="23">
        <f>[1]JAN!F11</f>
        <v>0</v>
      </c>
      <c r="C12" s="24">
        <f>[1]JAN!AD11</f>
        <v>0</v>
      </c>
      <c r="D12" s="25">
        <f>[1]JAN!AH11</f>
        <v>0</v>
      </c>
      <c r="E12" s="13">
        <f>[1]FEV!F11</f>
        <v>0</v>
      </c>
      <c r="F12" s="14">
        <f>[1]FEV!AD11</f>
        <v>0</v>
      </c>
      <c r="G12" s="15">
        <f>[1]FEV!AH11</f>
        <v>0</v>
      </c>
      <c r="H12" s="16">
        <f>[1]MAR!F11</f>
        <v>0</v>
      </c>
      <c r="I12" s="14">
        <f>[1]MAR!AD11</f>
        <v>3024</v>
      </c>
      <c r="J12" s="15">
        <f>[1]MAR!AH11</f>
        <v>0</v>
      </c>
      <c r="K12" s="16">
        <f>[1]ABR!F11</f>
        <v>0</v>
      </c>
      <c r="L12" s="14">
        <f>[1]ABR!AD11</f>
        <v>4132</v>
      </c>
      <c r="M12" s="15">
        <f>[1]ABR!AH11</f>
        <v>0</v>
      </c>
      <c r="N12" s="16">
        <f>[1]MAI!F11</f>
        <v>900</v>
      </c>
      <c r="O12" s="14">
        <f>[1]MAI!AD11</f>
        <v>6699</v>
      </c>
      <c r="P12" s="15">
        <f>[1]MAI!AH11</f>
        <v>0</v>
      </c>
      <c r="Q12" s="16">
        <f>[1]JUN!F11</f>
        <v>900</v>
      </c>
      <c r="R12" s="14">
        <f>[1]JUN!AD11</f>
        <v>7925</v>
      </c>
      <c r="S12" s="15">
        <f>[1]JUN!AH11</f>
        <v>0</v>
      </c>
      <c r="T12" s="16">
        <f>[1]JUL!F11</f>
        <v>0</v>
      </c>
      <c r="U12" s="17">
        <f>[1]JUL!AD11</f>
        <v>1446</v>
      </c>
      <c r="V12" s="15">
        <f>[1]JUL!AH11</f>
        <v>0</v>
      </c>
      <c r="W12" s="16">
        <f>[1]AGO!F11</f>
        <v>0</v>
      </c>
      <c r="X12" s="17">
        <f>[1]AGO!AD11</f>
        <v>8152</v>
      </c>
      <c r="Y12" s="15">
        <f>[1]AGO!AH11</f>
        <v>0</v>
      </c>
      <c r="Z12" s="16">
        <f>[1]SET!F11</f>
        <v>0</v>
      </c>
      <c r="AA12" s="17">
        <f>[1]SET!AD11</f>
        <v>5263</v>
      </c>
      <c r="AB12" s="15">
        <f>[1]SET!AH11</f>
        <v>0</v>
      </c>
      <c r="AC12" s="16">
        <f>[1]OUT!F11</f>
        <v>0</v>
      </c>
      <c r="AD12" s="17">
        <f>[1]OUT!AD11</f>
        <v>7581</v>
      </c>
      <c r="AE12" s="15">
        <f>[1]OUT!AH11</f>
        <v>0</v>
      </c>
      <c r="AF12" s="16">
        <f>[1]NOV!F11</f>
        <v>0</v>
      </c>
      <c r="AG12" s="17">
        <f>[1]NOV!AD11</f>
        <v>4412</v>
      </c>
      <c r="AH12" s="15">
        <f>[1]NOV!AH11</f>
        <v>0</v>
      </c>
      <c r="AI12" s="16">
        <f>[1]DEZ!F11</f>
        <v>0</v>
      </c>
      <c r="AJ12" s="17">
        <f>[1]DEZ!AD11</f>
        <v>3510</v>
      </c>
      <c r="AK12" s="14">
        <f>[1]DEZ!AH11</f>
        <v>0</v>
      </c>
      <c r="AL12" s="18">
        <f t="shared" si="0"/>
        <v>1800</v>
      </c>
      <c r="AM12" s="19">
        <f t="shared" si="1"/>
        <v>52144</v>
      </c>
      <c r="AN12" s="20">
        <f t="shared" si="1"/>
        <v>0</v>
      </c>
      <c r="AO12" s="26">
        <f t="shared" si="2"/>
        <v>53944</v>
      </c>
    </row>
    <row r="13" spans="1:41" ht="14.45" x14ac:dyDescent="0.3">
      <c r="A13" s="27" t="s">
        <v>25</v>
      </c>
      <c r="B13" s="23">
        <f>[1]JAN!F12</f>
        <v>0</v>
      </c>
      <c r="C13" s="24">
        <f>[1]JAN!AD12</f>
        <v>0</v>
      </c>
      <c r="D13" s="25">
        <f>[1]JAN!AH12</f>
        <v>99317</v>
      </c>
      <c r="E13" s="13">
        <f>[1]FEV!F12</f>
        <v>0</v>
      </c>
      <c r="F13" s="14">
        <f>[1]FEV!AD12</f>
        <v>1202235</v>
      </c>
      <c r="G13" s="15">
        <f>[1]FEV!AH12</f>
        <v>1879023</v>
      </c>
      <c r="H13" s="16">
        <f>[1]MAR!F12</f>
        <v>0</v>
      </c>
      <c r="I13" s="14">
        <f>[1]MAR!AD12</f>
        <v>1683738</v>
      </c>
      <c r="J13" s="15">
        <f>[1]MAR!AH12</f>
        <v>1330713</v>
      </c>
      <c r="K13" s="16">
        <f>[1]ABR!F12</f>
        <v>0</v>
      </c>
      <c r="L13" s="14">
        <f>[1]ABR!AD12</f>
        <v>1579180</v>
      </c>
      <c r="M13" s="15">
        <f>[1]ABR!AH12</f>
        <v>2640486</v>
      </c>
      <c r="N13" s="16">
        <f>[1]MAI!F12</f>
        <v>0</v>
      </c>
      <c r="O13" s="14">
        <f>[1]MAI!AD12</f>
        <v>1665855</v>
      </c>
      <c r="P13" s="15">
        <f>[1]MAI!AH12</f>
        <v>2829321</v>
      </c>
      <c r="Q13" s="16">
        <f>[1]JUN!F12</f>
        <v>0</v>
      </c>
      <c r="R13" s="14">
        <f>[1]JUN!AD12</f>
        <v>1603020</v>
      </c>
      <c r="S13" s="15">
        <f>[1]JUN!AH12</f>
        <v>2483701</v>
      </c>
      <c r="T13" s="16">
        <f>[1]JUL!F12</f>
        <v>0</v>
      </c>
      <c r="U13" s="17">
        <f>[1]JUL!AD12</f>
        <v>1101768</v>
      </c>
      <c r="V13" s="15">
        <f>[1]JUL!AH12</f>
        <v>1430784</v>
      </c>
      <c r="W13" s="16">
        <f>[1]AGO!F12</f>
        <v>0</v>
      </c>
      <c r="X13" s="17">
        <f>[1]AGO!AD12</f>
        <v>1881336</v>
      </c>
      <c r="Y13" s="15">
        <f>[1]AGO!AH12</f>
        <v>3265918</v>
      </c>
      <c r="Z13" s="16">
        <f>[1]SET!F12</f>
        <v>0</v>
      </c>
      <c r="AA13" s="17">
        <f>[1]SET!AD12</f>
        <v>1560242</v>
      </c>
      <c r="AB13" s="15">
        <f>[1]SET!AH12</f>
        <v>2642914</v>
      </c>
      <c r="AC13" s="16">
        <f>[1]OUT!F12</f>
        <v>0</v>
      </c>
      <c r="AD13" s="17">
        <f>[1]OUT!AD12</f>
        <v>1724860</v>
      </c>
      <c r="AE13" s="15">
        <f>[1]OUT!AH12</f>
        <v>2927181</v>
      </c>
      <c r="AF13" s="16">
        <f>[1]NOV!F12</f>
        <v>0</v>
      </c>
      <c r="AG13" s="17">
        <f>[1]NOV!AD12</f>
        <v>1539959</v>
      </c>
      <c r="AH13" s="15">
        <f>[1]NOV!AH12</f>
        <v>2129024</v>
      </c>
      <c r="AI13" s="16">
        <f>[1]DEZ!F12</f>
        <v>0</v>
      </c>
      <c r="AJ13" s="17">
        <f>[1]DEZ!AD12</f>
        <v>1206140</v>
      </c>
      <c r="AK13" s="14">
        <f>[1]DEZ!AH12</f>
        <v>1242620</v>
      </c>
      <c r="AL13" s="18">
        <f t="shared" si="0"/>
        <v>0</v>
      </c>
      <c r="AM13" s="19">
        <f t="shared" si="1"/>
        <v>16748333</v>
      </c>
      <c r="AN13" s="20">
        <f t="shared" si="1"/>
        <v>24801685</v>
      </c>
      <c r="AO13" s="26">
        <f t="shared" si="2"/>
        <v>41550018</v>
      </c>
    </row>
    <row r="14" spans="1:41" ht="14.45" x14ac:dyDescent="0.3">
      <c r="A14" s="27" t="s">
        <v>26</v>
      </c>
      <c r="B14" s="23">
        <f>[1]JAN!F13</f>
        <v>0</v>
      </c>
      <c r="C14" s="24">
        <f>[1]JAN!AD13</f>
        <v>0</v>
      </c>
      <c r="D14" s="25">
        <f>[1]JAN!AH13</f>
        <v>0</v>
      </c>
      <c r="E14" s="13">
        <f>[1]FEV!F13</f>
        <v>0</v>
      </c>
      <c r="F14" s="14">
        <f>[1]FEV!AD13</f>
        <v>261175</v>
      </c>
      <c r="G14" s="15">
        <f>[1]FEV!AH13</f>
        <v>0</v>
      </c>
      <c r="H14" s="16">
        <f>[1]MAR!F13</f>
        <v>0</v>
      </c>
      <c r="I14" s="14">
        <f>[1]MAR!AD13</f>
        <v>399970</v>
      </c>
      <c r="J14" s="15">
        <f>[1]MAR!AH13</f>
        <v>0</v>
      </c>
      <c r="K14" s="16">
        <f>[1]ABR!F13</f>
        <v>0</v>
      </c>
      <c r="L14" s="14">
        <f>[1]ABR!AD13</f>
        <v>382830</v>
      </c>
      <c r="M14" s="15">
        <f>[1]ABR!AH13</f>
        <v>0</v>
      </c>
      <c r="N14" s="16">
        <f>[1]MAI!F13</f>
        <v>0</v>
      </c>
      <c r="O14" s="14">
        <f>[1]MAI!AD13</f>
        <v>443810</v>
      </c>
      <c r="P14" s="15">
        <f>[1]MAI!AH13</f>
        <v>0</v>
      </c>
      <c r="Q14" s="16">
        <f>[1]JUN!F13</f>
        <v>0</v>
      </c>
      <c r="R14" s="14">
        <f>[1]JUN!AD13</f>
        <v>455625</v>
      </c>
      <c r="S14" s="15">
        <f>[1]JUN!AH13</f>
        <v>0</v>
      </c>
      <c r="T14" s="16">
        <f>[1]JUL!F13</f>
        <v>0</v>
      </c>
      <c r="U14" s="17">
        <f>[1]JUL!AD13</f>
        <v>320095</v>
      </c>
      <c r="V14" s="15">
        <f>[1]JUL!AH13</f>
        <v>0</v>
      </c>
      <c r="W14" s="16">
        <f>[1]AGO!F13</f>
        <v>0</v>
      </c>
      <c r="X14" s="17">
        <f>[1]AGO!AD13</f>
        <v>491430</v>
      </c>
      <c r="Y14" s="15">
        <f>[1]AGO!AH13</f>
        <v>0</v>
      </c>
      <c r="Z14" s="16">
        <f>[1]SET!F13</f>
        <v>0</v>
      </c>
      <c r="AA14" s="17">
        <f>[1]SET!AD13</f>
        <v>408730</v>
      </c>
      <c r="AB14" s="15">
        <f>[1]SET!AH13</f>
        <v>0</v>
      </c>
      <c r="AC14" s="16">
        <f>[1]OUT!F13</f>
        <v>0</v>
      </c>
      <c r="AD14" s="17">
        <f>[1]OUT!AD13</f>
        <v>456550</v>
      </c>
      <c r="AE14" s="15">
        <f>[1]OUT!AH13</f>
        <v>0</v>
      </c>
      <c r="AF14" s="16">
        <f>[1]NOV!F13</f>
        <v>0</v>
      </c>
      <c r="AG14" s="17">
        <f>[1]NOV!AD13</f>
        <v>405630</v>
      </c>
      <c r="AH14" s="15">
        <f>[1]NOV!AH13</f>
        <v>0</v>
      </c>
      <c r="AI14" s="16">
        <f>[1]DEZ!F13</f>
        <v>0</v>
      </c>
      <c r="AJ14" s="17">
        <f>[1]DEZ!AD13</f>
        <v>327900</v>
      </c>
      <c r="AK14" s="14">
        <f>[1]DEZ!AH13</f>
        <v>0</v>
      </c>
      <c r="AL14" s="18">
        <f t="shared" si="0"/>
        <v>0</v>
      </c>
      <c r="AM14" s="19">
        <f t="shared" si="1"/>
        <v>4353745</v>
      </c>
      <c r="AN14" s="20">
        <f t="shared" si="1"/>
        <v>0</v>
      </c>
      <c r="AO14" s="26">
        <f t="shared" si="2"/>
        <v>4353745</v>
      </c>
    </row>
    <row r="15" spans="1:41" ht="14.45" x14ac:dyDescent="0.3">
      <c r="A15" s="27" t="s">
        <v>27</v>
      </c>
      <c r="B15" s="23">
        <f>[1]JAN!F14</f>
        <v>282576</v>
      </c>
      <c r="C15" s="24">
        <f>[1]JAN!AD14</f>
        <v>0</v>
      </c>
      <c r="D15" s="25">
        <f>[1]JAN!AH14</f>
        <v>0</v>
      </c>
      <c r="E15" s="13">
        <f>[1]FEV!F14</f>
        <v>18704039</v>
      </c>
      <c r="F15" s="14">
        <f>[1]FEV!AD14</f>
        <v>0</v>
      </c>
      <c r="G15" s="15">
        <f>[1]FEV!AH14</f>
        <v>0</v>
      </c>
      <c r="H15" s="16">
        <f>[1]MAR!F14</f>
        <v>23979817</v>
      </c>
      <c r="I15" s="14">
        <f>[1]MAR!AD14</f>
        <v>0</v>
      </c>
      <c r="J15" s="15">
        <f>[1]MAR!AH14</f>
        <v>0</v>
      </c>
      <c r="K15" s="16">
        <f>[1]ABR!F14</f>
        <v>22962858</v>
      </c>
      <c r="L15" s="14">
        <f>[1]ABR!AD14</f>
        <v>0</v>
      </c>
      <c r="M15" s="15">
        <f>[1]ABR!AH14</f>
        <v>0</v>
      </c>
      <c r="N15" s="16">
        <f>[1]MAI!F14</f>
        <v>23747943</v>
      </c>
      <c r="O15" s="14">
        <f>[1]MAI!AD14</f>
        <v>0</v>
      </c>
      <c r="P15" s="15">
        <f>[1]MAI!AH14</f>
        <v>0</v>
      </c>
      <c r="Q15" s="16">
        <f>[1]JUN!F14</f>
        <v>22371101</v>
      </c>
      <c r="R15" s="14">
        <f>[1]JUN!AD14</f>
        <v>0</v>
      </c>
      <c r="S15" s="15">
        <f>[1]JUN!AH14</f>
        <v>0</v>
      </c>
      <c r="T15" s="16">
        <f>[1]JUL!F14</f>
        <v>13907111</v>
      </c>
      <c r="U15" s="17">
        <f>[1]JUL!AD14</f>
        <v>0</v>
      </c>
      <c r="V15" s="15">
        <f>[1]JUL!AH14</f>
        <v>0</v>
      </c>
      <c r="W15" s="16">
        <f>[1]AGO!F14</f>
        <v>26565484</v>
      </c>
      <c r="X15" s="17">
        <f>[1]AGO!AD14</f>
        <v>0</v>
      </c>
      <c r="Y15" s="15">
        <f>[1]AGO!AH14</f>
        <v>0</v>
      </c>
      <c r="Z15" s="16">
        <f>[1]SET!F14</f>
        <v>22110988</v>
      </c>
      <c r="AA15" s="17">
        <f>[1]SET!AD14</f>
        <v>0</v>
      </c>
      <c r="AB15" s="15">
        <f>[1]SET!AH14</f>
        <v>0</v>
      </c>
      <c r="AC15" s="16">
        <f>[1]OUT!F14</f>
        <v>25022521</v>
      </c>
      <c r="AD15" s="17">
        <f>[1]OUT!AD14</f>
        <v>0</v>
      </c>
      <c r="AE15" s="15">
        <f>[1]OUT!AH14</f>
        <v>0</v>
      </c>
      <c r="AF15" s="16">
        <f>[1]NOV!F14</f>
        <v>23048911</v>
      </c>
      <c r="AG15" s="17">
        <f>[1]NOV!AD14</f>
        <v>0</v>
      </c>
      <c r="AH15" s="15">
        <f>[1]NOV!AH14</f>
        <v>0</v>
      </c>
      <c r="AI15" s="16">
        <f>[1]DEZ!F14</f>
        <v>18420068</v>
      </c>
      <c r="AJ15" s="17">
        <f>[1]DEZ!AD14</f>
        <v>0</v>
      </c>
      <c r="AK15" s="14">
        <f>[1]DEZ!AH14</f>
        <v>0</v>
      </c>
      <c r="AL15" s="18">
        <f t="shared" si="0"/>
        <v>240840841</v>
      </c>
      <c r="AM15" s="19">
        <f t="shared" si="1"/>
        <v>0</v>
      </c>
      <c r="AN15" s="20">
        <f t="shared" si="1"/>
        <v>0</v>
      </c>
      <c r="AO15" s="26">
        <f t="shared" si="2"/>
        <v>240840841</v>
      </c>
    </row>
    <row r="16" spans="1:41" ht="18.600000000000001" x14ac:dyDescent="0.3">
      <c r="A16" s="27" t="s">
        <v>28</v>
      </c>
      <c r="B16" s="23">
        <f>[1]JAN!F15</f>
        <v>0</v>
      </c>
      <c r="C16" s="24">
        <f>[1]JAN!AD15</f>
        <v>0</v>
      </c>
      <c r="D16" s="25">
        <f>[1]JAN!AH15</f>
        <v>0</v>
      </c>
      <c r="E16" s="13">
        <f>[1]FEV!F15</f>
        <v>673595</v>
      </c>
      <c r="F16" s="14">
        <f>[1]FEV!AD15</f>
        <v>0</v>
      </c>
      <c r="G16" s="15">
        <f>[1]FEV!AH15</f>
        <v>0</v>
      </c>
      <c r="H16" s="16">
        <f>[1]MAR!F15</f>
        <v>853734</v>
      </c>
      <c r="I16" s="14">
        <f>[1]MAR!AD15</f>
        <v>0</v>
      </c>
      <c r="J16" s="15">
        <f>[1]MAR!AH15</f>
        <v>0</v>
      </c>
      <c r="K16" s="16">
        <f>[1]ABR!F15</f>
        <v>815340</v>
      </c>
      <c r="L16" s="14">
        <f>[1]ABR!AD15</f>
        <v>0</v>
      </c>
      <c r="M16" s="15">
        <f>[1]ABR!AH15</f>
        <v>0</v>
      </c>
      <c r="N16" s="16">
        <f>[1]MAI!F15</f>
        <v>0</v>
      </c>
      <c r="O16" s="14">
        <f>[1]MAI!AD15</f>
        <v>0</v>
      </c>
      <c r="P16" s="15">
        <f>[1]MAI!AH15</f>
        <v>0</v>
      </c>
      <c r="Q16" s="16">
        <f>[1]JUN!F15</f>
        <v>0</v>
      </c>
      <c r="R16" s="14">
        <f>[1]JUN!AD15</f>
        <v>0</v>
      </c>
      <c r="S16" s="15">
        <f>[1]JUN!AH15</f>
        <v>0</v>
      </c>
      <c r="T16" s="16">
        <f>[1]JUL!F15</f>
        <v>0</v>
      </c>
      <c r="U16" s="17">
        <f>[1]JUL!AD15</f>
        <v>0</v>
      </c>
      <c r="V16" s="15">
        <f>[1]JUL!AH15</f>
        <v>0</v>
      </c>
      <c r="W16" s="16">
        <f>[1]AGO!F15</f>
        <v>0</v>
      </c>
      <c r="X16" s="17">
        <f>[1]AGO!AD15</f>
        <v>0</v>
      </c>
      <c r="Y16" s="15">
        <f>[1]AGO!AH15</f>
        <v>0</v>
      </c>
      <c r="Z16" s="16">
        <f>[1]SET!F15</f>
        <v>0</v>
      </c>
      <c r="AA16" s="17">
        <f>[1]SET!AD15</f>
        <v>0</v>
      </c>
      <c r="AB16" s="15">
        <f>[1]SET!AH15</f>
        <v>0</v>
      </c>
      <c r="AC16" s="16">
        <f>[1]OUT!F15</f>
        <v>0</v>
      </c>
      <c r="AD16" s="17">
        <f>[1]OUT!AD15</f>
        <v>0</v>
      </c>
      <c r="AE16" s="15">
        <f>[1]OUT!AH15</f>
        <v>0</v>
      </c>
      <c r="AF16" s="16">
        <f>[1]NOV!F15</f>
        <v>0</v>
      </c>
      <c r="AG16" s="17">
        <f>[1]NOV!AD15</f>
        <v>0</v>
      </c>
      <c r="AH16" s="15">
        <f>[1]NOV!AH15</f>
        <v>0</v>
      </c>
      <c r="AI16" s="16">
        <f>[1]DEZ!F15</f>
        <v>0</v>
      </c>
      <c r="AJ16" s="17">
        <f>[1]DEZ!AD15</f>
        <v>0</v>
      </c>
      <c r="AK16" s="14">
        <f>[1]DEZ!AH15</f>
        <v>0</v>
      </c>
      <c r="AL16" s="18">
        <f t="shared" si="0"/>
        <v>2342669</v>
      </c>
      <c r="AM16" s="19">
        <f t="shared" si="1"/>
        <v>0</v>
      </c>
      <c r="AN16" s="20">
        <f t="shared" si="1"/>
        <v>0</v>
      </c>
      <c r="AO16" s="26">
        <f t="shared" si="2"/>
        <v>2342669</v>
      </c>
    </row>
    <row r="17" spans="1:41" ht="14.45" x14ac:dyDescent="0.3">
      <c r="A17" s="27" t="s">
        <v>29</v>
      </c>
      <c r="B17" s="23">
        <f>[1]JAN!F16</f>
        <v>37562</v>
      </c>
      <c r="C17" s="24">
        <f>[1]JAN!AD16</f>
        <v>16002</v>
      </c>
      <c r="D17" s="25">
        <f>[1]JAN!AH16</f>
        <v>0</v>
      </c>
      <c r="E17" s="13">
        <f>[1]FEV!F16</f>
        <v>31280</v>
      </c>
      <c r="F17" s="14">
        <f>[1]FEV!AD16</f>
        <v>0</v>
      </c>
      <c r="G17" s="15">
        <f>[1]FEV!AH16</f>
        <v>0</v>
      </c>
      <c r="H17" s="16">
        <f>[1]MAR!F16</f>
        <v>36979</v>
      </c>
      <c r="I17" s="14">
        <f>[1]MAR!AD16</f>
        <v>0</v>
      </c>
      <c r="J17" s="15">
        <f>[1]MAR!AH16</f>
        <v>0</v>
      </c>
      <c r="K17" s="16">
        <f>[1]ABR!F16</f>
        <v>30559</v>
      </c>
      <c r="L17" s="14">
        <f>[1]ABR!AD16</f>
        <v>0</v>
      </c>
      <c r="M17" s="15">
        <f>[1]ABR!AH16</f>
        <v>0</v>
      </c>
      <c r="N17" s="16">
        <f>[1]MAI!F16</f>
        <v>28614</v>
      </c>
      <c r="O17" s="14">
        <f>[1]MAI!AD16</f>
        <v>0</v>
      </c>
      <c r="P17" s="15">
        <f>[1]MAI!AH16</f>
        <v>0</v>
      </c>
      <c r="Q17" s="16">
        <f>[1]JUN!F16</f>
        <v>31757</v>
      </c>
      <c r="R17" s="14">
        <f>[1]JUN!AD16</f>
        <v>0</v>
      </c>
      <c r="S17" s="15">
        <f>[1]JUN!AH16</f>
        <v>0</v>
      </c>
      <c r="T17" s="16">
        <f>[1]JUL!F16</f>
        <v>35574</v>
      </c>
      <c r="U17" s="17">
        <f>[1]JUL!AD16</f>
        <v>0</v>
      </c>
      <c r="V17" s="15">
        <f>[1]JUL!AH16</f>
        <v>0</v>
      </c>
      <c r="W17" s="16">
        <f>[1]AGO!F16</f>
        <v>39353</v>
      </c>
      <c r="X17" s="17">
        <f>[1]AGO!AD16</f>
        <v>0</v>
      </c>
      <c r="Y17" s="15">
        <f>[1]AGO!AH16</f>
        <v>0</v>
      </c>
      <c r="Z17" s="16">
        <f>[1]SET!F16</f>
        <v>32509</v>
      </c>
      <c r="AA17" s="17">
        <f>[1]SET!AD16</f>
        <v>0</v>
      </c>
      <c r="AB17" s="15">
        <f>[1]SET!AH16</f>
        <v>0</v>
      </c>
      <c r="AC17" s="16">
        <f>[1]OUT!F16</f>
        <v>36330</v>
      </c>
      <c r="AD17" s="17">
        <f>[1]OUT!AD16</f>
        <v>0</v>
      </c>
      <c r="AE17" s="15">
        <f>[1]OUT!AH16</f>
        <v>0</v>
      </c>
      <c r="AF17" s="16">
        <f>[1]NOV!F16</f>
        <v>34580</v>
      </c>
      <c r="AG17" s="17">
        <f>[1]NOV!AD16</f>
        <v>0</v>
      </c>
      <c r="AH17" s="15">
        <f>[1]NOV!AH16</f>
        <v>0</v>
      </c>
      <c r="AI17" s="16">
        <f>[1]DEZ!F16</f>
        <v>29725</v>
      </c>
      <c r="AJ17" s="17">
        <f>[1]DEZ!AD16</f>
        <v>0</v>
      </c>
      <c r="AK17" s="14">
        <f>[1]DEZ!AH16</f>
        <v>0</v>
      </c>
      <c r="AL17" s="18">
        <f t="shared" si="0"/>
        <v>367260</v>
      </c>
      <c r="AM17" s="19">
        <f t="shared" si="1"/>
        <v>0</v>
      </c>
      <c r="AN17" s="20">
        <f t="shared" si="1"/>
        <v>0</v>
      </c>
      <c r="AO17" s="26">
        <f t="shared" si="2"/>
        <v>367260</v>
      </c>
    </row>
    <row r="18" spans="1:41" ht="14.45" x14ac:dyDescent="0.3">
      <c r="A18" s="27" t="s">
        <v>30</v>
      </c>
      <c r="B18" s="23">
        <f>[1]JAN!F17</f>
        <v>3360</v>
      </c>
      <c r="C18" s="24">
        <f>[1]JAN!AD17</f>
        <v>0</v>
      </c>
      <c r="D18" s="25">
        <f>[1]JAN!AH17</f>
        <v>0</v>
      </c>
      <c r="E18" s="13">
        <f>[1]FEV!F17</f>
        <v>2720</v>
      </c>
      <c r="F18" s="14">
        <f>[1]FEV!AD17</f>
        <v>0</v>
      </c>
      <c r="G18" s="15">
        <f>[1]FEV!AH17</f>
        <v>0</v>
      </c>
      <c r="H18" s="16">
        <f>[1]MAR!F17</f>
        <v>2940</v>
      </c>
      <c r="I18" s="14">
        <f>[1]MAR!AD17</f>
        <v>0</v>
      </c>
      <c r="J18" s="15">
        <f>[1]MAR!AH17</f>
        <v>0</v>
      </c>
      <c r="K18" s="16">
        <f>[1]ABR!F17</f>
        <v>2340</v>
      </c>
      <c r="L18" s="14">
        <f>[1]ABR!AD17</f>
        <v>0</v>
      </c>
      <c r="M18" s="15">
        <f>[1]ABR!AH17</f>
        <v>0</v>
      </c>
      <c r="N18" s="16">
        <f>[1]MAI!F17</f>
        <v>2790</v>
      </c>
      <c r="O18" s="14">
        <f>[1]MAI!AD17</f>
        <v>0</v>
      </c>
      <c r="P18" s="15">
        <f>[1]MAI!AH17</f>
        <v>0</v>
      </c>
      <c r="Q18" s="16">
        <f>[1]JUN!F17</f>
        <v>2400</v>
      </c>
      <c r="R18" s="14">
        <f>[1]JUN!AD17</f>
        <v>0</v>
      </c>
      <c r="S18" s="15">
        <f>[1]JUN!AH17</f>
        <v>0</v>
      </c>
      <c r="T18" s="16">
        <f>[1]JUL!F17</f>
        <v>2625</v>
      </c>
      <c r="U18" s="17">
        <f>[1]JUL!AD17</f>
        <v>0</v>
      </c>
      <c r="V18" s="15">
        <f>[1]JUL!AH17</f>
        <v>0</v>
      </c>
      <c r="W18" s="16">
        <f>[1]AGO!F17</f>
        <v>3045</v>
      </c>
      <c r="X18" s="17">
        <f>[1]AGO!AD17</f>
        <v>0</v>
      </c>
      <c r="Y18" s="15">
        <f>[1]AGO!AH17</f>
        <v>0</v>
      </c>
      <c r="Z18" s="16">
        <f>[1]SET!F17</f>
        <v>2660</v>
      </c>
      <c r="AA18" s="17">
        <f>[1]SET!AD17</f>
        <v>0</v>
      </c>
      <c r="AB18" s="15">
        <f>[1]SET!AH17</f>
        <v>0</v>
      </c>
      <c r="AC18" s="16">
        <f>[1]OUT!F17</f>
        <v>2940</v>
      </c>
      <c r="AD18" s="17">
        <f>[1]OUT!AD17</f>
        <v>0</v>
      </c>
      <c r="AE18" s="15">
        <f>[1]OUT!AH17</f>
        <v>0</v>
      </c>
      <c r="AF18" s="16">
        <f>[1]NOV!F17</f>
        <v>2660</v>
      </c>
      <c r="AG18" s="17">
        <f>[1]NOV!AD17</f>
        <v>0</v>
      </c>
      <c r="AH18" s="15">
        <f>[1]NOV!AH17</f>
        <v>0</v>
      </c>
      <c r="AI18" s="16">
        <f>[1]DEZ!F17</f>
        <v>1855</v>
      </c>
      <c r="AJ18" s="17">
        <f>[1]DEZ!AD17</f>
        <v>0</v>
      </c>
      <c r="AK18" s="14">
        <f>[1]DEZ!AH17</f>
        <v>0</v>
      </c>
      <c r="AL18" s="18">
        <f t="shared" si="0"/>
        <v>28975</v>
      </c>
      <c r="AM18" s="19">
        <f t="shared" si="1"/>
        <v>0</v>
      </c>
      <c r="AN18" s="20">
        <f t="shared" si="1"/>
        <v>0</v>
      </c>
      <c r="AO18" s="26">
        <f t="shared" si="2"/>
        <v>28975</v>
      </c>
    </row>
    <row r="19" spans="1:41" ht="14.45" x14ac:dyDescent="0.3">
      <c r="A19" s="27" t="s">
        <v>31</v>
      </c>
      <c r="B19" s="23">
        <f>[1]JAN!F18</f>
        <v>6300</v>
      </c>
      <c r="C19" s="24">
        <f>[1]JAN!AD18</f>
        <v>3</v>
      </c>
      <c r="D19" s="25">
        <f>[1]JAN!AH18</f>
        <v>0</v>
      </c>
      <c r="E19" s="13">
        <f>[1]FEV!F18</f>
        <v>13650</v>
      </c>
      <c r="F19" s="14">
        <f>[1]FEV!AD18</f>
        <v>0</v>
      </c>
      <c r="G19" s="15">
        <f>[1]FEV!AH18</f>
        <v>0</v>
      </c>
      <c r="H19" s="16">
        <f>[1]MAR!F18</f>
        <v>19110</v>
      </c>
      <c r="I19" s="14">
        <f>[1]MAR!AD18</f>
        <v>0</v>
      </c>
      <c r="J19" s="15">
        <f>[1]MAR!AH18</f>
        <v>0</v>
      </c>
      <c r="K19" s="16">
        <f>[1]ABR!F18</f>
        <v>18320</v>
      </c>
      <c r="L19" s="14">
        <f>[1]ABR!AD18</f>
        <v>0</v>
      </c>
      <c r="M19" s="15">
        <f>[1]ABR!AH18</f>
        <v>0</v>
      </c>
      <c r="N19" s="16">
        <f>[1]MAI!F18</f>
        <v>19677</v>
      </c>
      <c r="O19" s="14">
        <f>[1]MAI!AD18</f>
        <v>0</v>
      </c>
      <c r="P19" s="15">
        <f>[1]MAI!AH18</f>
        <v>0</v>
      </c>
      <c r="Q19" s="16">
        <f>[1]JUN!F18</f>
        <v>17660</v>
      </c>
      <c r="R19" s="14">
        <f>[1]JUN!AD18</f>
        <v>0</v>
      </c>
      <c r="S19" s="15">
        <f>[1]JUN!AH18</f>
        <v>0</v>
      </c>
      <c r="T19" s="16">
        <f>[1]JUL!F18</f>
        <v>10812</v>
      </c>
      <c r="U19" s="17">
        <f>[1]JUL!AD18</f>
        <v>0</v>
      </c>
      <c r="V19" s="15">
        <f>[1]JUL!AH18</f>
        <v>0</v>
      </c>
      <c r="W19" s="16">
        <f>[1]AGO!F18</f>
        <v>20815</v>
      </c>
      <c r="X19" s="17">
        <f>[1]AGO!AD18</f>
        <v>0</v>
      </c>
      <c r="Y19" s="15">
        <f>[1]AGO!AH18</f>
        <v>0</v>
      </c>
      <c r="Z19" s="16">
        <f>[1]SET!F18</f>
        <v>17195</v>
      </c>
      <c r="AA19" s="17">
        <f>[1]SET!AD18</f>
        <v>0</v>
      </c>
      <c r="AB19" s="15">
        <f>[1]SET!AH18</f>
        <v>0</v>
      </c>
      <c r="AC19" s="16">
        <f>[1]OUT!F18</f>
        <v>19110</v>
      </c>
      <c r="AD19" s="17">
        <f>[1]OUT!AD18</f>
        <v>0</v>
      </c>
      <c r="AE19" s="15">
        <f>[1]OUT!AH18</f>
        <v>0</v>
      </c>
      <c r="AF19" s="16">
        <f>[1]NOV!F18</f>
        <v>17252</v>
      </c>
      <c r="AG19" s="17">
        <f>[1]NOV!AD18</f>
        <v>0</v>
      </c>
      <c r="AH19" s="15">
        <f>[1]NOV!AH18</f>
        <v>0</v>
      </c>
      <c r="AI19" s="16">
        <f>[1]DEZ!F18</f>
        <v>8790</v>
      </c>
      <c r="AJ19" s="17">
        <f>[1]DEZ!AD18</f>
        <v>0</v>
      </c>
      <c r="AK19" s="14">
        <f>[1]DEZ!AH18</f>
        <v>0</v>
      </c>
      <c r="AL19" s="18">
        <f t="shared" si="0"/>
        <v>182391</v>
      </c>
      <c r="AM19" s="19">
        <f t="shared" si="1"/>
        <v>0</v>
      </c>
      <c r="AN19" s="20">
        <f t="shared" si="1"/>
        <v>0</v>
      </c>
      <c r="AO19" s="26">
        <f t="shared" si="2"/>
        <v>182391</v>
      </c>
    </row>
    <row r="20" spans="1:41" thickBot="1" x14ac:dyDescent="0.35">
      <c r="A20" s="28" t="s">
        <v>32</v>
      </c>
      <c r="B20" s="29">
        <f>[1]JAN!F20</f>
        <v>9000</v>
      </c>
      <c r="C20" s="30">
        <f>[1]JAN!AD20</f>
        <v>45040</v>
      </c>
      <c r="D20" s="31">
        <f>[1]JAN!AH20</f>
        <v>203406</v>
      </c>
      <c r="E20" s="13">
        <v>0</v>
      </c>
      <c r="F20" s="14">
        <v>0</v>
      </c>
      <c r="G20" s="15">
        <v>0</v>
      </c>
      <c r="H20" s="13">
        <v>0</v>
      </c>
      <c r="I20" s="14">
        <v>0</v>
      </c>
      <c r="J20" s="15">
        <v>0</v>
      </c>
      <c r="K20" s="13">
        <v>0</v>
      </c>
      <c r="L20" s="14">
        <v>0</v>
      </c>
      <c r="M20" s="15">
        <v>0</v>
      </c>
      <c r="N20" s="13">
        <v>0</v>
      </c>
      <c r="O20" s="14">
        <v>0</v>
      </c>
      <c r="P20" s="15">
        <v>0</v>
      </c>
      <c r="Q20" s="13">
        <v>0</v>
      </c>
      <c r="R20" s="14"/>
      <c r="S20" s="15">
        <v>0</v>
      </c>
      <c r="T20" s="16">
        <f>[1]JUL!F21</f>
        <v>0</v>
      </c>
      <c r="U20" s="17">
        <f>[1]JUL!J21</f>
        <v>0</v>
      </c>
      <c r="V20" s="15">
        <f>[1]JUL!AD21</f>
        <v>0</v>
      </c>
      <c r="W20" s="16">
        <v>0</v>
      </c>
      <c r="X20" s="17">
        <v>0</v>
      </c>
      <c r="Y20" s="15">
        <v>0</v>
      </c>
      <c r="Z20" s="13">
        <v>0</v>
      </c>
      <c r="AA20" s="14">
        <v>0</v>
      </c>
      <c r="AB20" s="15">
        <v>0</v>
      </c>
      <c r="AC20" s="13">
        <v>0</v>
      </c>
      <c r="AD20" s="14">
        <v>0</v>
      </c>
      <c r="AE20" s="15">
        <v>0</v>
      </c>
      <c r="AF20" s="13">
        <v>0</v>
      </c>
      <c r="AG20" s="14">
        <v>0</v>
      </c>
      <c r="AH20" s="15">
        <v>0</v>
      </c>
      <c r="AI20" s="13">
        <v>0</v>
      </c>
      <c r="AJ20" s="14">
        <v>0</v>
      </c>
      <c r="AK20" s="15">
        <v>0</v>
      </c>
      <c r="AL20" s="18">
        <f t="shared" ref="AL20" si="3">SUM(B20+E20+H20+K20+N20+Q20+T20+W20+Z20+AC20+AF20+AI20)</f>
        <v>9000</v>
      </c>
      <c r="AM20" s="19">
        <f t="shared" ref="AM20:AN20" si="4">C20+F20+I20+L20+O20+R20+U20+X20+AA20+AD20+AG20+AJ20</f>
        <v>45040</v>
      </c>
      <c r="AN20" s="20">
        <f t="shared" si="4"/>
        <v>203406</v>
      </c>
      <c r="AO20" s="32">
        <f t="shared" si="2"/>
        <v>257446</v>
      </c>
    </row>
    <row r="21" spans="1:41" thickBot="1" x14ac:dyDescent="0.35">
      <c r="A21" s="33" t="s">
        <v>15</v>
      </c>
      <c r="B21" s="34">
        <f t="shared" ref="B21:AN21" si="5">SUM(B7:B20)</f>
        <v>353656</v>
      </c>
      <c r="C21" s="35">
        <f t="shared" si="5"/>
        <v>62191</v>
      </c>
      <c r="D21" s="36">
        <f t="shared" si="5"/>
        <v>302723</v>
      </c>
      <c r="E21" s="37">
        <f t="shared" si="5"/>
        <v>19547693</v>
      </c>
      <c r="F21" s="38">
        <f t="shared" si="5"/>
        <v>6337577</v>
      </c>
      <c r="G21" s="39">
        <f t="shared" si="5"/>
        <v>9403842</v>
      </c>
      <c r="H21" s="37">
        <f t="shared" si="5"/>
        <v>25084058</v>
      </c>
      <c r="I21" s="38">
        <f t="shared" si="5"/>
        <v>8910451</v>
      </c>
      <c r="J21" s="39">
        <f t="shared" si="5"/>
        <v>7200994</v>
      </c>
      <c r="K21" s="37">
        <f t="shared" si="5"/>
        <v>23982037</v>
      </c>
      <c r="L21" s="38">
        <f t="shared" si="5"/>
        <v>8292195</v>
      </c>
      <c r="M21" s="39">
        <f t="shared" si="5"/>
        <v>14776219</v>
      </c>
      <c r="N21" s="37">
        <f t="shared" si="5"/>
        <v>23960112</v>
      </c>
      <c r="O21" s="38">
        <f t="shared" si="5"/>
        <v>8619212</v>
      </c>
      <c r="P21" s="39">
        <f t="shared" si="5"/>
        <v>15119980</v>
      </c>
      <c r="Q21" s="37">
        <f t="shared" si="5"/>
        <v>22577254</v>
      </c>
      <c r="R21" s="38">
        <f t="shared" si="5"/>
        <v>8579990</v>
      </c>
      <c r="S21" s="39">
        <f t="shared" si="5"/>
        <v>14245151</v>
      </c>
      <c r="T21" s="37">
        <f t="shared" si="5"/>
        <v>14045022</v>
      </c>
      <c r="U21" s="38">
        <f t="shared" si="5"/>
        <v>5741939</v>
      </c>
      <c r="V21" s="39">
        <f t="shared" si="5"/>
        <v>7318413</v>
      </c>
      <c r="W21" s="37">
        <f t="shared" si="5"/>
        <v>26801040</v>
      </c>
      <c r="X21" s="38">
        <f t="shared" si="5"/>
        <v>9630656</v>
      </c>
      <c r="Y21" s="39">
        <f t="shared" si="5"/>
        <v>17454142</v>
      </c>
      <c r="Z21" s="37">
        <f t="shared" si="5"/>
        <v>22305375</v>
      </c>
      <c r="AA21" s="38">
        <f t="shared" si="5"/>
        <v>7952234</v>
      </c>
      <c r="AB21" s="39">
        <f t="shared" si="5"/>
        <v>14392853</v>
      </c>
      <c r="AC21" s="37">
        <f t="shared" si="5"/>
        <v>25242750</v>
      </c>
      <c r="AD21" s="38">
        <f t="shared" si="5"/>
        <v>8763569</v>
      </c>
      <c r="AE21" s="39">
        <f t="shared" si="5"/>
        <v>15370336.77</v>
      </c>
      <c r="AF21" s="37">
        <f t="shared" si="5"/>
        <v>23210720</v>
      </c>
      <c r="AG21" s="38">
        <f t="shared" si="5"/>
        <v>7675079</v>
      </c>
      <c r="AH21" s="39">
        <f t="shared" si="5"/>
        <v>12786611</v>
      </c>
      <c r="AI21" s="37">
        <f t="shared" si="5"/>
        <v>18538189</v>
      </c>
      <c r="AJ21" s="38">
        <f t="shared" si="5"/>
        <v>5194311</v>
      </c>
      <c r="AK21" s="40">
        <f t="shared" si="5"/>
        <v>5094911</v>
      </c>
      <c r="AL21" s="41">
        <f t="shared" si="5"/>
        <v>245303250</v>
      </c>
      <c r="AM21" s="42">
        <f t="shared" si="5"/>
        <v>85742253</v>
      </c>
      <c r="AN21" s="43">
        <f t="shared" si="5"/>
        <v>133366858.77</v>
      </c>
      <c r="AO21" s="44">
        <f>AL21+AM21+AN21</f>
        <v>464412361.76999998</v>
      </c>
    </row>
    <row r="22" spans="1:41" ht="14.45" x14ac:dyDescent="0.3">
      <c r="AL22" s="45"/>
      <c r="AM22" s="45"/>
      <c r="AN22" s="45"/>
    </row>
  </sheetData>
  <mergeCells count="16">
    <mergeCell ref="A1:L4"/>
    <mergeCell ref="A5:A6"/>
    <mergeCell ref="B5:D5"/>
    <mergeCell ref="E5:G5"/>
    <mergeCell ref="H5:J5"/>
    <mergeCell ref="K5:M5"/>
    <mergeCell ref="AF5:AH5"/>
    <mergeCell ref="AI5:AK5"/>
    <mergeCell ref="AL5:AN5"/>
    <mergeCell ref="AO5:AO6"/>
    <mergeCell ref="N5:P5"/>
    <mergeCell ref="Q5:S5"/>
    <mergeCell ref="T5:V5"/>
    <mergeCell ref="W5:Y5"/>
    <mergeCell ref="Z5:AB5"/>
    <mergeCell ref="AC5:AE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7746717</dc:creator>
  <cp:lastModifiedBy>]</cp:lastModifiedBy>
  <dcterms:created xsi:type="dcterms:W3CDTF">2019-05-20T15:37:41Z</dcterms:created>
  <dcterms:modified xsi:type="dcterms:W3CDTF">2019-05-30T14:49:17Z</dcterms:modified>
</cp:coreProperties>
</file>