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gOxCaNcEa4nZxAeg4UH/FbnKBqcA=="/>
    </ext>
  </extLst>
</workbook>
</file>

<file path=xl/comments1.xml><?xml version="1.0" encoding="utf-8"?>
<comments xmlns:r="http://schemas.openxmlformats.org/officeDocument/2006/relationships" xmlns="http://schemas.openxmlformats.org/spreadsheetml/2006/main">
  <authors>
    <author/>
  </authors>
  <commentList>
    <comment authorId="0" ref="C41">
      <text>
        <t xml:space="preserve">======
ID#AAAAINTFYno
David Lubián    (2021-04-07 12:36:40)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31">
      <text>
        <t xml:space="preserve">======
ID#AAAAINTFYnk
David Lubián    (2021-04-07 12:36:40)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11">
      <text>
        <t xml:space="preserve">======
ID#AAAAINTFYng
David Lubián    (2021-04-07 12:36:40)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 authorId="0" ref="C9">
      <text>
        <t xml:space="preserve">======
ID#AAAAINTFYnM
SANDRA SABROSO TORRES    (2021-04-07 12:36:40)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7">
      <text>
        <t xml:space="preserve">======
ID#AAAAINTFYm4
SANDRA SABROSO TORRES    (2021-04-07 12:36:40)
URA: Unidad Responsable de Accesibilidad</t>
      </text>
    </comment>
  </commentList>
  <extLst>
    <ext uri="GoogleSheetsCustomDataVersion1">
      <go:sheetsCustomData xmlns:go="http://customooxmlschemas.google.com/" r:id="rId1" roundtripDataSignature="AMtx7mj+SKpELGMRH+yXjFAPwVHPxoHB0g=="/>
    </ext>
  </extLst>
</comments>
</file>

<file path=xl/comments2.xml><?xml version="1.0" encoding="utf-8"?>
<comments xmlns:r="http://schemas.openxmlformats.org/officeDocument/2006/relationships" xmlns="http://schemas.openxmlformats.org/spreadsheetml/2006/main">
  <authors>
    <author/>
  </authors>
  <commentList>
    <comment authorId="0" ref="D52">
      <text>
        <t xml:space="preserve">======
ID#AAAAINTFYnc
La muestra es correcta cuando se cumplen las siguientes condiciones (todas)    (2021-04-07 12:36:40)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D7">
      <text>
        <t xml:space="preserve">======
ID#AAAAINTFYnY
SANDRA SABROSO TORRES    (2021-04-07 12:36:40)
Tipo de la página añadida (de acuerdo con la Decisión de Ejecución 2018/1524)</t>
      </text>
    </comment>
    <comment authorId="0" ref="G7">
      <text>
        <t xml:space="preserve">======
ID#AAAAINTFYnE
SANDRA SABROSO TORRES    (2021-04-07 12:36:40)
Indicar los tipos de elementos más característicos que tiene la página, que indica el motivo por el que se ha decidido incluir dicha página.</t>
      </text>
    </comment>
    <comment authorId="0" ref="F7">
      <text>
        <t xml:space="preserve">======
ID#AAAAINTFYm8
SANDRA SABROSO TORRES    (2021-04-07 12:36:40)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List>
  <extLst>
    <ext uri="GoogleSheetsCustomDataVersion1">
      <go:sheetsCustomData xmlns:go="http://customooxmlschemas.google.com/" r:id="rId1" roundtripDataSignature="AMtx7miUhw+uK/j5pWLoDx6FOhWZK/u7iQ=="/>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ID#AAAAINTFYn0
SANDRA SABROSO TORRES    (2021-04-07 12:36:40)
Pendiente de revisión manual. La comprobación automática es correcta pero falta realizar comprobación manual</t>
      </text>
    </comment>
    <comment authorId="0" ref="L23">
      <text>
        <t xml:space="preserve">======
ID#AAAAINTFYmw
SANDRA SABROSO TORRES    (2021-04-07 12:36:40)
No tiene elementos sobre los que realizar la comprobación</t>
      </text>
    </comment>
  </commentList>
  <extLst>
    <ext uri="GoogleSheetsCustomDataVersion1">
      <go:sheetsCustomData xmlns:go="http://customooxmlschemas.google.com/" r:id="rId1" roundtripDataSignature="AMtx7mgZn5Gfxgy+kcLKzGTylS4ph+Vo+Q=="/>
    </ext>
  </extLst>
</comments>
</file>

<file path=xl/comments4.xml><?xml version="1.0" encoding="utf-8"?>
<comments xmlns:r="http://schemas.openxmlformats.org/officeDocument/2006/relationships" xmlns="http://schemas.openxmlformats.org/spreadsheetml/2006/main">
  <authors>
    <author/>
  </authors>
  <commentList>
    <comment authorId="0" ref="L24">
      <text>
        <t xml:space="preserve">======
ID#AAAAINTFYnI
SANDRA SABROSO TORRES    (2021-04-07 12:36:40)
Pendiente de revisión manual. La comprobación automática es correcta pero falta realizar comprobación manual</t>
      </text>
    </comment>
    <comment authorId="0" ref="L23">
      <text>
        <t xml:space="preserve">======
ID#AAAAINTFYnA
SANDRA SABROSO TORRES    (2021-04-07 12:36:40)
No tiene elementos sobre los que realizar la comprobación</t>
      </text>
    </comment>
  </commentList>
  <extLst>
    <ext uri="GoogleSheetsCustomDataVersion1">
      <go:sheetsCustomData xmlns:go="http://customooxmlschemas.google.com/" r:id="rId1" roundtripDataSignature="AMtx7mh8wEGqw/M5wgWy9pK1RYTPzjmSFg=="/>
    </ext>
  </extLst>
</comments>
</file>

<file path=xl/comments5.xml><?xml version="1.0" encoding="utf-8"?>
<comments xmlns:r="http://schemas.openxmlformats.org/officeDocument/2006/relationships" xmlns="http://schemas.openxmlformats.org/spreadsheetml/2006/main">
  <authors>
    <author/>
  </authors>
  <commentList>
    <comment authorId="0" ref="L23">
      <text>
        <t xml:space="preserve">======
ID#AAAAINTFYnQ
SANDRA SABROSO TORRES    (2021-04-07 12:36:40)
No tiene elementos sobre los que realizar la comprobación</t>
      </text>
    </comment>
    <comment authorId="0" ref="L24">
      <text>
        <t xml:space="preserve">======
ID#AAAAINTFYm0
SANDRA SABROSO TORRES    (2021-04-07 12:36:40)
Pendiente de revisión manual. La comprobación automática es correcta pero falta realizar comprobación manual</t>
      </text>
    </comment>
  </commentList>
  <extLst>
    <ext uri="GoogleSheetsCustomDataVersion1">
      <go:sheetsCustomData xmlns:go="http://customooxmlschemas.google.com/" r:id="rId1" roundtripDataSignature="AMtx7mj4S0XQ5qmk2aFFBLdgG9CKdqv+Iw=="/>
    </ext>
  </extLst>
</comments>
</file>

<file path=xl/comments6.xml><?xml version="1.0" encoding="utf-8"?>
<comments xmlns:r="http://schemas.openxmlformats.org/officeDocument/2006/relationships" xmlns="http://schemas.openxmlformats.org/spreadsheetml/2006/main">
  <authors>
    <author/>
  </authors>
  <commentList>
    <comment authorId="0" ref="L24">
      <text>
        <t xml:space="preserve">======
ID#AAAAINTFYnw
SANDRA SABROSO TORRES    (2021-04-07 12:36:40)
Pendiente de revisión manual. La comprobación automática es correcta pero falta realizar comprobación manual</t>
      </text>
    </comment>
    <comment authorId="0" ref="L23">
      <text>
        <t xml:space="preserve">======
ID#AAAAINTFYnU
SANDRA SABROSO TORRES    (2021-04-07 12:36:40)
No tiene elementos sobre los que realizar la comprobación</t>
      </text>
    </comment>
  </commentList>
  <extLst>
    <ext uri="GoogleSheetsCustomDataVersion1">
      <go:sheetsCustomData xmlns:go="http://customooxmlschemas.google.com/" r:id="rId1" roundtripDataSignature="AMtx7miQgMQGw7cO0u+3CegBamY+tCHk1g=="/>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ID#AAAAINTFYns
    (2021-04-07 12:36:40)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hSTZBVYRCNehnaWysxD3CL28MMvg=="/>
    </ext>
  </extLst>
</comments>
</file>

<file path=xl/sharedStrings.xml><?xml version="1.0" encoding="utf-8"?>
<sst xmlns="http://schemas.openxmlformats.org/spreadsheetml/2006/main" count="864" uniqueCount="284">
  <si>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</si>
  <si>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</si>
  <si>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</si>
  <si>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</si>
  <si>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</si>
  <si>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</si>
  <si>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</si>
  <si>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</si>
  <si>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</si>
  <si>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</si>
  <si>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</si>
  <si>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</si>
  <si>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</si>
  <si>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</si>
  <si>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</si>
  <si>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</si>
  <si>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</si>
  <si>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</si>
  <si>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</si>
  <si>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</si>
  <si>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</si>
  <si>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</si>
  <si>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</si>
  <si>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</si>
  <si>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Nombre Sitio Web</t>
  </si>
  <si>
    <t>Mercadona</t>
  </si>
  <si>
    <t>URL del Sitio Web</t>
  </si>
  <si>
    <t>https://www.mercadona.es/</t>
  </si>
  <si>
    <t>(i) Identifica la URL del sitio web</t>
  </si>
  <si>
    <t>Alcance de la revisión</t>
  </si>
  <si>
    <t>(i) Precisar si hay parte o partes del sitio web que NO se va a analizar por quedar fuera del ámbito</t>
  </si>
  <si>
    <t>Funcionalidad esencial del sitio web</t>
  </si>
  <si>
    <t>Página comercial de supermercado</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</si>
  <si>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</si>
  <si>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</si>
  <si>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</si>
  <si>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</si>
  <si>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</si>
  <si>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</si>
  <si>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</si>
  <si>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</si>
  <si>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</si>
  <si>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</si>
  <si>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</si>
  <si>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</si>
  <si>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</si>
  <si>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</si>
  <si>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</si>
  <si>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</si>
  <si>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</si>
  <si>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</si>
  <si>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</si>
  <si>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Sí</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</si>
  <si>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</si>
  <si>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</si>
  <si>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</si>
  <si>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</si>
  <si>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</si>
  <si>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</si>
  <si>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</si>
  <si>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</si>
  <si>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</si>
  <si>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</si>
  <si>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</si>
  <si>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</si>
  <si>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</si>
  <si>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</si>
  <si>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</si>
  <si>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</si>
  <si>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</si>
  <si>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</si>
  <si>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</si>
  <si>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</si>
  <si>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</si>
  <si>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</si>
  <si>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</si>
  <si>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</si>
  <si>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</si>
  <si>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</si>
  <si>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</si>
  <si>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</si>
  <si>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</si>
  <si>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</si>
  <si>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</si>
  <si>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</si>
  <si>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</si>
  <si>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</si>
  <si>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Página Inicio</t>
  </si>
  <si>
    <t>Página inicio</t>
  </si>
  <si>
    <t>Home</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</si>
  <si>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</si>
  <si>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</si>
  <si>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</si>
  <si>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</si>
  <si>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</si>
  <si>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</si>
  <si>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</si>
  <si>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</si>
  <si>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</si>
  <si>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</si>
  <si>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</si>
  <si>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</si>
  <si>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</si>
  <si>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</si>
  <si>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</si>
  <si>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</si>
  <si>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</si>
  <si>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</si>
  <si>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</si>
  <si>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</si>
  <si>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</si>
  <si>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</si>
  <si>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</si>
  <si>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</si>
  <si>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</si>
  <si>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</si>
  <si>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</si>
  <si>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</si>
  <si>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</si>
  <si>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</si>
  <si>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</si>
  <si>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</si>
  <si>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</si>
  <si>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</si>
  <si>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</si>
  <si>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</si>
  <si>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</si>
  <si>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</si>
  <si>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</si>
  <si>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</si>
  <si>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</si>
  <si>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</si>
  <si>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</si>
  <si>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</si>
  <si>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</si>
  <si>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</si>
  <si>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</si>
  <si>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</si>
  <si>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</si>
  <si>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</si>
  <si>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</si>
  <si>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</si>
  <si>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</si>
  <si>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</si>
  <si>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</si>
  <si>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</si>
  <si>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</si>
  <si>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</si>
  <si>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</si>
  <si>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</si>
  <si>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</si>
  <si>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</si>
  <si>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</si>
  <si>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</si>
  <si>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</si>
  <si>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</si>
  <si>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</si>
  <si>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</si>
  <si>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</si>
  <si>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</si>
  <si>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</si>
  <si>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</si>
  <si>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</si>
  <si>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</si>
  <si>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</si>
  <si>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</si>
  <si>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</si>
  <si>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</si>
  <si>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</si>
  <si>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</si>
  <si>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</si>
  <si>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</si>
  <si>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</si>
  <si>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</si>
  <si>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</si>
  <si>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</si>
  <si>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</si>
  <si>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</si>
  <si>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</si>
  <si>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</si>
  <si>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</si>
  <si>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</si>
  <si>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</si>
  <si>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</si>
  <si>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</si>
  <si>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</si>
  <si>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</si>
  <si>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</si>
  <si>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</si>
  <si>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</si>
  <si>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</si>
  <si>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</si>
  <si>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</si>
  <si>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</si>
  <si>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</si>
  <si>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</si>
  <si>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</si>
  <si>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</si>
  <si>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</si>
  <si>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</si>
  <si>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</si>
  <si>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</si>
  <si>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</si>
  <si>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</si>
  <si>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</si>
  <si>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</si>
  <si>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</si>
  <si>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</si>
  <si>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</si>
  <si>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</si>
  <si>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</si>
  <si>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</si>
  <si>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</si>
  <si>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</si>
  <si>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</si>
  <si>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</si>
  <si>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</si>
  <si>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</si>
  <si>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</si>
  <si>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</si>
  <si>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</si>
  <si>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</si>
  <si>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</si>
  <si>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</si>
  <si>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</si>
  <si>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</si>
  <si>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</si>
  <si>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</si>
  <si>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</si>
  <si>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</si>
  <si>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</si>
  <si>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</si>
  <si>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</si>
  <si>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</si>
  <si>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</si>
  <si>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</si>
  <si>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</si>
  <si>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</si>
  <si>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</si>
  <si>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</si>
  <si>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</si>
  <si>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</si>
  <si>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</si>
  <si>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</si>
  <si>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</si>
  <si>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</si>
  <si>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</si>
  <si>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</si>
  <si>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Fija</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</si>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</sst>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
    <numFmt numFmtId="165" formatCode="&quot;WAHR&quot;;&quot;WAHR&quot;;&quot;FALSCH&quot;"/>
  </numFmts>
  <fonts count="57">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b/>
      <u/>
      <sz val="11.0"/>
      <color rgb="FF000000"/>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0000FF"/>
      <name val="Helvetica Neue"/>
    </font>
    <font>
      <sz val="10.0"/>
      <color rgb="FF808080"/>
      <name val="Helvetica Neue"/>
    </font>
    <font>
      <sz val="11.0"/>
      <name val="Helvetica Neue"/>
    </font>
    <font>
      <u/>
      <sz val="11.0"/>
      <color rgb="FF1155CC"/>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74">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readingOrder="0" vertical="center"/>
    </xf>
    <xf borderId="0" fillId="2" fontId="16" numFmtId="0" xfId="0" applyAlignment="1" applyBorder="1" applyFont="1">
      <alignment vertical="center"/>
    </xf>
    <xf borderId="5" fillId="4" fontId="15"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5" fillId="4" fontId="17" numFmtId="0" xfId="0" applyAlignment="1" applyBorder="1" applyFont="1">
      <alignment readingOrder="0" vertical="center"/>
    </xf>
    <xf borderId="0" fillId="2" fontId="10" numFmtId="0" xfId="0" applyAlignment="1" applyBorder="1" applyFont="1">
      <alignment vertical="center"/>
    </xf>
    <xf borderId="0" fillId="2" fontId="16" numFmtId="0" xfId="0" applyAlignment="1" applyBorder="1" applyFont="1">
      <alignment horizontal="left"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vertical="center"/>
    </xf>
    <xf borderId="0" fillId="2" fontId="18" numFmtId="0" xfId="0" applyAlignment="1" applyBorder="1" applyFont="1">
      <alignment horizontal="left" vertical="center"/>
    </xf>
    <xf borderId="8" fillId="2" fontId="0" numFmtId="0" xfId="0" applyAlignment="1" applyBorder="1" applyFont="1">
      <alignment horizontal="center" readingOrder="0" vertical="center"/>
    </xf>
    <xf borderId="0" fillId="2" fontId="18" numFmtId="0" xfId="0" applyAlignment="1" applyBorder="1" applyFont="1">
      <alignment vertical="center"/>
    </xf>
    <xf borderId="5" fillId="4" fontId="15"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0" numFmtId="0" xfId="0" applyAlignment="1" applyBorder="1" applyFont="1">
      <alignment horizontal="left" vertical="center"/>
    </xf>
    <xf borderId="1" fillId="5" fontId="22" numFmtId="0" xfId="0" applyAlignment="1" applyBorder="1" applyFill="1" applyFont="1">
      <alignment horizontal="center" vertical="center"/>
    </xf>
    <xf borderId="12" fillId="3" fontId="8" numFmtId="0" xfId="0" applyAlignment="1" applyBorder="1" applyFont="1">
      <alignment horizontal="left" vertical="center"/>
    </xf>
    <xf borderId="0" fillId="2" fontId="23" numFmtId="0" xfId="0" applyAlignment="1" applyBorder="1" applyFont="1">
      <alignment vertical="center"/>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7" fillId="3" fontId="24" numFmtId="0" xfId="0" applyAlignment="1" applyBorder="1" applyFont="1">
      <alignment horizontal="center" vertical="center"/>
    </xf>
    <xf borderId="18" fillId="2" fontId="25"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19" fillId="2" fontId="25" numFmtId="0" xfId="0" applyAlignment="1" applyBorder="1" applyFont="1">
      <alignment readingOrder="0" vertical="center"/>
    </xf>
    <xf borderId="18" fillId="2" fontId="26" numFmtId="0" xfId="0" applyAlignment="1" applyBorder="1" applyFont="1">
      <alignment readingOrder="0" vertical="center"/>
    </xf>
    <xf borderId="5" fillId="2" fontId="10" numFmtId="0" xfId="0" applyAlignment="1" applyBorder="1" applyFont="1">
      <alignment readingOrder="0" vertical="center"/>
    </xf>
    <xf borderId="5" fillId="2" fontId="27" numFmtId="0" xfId="0" applyAlignment="1" applyBorder="1" applyFont="1">
      <alignment vertical="center"/>
    </xf>
    <xf borderId="19" fillId="2" fontId="28" numFmtId="0" xfId="0" applyAlignment="1" applyBorder="1" applyFont="1">
      <alignment horizontal="left" readingOrder="0" shrinkToFit="0" vertical="center" wrapText="1"/>
    </xf>
    <xf borderId="18" fillId="2" fontId="29" numFmtId="0" xfId="0" applyAlignment="1" applyBorder="1" applyFont="1">
      <alignment readingOrder="0" vertical="center"/>
    </xf>
    <xf borderId="5" fillId="2" fontId="10" numFmtId="0" xfId="0" applyAlignment="1" applyBorder="1" applyFont="1">
      <alignment vertical="center"/>
    </xf>
    <xf borderId="19" fillId="2" fontId="25" numFmtId="0" xfId="0" applyAlignment="1" applyBorder="1" applyFont="1">
      <alignment horizontal="left" shrinkToFit="0" vertical="center" wrapText="1"/>
    </xf>
    <xf borderId="19" fillId="2" fontId="25" numFmtId="0" xfId="0" applyAlignment="1" applyBorder="1" applyFont="1">
      <alignment vertical="center"/>
    </xf>
    <xf borderId="18" fillId="2" fontId="30" numFmtId="0" xfId="0" applyAlignment="1" applyBorder="1" applyFont="1">
      <alignment vertical="center"/>
    </xf>
    <xf borderId="0" fillId="2" fontId="25" numFmtId="0" xfId="0" applyAlignment="1" applyBorder="1" applyFont="1">
      <alignment vertical="center"/>
    </xf>
    <xf borderId="0" fillId="6" fontId="31" numFmtId="0" xfId="0" applyAlignment="1" applyBorder="1" applyFill="1" applyFont="1">
      <alignment vertical="center"/>
    </xf>
    <xf borderId="0" fillId="6" fontId="0" numFmtId="0" xfId="0" applyAlignment="1" applyBorder="1" applyFont="1">
      <alignment vertical="center"/>
    </xf>
    <xf borderId="0" fillId="7" fontId="32" numFmtId="0" xfId="0" applyAlignment="1" applyBorder="1" applyFill="1" applyFont="1">
      <alignment vertical="center"/>
    </xf>
    <xf borderId="0" fillId="6" fontId="9" numFmtId="0" xfId="0" applyAlignment="1" applyBorder="1" applyFont="1">
      <alignment vertical="center"/>
    </xf>
    <xf borderId="0" fillId="2" fontId="33" numFmtId="0" xfId="0" applyAlignment="1" applyBorder="1" applyFont="1">
      <alignment horizontal="center" vertical="center"/>
    </xf>
    <xf borderId="0" fillId="2" fontId="34" numFmtId="0" xfId="0" applyAlignment="1" applyBorder="1" applyFont="1">
      <alignment horizontal="left" vertical="center"/>
    </xf>
    <xf borderId="0" fillId="2" fontId="35"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0"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0" numFmtId="164"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4" xfId="0" applyAlignment="1" applyBorder="1" applyFont="1" applyNumberFormat="1">
      <alignment horizontal="center" vertical="center"/>
    </xf>
    <xf borderId="0" fillId="2" fontId="36" numFmtId="0" xfId="0" applyAlignment="1" applyBorder="1" applyFont="1">
      <alignment horizontal="center" vertical="center"/>
    </xf>
    <xf borderId="27" fillId="10" fontId="37"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6" numFmtId="0" xfId="0" applyAlignment="1" applyBorder="1" applyFont="1">
      <alignment horizontal="center" vertical="center"/>
    </xf>
    <xf borderId="27" fillId="2" fontId="38" numFmtId="0" xfId="0" applyAlignment="1" applyBorder="1" applyFont="1">
      <alignment vertical="center"/>
    </xf>
    <xf borderId="27" fillId="2" fontId="39" numFmtId="0" xfId="0" applyAlignment="1" applyBorder="1" applyFont="1">
      <alignment vertical="center"/>
    </xf>
    <xf borderId="27" fillId="2" fontId="0" numFmtId="0" xfId="0" applyAlignment="1" applyBorder="1" applyFont="1">
      <alignment horizontal="center" readingOrder="0" vertical="center"/>
    </xf>
    <xf borderId="27" fillId="11" fontId="36" numFmtId="0" xfId="0" applyAlignment="1" applyBorder="1" applyFill="1" applyFont="1">
      <alignment horizontal="center" vertical="center"/>
    </xf>
    <xf borderId="27" fillId="12" fontId="36" numFmtId="0" xfId="0" applyAlignment="1" applyBorder="1" applyFill="1" applyFont="1">
      <alignment horizontal="center" vertical="center"/>
    </xf>
    <xf borderId="27" fillId="13" fontId="36" numFmtId="0" xfId="0" applyAlignment="1" applyBorder="1" applyFill="1" applyFont="1">
      <alignment horizontal="center" vertical="center"/>
    </xf>
    <xf borderId="27" fillId="14" fontId="36" numFmtId="0" xfId="0" applyAlignment="1" applyBorder="1" applyFill="1" applyFont="1">
      <alignment horizontal="center" vertical="center"/>
    </xf>
    <xf borderId="27" fillId="15" fontId="36" numFmtId="0" xfId="0" applyAlignment="1" applyBorder="1" applyFill="1" applyFont="1">
      <alignment horizontal="center" vertical="center"/>
    </xf>
    <xf borderId="27" fillId="2" fontId="36" numFmtId="0" xfId="0" applyAlignment="1" applyBorder="1" applyFont="1">
      <alignment horizontal="center" vertical="center"/>
    </xf>
    <xf borderId="27" fillId="2" fontId="0" numFmtId="0" xfId="0" applyAlignment="1" applyBorder="1" applyFont="1">
      <alignment horizontal="center" vertical="center"/>
    </xf>
    <xf borderId="27" fillId="2" fontId="3" numFmtId="0" xfId="0" applyAlignment="1" applyBorder="1" applyFont="1">
      <alignment horizontal="center" vertical="center"/>
    </xf>
    <xf borderId="0" fillId="16" fontId="36" numFmtId="0" xfId="0" applyAlignment="1" applyBorder="1" applyFill="1" applyFont="1">
      <alignment vertical="center"/>
    </xf>
    <xf borderId="0" fillId="2" fontId="36" numFmtId="0" xfId="0" applyAlignment="1" applyBorder="1" applyFont="1">
      <alignment vertical="center"/>
    </xf>
    <xf borderId="0" fillId="2" fontId="40" numFmtId="0" xfId="0" applyAlignment="1" applyBorder="1" applyFont="1">
      <alignment horizontal="center" vertical="center"/>
    </xf>
    <xf borderId="0" fillId="2" fontId="41" numFmtId="0" xfId="0" applyAlignment="1" applyBorder="1" applyFont="1">
      <alignment vertical="center"/>
    </xf>
    <xf borderId="27" fillId="17" fontId="42"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3" numFmtId="0" xfId="0" applyAlignment="1" applyBorder="1" applyFont="1">
      <alignment vertical="center"/>
    </xf>
    <xf borderId="0" fillId="18" fontId="0" numFmtId="0" xfId="0" applyAlignment="1" applyBorder="1" applyFill="1" applyFont="1">
      <alignment vertical="center"/>
    </xf>
    <xf borderId="6" fillId="0" fontId="19" numFmtId="0" xfId="0" applyAlignment="1" applyFont="1">
      <alignment horizontal="left" vertical="center"/>
    </xf>
    <xf borderId="28" fillId="2" fontId="20" numFmtId="0" xfId="0" applyAlignment="1" applyBorder="1" applyFont="1">
      <alignment vertical="center"/>
    </xf>
    <xf borderId="6" fillId="0" fontId="3" numFmtId="0" xfId="0" applyAlignment="1" applyFont="1">
      <alignment vertical="center"/>
    </xf>
    <xf borderId="27" fillId="19" fontId="42" numFmtId="0" xfId="0" applyAlignment="1" applyBorder="1" applyFill="1" applyFont="1">
      <alignment horizontal="center" vertical="center"/>
    </xf>
    <xf borderId="0" fillId="2" fontId="3" numFmtId="0" xfId="0" applyAlignment="1" applyBorder="1" applyFont="1">
      <alignment readingOrder="0" vertical="center"/>
    </xf>
    <xf borderId="8" fillId="10" fontId="37" numFmtId="0" xfId="0" applyAlignment="1" applyBorder="1" applyFont="1">
      <alignment horizontal="center" vertical="center"/>
    </xf>
    <xf borderId="8" fillId="19" fontId="42" numFmtId="0" xfId="0" applyAlignment="1" applyBorder="1" applyFont="1">
      <alignment horizontal="center" vertical="center"/>
    </xf>
    <xf borderId="12" fillId="20" fontId="15"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6" fillId="2" fontId="0" numFmtId="0" xfId="0" applyAlignment="1" applyBorder="1" applyFont="1">
      <alignment horizontal="center" vertical="center"/>
    </xf>
    <xf borderId="25"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0" numFmtId="0" xfId="0" applyAlignment="1" applyBorder="1" applyFont="1">
      <alignment vertical="center"/>
    </xf>
    <xf borderId="36" fillId="2" fontId="44" numFmtId="0" xfId="0" applyAlignment="1" applyBorder="1" applyFont="1">
      <alignment horizontal="center" vertical="center"/>
    </xf>
    <xf borderId="37" fillId="22" fontId="45" numFmtId="4" xfId="0" applyAlignment="1" applyBorder="1" applyFill="1" applyFont="1" applyNumberFormat="1">
      <alignment horizontal="center" vertical="center"/>
    </xf>
    <xf borderId="0" fillId="2" fontId="45" numFmtId="4" xfId="0" applyAlignment="1" applyBorder="1" applyFont="1" applyNumberFormat="1">
      <alignment horizontal="center" vertical="center"/>
    </xf>
    <xf borderId="38" fillId="10" fontId="37"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38" numFmtId="0" xfId="0" applyAlignment="1" applyBorder="1" applyFont="1">
      <alignment vertical="center"/>
    </xf>
    <xf borderId="27" fillId="2" fontId="46" numFmtId="0" xfId="0" applyAlignment="1" applyBorder="1" applyFont="1">
      <alignment horizontal="center" vertical="center"/>
    </xf>
    <xf borderId="0" fillId="2" fontId="47" numFmtId="0" xfId="0" applyAlignment="1" applyBorder="1" applyFont="1">
      <alignment horizontal="left" vertical="center"/>
    </xf>
    <xf borderId="0" fillId="2" fontId="47" numFmtId="0" xfId="0" applyAlignment="1" applyBorder="1" applyFont="1">
      <alignment horizontal="center" vertical="center"/>
    </xf>
    <xf borderId="0" fillId="2" fontId="48" numFmtId="165" xfId="0" applyAlignment="1" applyBorder="1" applyFont="1" applyNumberFormat="1">
      <alignment vertical="center"/>
    </xf>
    <xf borderId="27" fillId="22" fontId="49" numFmtId="0" xfId="0" applyAlignment="1" applyBorder="1" applyFont="1">
      <alignment vertical="center"/>
    </xf>
    <xf borderId="27" fillId="22" fontId="50" numFmtId="0" xfId="0" applyAlignment="1" applyBorder="1" applyFont="1">
      <alignment horizontal="center" vertical="center"/>
    </xf>
    <xf borderId="0" fillId="2" fontId="0" numFmtId="165" xfId="0" applyAlignment="1" applyBorder="1" applyFont="1" applyNumberFormat="1">
      <alignment vertical="center"/>
    </xf>
    <xf borderId="38" fillId="17" fontId="42" numFmtId="0" xfId="0" applyAlignment="1" applyBorder="1" applyFont="1">
      <alignment horizontal="center" vertical="center"/>
    </xf>
    <xf borderId="0" fillId="3" fontId="0" numFmtId="0" xfId="0" applyBorder="1" applyFont="1"/>
    <xf borderId="0" fillId="2" fontId="18" numFmtId="0" xfId="0" applyAlignment="1" applyBorder="1" applyFont="1">
      <alignment horizontal="left"/>
    </xf>
    <xf borderId="6" fillId="0" fontId="51" numFmtId="0" xfId="0" applyFont="1"/>
    <xf borderId="0" fillId="2" fontId="3" numFmtId="0" xfId="0" applyAlignment="1" applyBorder="1" applyFont="1">
      <alignment horizontal="center"/>
    </xf>
    <xf borderId="0" fillId="2" fontId="18" numFmtId="0" xfId="0" applyBorder="1" applyFont="1"/>
    <xf borderId="0" fillId="2" fontId="52" numFmtId="0" xfId="0" applyBorder="1" applyFont="1"/>
    <xf borderId="27" fillId="2" fontId="11" numFmtId="0" xfId="0" applyBorder="1" applyFont="1"/>
    <xf borderId="27" fillId="22" fontId="53" numFmtId="164" xfId="0" applyBorder="1" applyFont="1" applyNumberFormat="1"/>
    <xf borderId="0" fillId="2" fontId="0" numFmtId="164" xfId="0" applyBorder="1" applyFont="1" applyNumberFormat="1"/>
    <xf borderId="0" fillId="2" fontId="54" numFmtId="0" xfId="0" applyBorder="1" applyFont="1"/>
    <xf borderId="0" fillId="2" fontId="35" numFmtId="164" xfId="0" applyBorder="1" applyFont="1" applyNumberFormat="1"/>
    <xf borderId="0" fillId="2" fontId="35" numFmtId="0" xfId="0" applyBorder="1" applyFont="1"/>
    <xf borderId="0" fillId="2" fontId="0" numFmtId="0" xfId="0" applyAlignment="1" applyBorder="1" applyFont="1">
      <alignment horizontal="right"/>
    </xf>
    <xf borderId="0" fillId="2" fontId="55" numFmtId="0" xfId="0" applyAlignment="1" applyBorder="1" applyFont="1">
      <alignment horizontal="right"/>
    </xf>
    <xf borderId="0" fillId="2" fontId="0" numFmtId="0" xfId="0" applyBorder="1" applyFont="1"/>
    <xf borderId="0" fillId="2" fontId="56" numFmtId="0" xfId="0" applyBorder="1" applyFont="1"/>
    <xf borderId="0" fillId="2" fontId="0" numFmtId="165"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5838825" cy="4619625"/>
    <xdr:sp>
      <xdr:nvSpPr>
        <xdr:cNvPr id="4" name="Shape 4"/>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5" name="Shape 5"/>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6" name="Shape 6"/>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7" name="Shape 7"/>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8" name="Shape 8"/>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9" name="Shape 9"/>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10" name="Shape 10"/>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1" name="Shape 11"/>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2" name="Shape 12"/>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3" name="Shape 13"/>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4" name="Shape 14"/>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5" name="Shape 15"/>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6" name="Shape 16"/>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7" name="Shape 17"/>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8" name="Shape 18"/>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9" name="Shape 19"/>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20" name="Shape 20"/>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1" name="Shape 21"/>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2" name="Shape 22"/>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3" name="Shape 23"/>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24" name="Shape 2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25" name="Shape 2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26" name="Shape 2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27" name="Shape 2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28" name="Shape 2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29" name="Shape 2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30" name="Shape 3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31" name="Shape 3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32" name="Shape 3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33" name="Shape 3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34" name="Shape 3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35" name="Shape 3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36" name="Shape 3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37" name="Shape 3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38" name="Shape 3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39" name="Shape 3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40" name="Shape 4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41" name="Shape 41"/>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42" name="Shape 42"/>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43" name="Shape 43"/>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44" name="Shape 44"/>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45" name="Shape 45"/>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46" name="Shape 46"/>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47" name="Shape 47"/>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48" name="Shape 48"/>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49" name="Shape 49"/>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50" name="Shape 50"/>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352425</xdr:colOff>
      <xdr:row>63</xdr:row>
      <xdr:rowOff>152400</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mercadona.e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mercadona.es/"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9"/>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9"/>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9"/>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30"/>
      <c r="B15" s="31"/>
      <c r="C15" s="31"/>
      <c r="D15" s="31"/>
      <c r="E15" s="31"/>
      <c r="F15" s="31"/>
      <c r="G15" s="31"/>
      <c r="H15" s="31"/>
      <c r="I15" s="31"/>
      <c r="J15" s="31"/>
      <c r="K15" s="31"/>
      <c r="L15" s="31"/>
      <c r="M15" s="31"/>
      <c r="N15" s="31"/>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9"/>
      <c r="D17" s="18" t="s">
        <v>18</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19</v>
      </c>
      <c r="C19" s="29"/>
      <c r="D19" s="18" t="s">
        <v>20</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21</v>
      </c>
      <c r="C21" s="29"/>
      <c r="D21" s="18" t="s">
        <v>22</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30"/>
      <c r="B23" s="31"/>
      <c r="C23" s="31"/>
      <c r="D23" s="31"/>
      <c r="E23" s="31"/>
      <c r="F23" s="31"/>
      <c r="G23" s="31"/>
      <c r="H23" s="31"/>
      <c r="I23" s="31"/>
      <c r="J23" s="31"/>
      <c r="K23" s="31"/>
      <c r="L23" s="31"/>
      <c r="M23" s="31"/>
      <c r="N23" s="31"/>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23</v>
      </c>
      <c r="C25" s="29"/>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24</v>
      </c>
      <c r="C27" s="27" t="s">
        <v>25</v>
      </c>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26</v>
      </c>
      <c r="C29" s="32" t="s">
        <v>27</v>
      </c>
      <c r="D29" s="33" t="s">
        <v>28</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3"/>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29</v>
      </c>
      <c r="C31" s="29"/>
      <c r="D31" s="34" t="s">
        <v>30</v>
      </c>
      <c r="E31" s="34"/>
      <c r="F31" s="34"/>
      <c r="G31" s="34"/>
      <c r="H31" s="34"/>
      <c r="I31" s="34"/>
      <c r="J31" s="34"/>
      <c r="K31" s="34"/>
      <c r="L31" s="34"/>
      <c r="M31" s="34"/>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31</v>
      </c>
      <c r="C33" s="27" t="s">
        <v>32</v>
      </c>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33</v>
      </c>
      <c r="C35" s="29"/>
      <c r="D35" s="34" t="s">
        <v>34</v>
      </c>
      <c r="E35" s="34"/>
      <c r="F35" s="34"/>
      <c r="G35" s="34"/>
      <c r="H35" s="34"/>
      <c r="I35" s="34"/>
      <c r="J35" s="34"/>
      <c r="K35" s="34"/>
      <c r="L35" s="34"/>
      <c r="M35" s="34"/>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1"/>
      <c r="C37" s="31"/>
      <c r="D37" s="31"/>
      <c r="E37" s="31"/>
      <c r="F37" s="31"/>
      <c r="G37" s="31"/>
      <c r="H37" s="31"/>
      <c r="I37" s="31"/>
      <c r="J37" s="31"/>
      <c r="K37" s="31"/>
      <c r="L37" s="31"/>
      <c r="M37" s="31"/>
      <c r="N37" s="31"/>
      <c r="O37" s="19"/>
      <c r="P37" s="19"/>
      <c r="Q37" s="19"/>
      <c r="R37" s="19"/>
      <c r="S37" s="19"/>
      <c r="T37" s="19"/>
      <c r="U37" s="19"/>
      <c r="V37" s="19"/>
      <c r="W37" s="19"/>
      <c r="X37" s="19"/>
      <c r="Y37" s="19"/>
      <c r="Z37" s="19"/>
    </row>
    <row r="38" ht="10.5" customHeight="1">
      <c r="A38" s="19"/>
      <c r="B38" s="19"/>
      <c r="C38" s="33"/>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35</v>
      </c>
      <c r="C39" s="29" t="s">
        <v>36</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3"/>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37</v>
      </c>
      <c r="C41" s="29"/>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3"/>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1"/>
      <c r="C43" s="31"/>
      <c r="D43" s="31"/>
      <c r="E43" s="31"/>
      <c r="F43" s="31"/>
      <c r="G43" s="31"/>
      <c r="H43" s="31"/>
      <c r="I43" s="31"/>
      <c r="J43" s="31"/>
      <c r="K43" s="31"/>
      <c r="L43" s="31"/>
      <c r="M43" s="31"/>
      <c r="N43" s="31"/>
      <c r="O43" s="18"/>
      <c r="P43" s="19"/>
      <c r="Q43" s="18"/>
      <c r="R43" s="18"/>
      <c r="S43" s="18"/>
      <c r="T43" s="19"/>
      <c r="U43" s="18"/>
      <c r="V43" s="18"/>
      <c r="W43" s="18"/>
      <c r="X43" s="18"/>
      <c r="Y43" s="19"/>
      <c r="Z43" s="19"/>
    </row>
    <row r="44" ht="10.5" customHeight="1">
      <c r="A44" s="19"/>
      <c r="B44" s="19"/>
      <c r="C44" s="33"/>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38</v>
      </c>
      <c r="C45" s="29"/>
      <c r="D45" s="28" t="s">
        <v>39</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40</v>
      </c>
      <c r="C47" s="18"/>
      <c r="D47" s="35" t="s">
        <v>41</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6" t="s">
        <v>42</v>
      </c>
      <c r="D48" s="37" t="s">
        <v>43</v>
      </c>
      <c r="E48" s="19"/>
      <c r="F48" s="19"/>
      <c r="G48" s="38"/>
      <c r="H48" s="19"/>
      <c r="I48" s="19"/>
      <c r="J48" s="19"/>
      <c r="K48" s="19"/>
      <c r="L48" s="19"/>
      <c r="M48" s="19"/>
      <c r="N48" s="19"/>
      <c r="O48" s="19"/>
      <c r="P48" s="19"/>
      <c r="Q48" s="19"/>
      <c r="R48" s="19"/>
      <c r="S48" s="19"/>
      <c r="T48" s="19"/>
      <c r="U48" s="19"/>
      <c r="V48" s="19"/>
      <c r="W48" s="19"/>
      <c r="X48" s="19"/>
      <c r="Y48" s="19"/>
      <c r="Z48" s="19"/>
    </row>
    <row r="49" ht="14.25" customHeight="1">
      <c r="A49" s="19"/>
      <c r="B49" s="19"/>
      <c r="C49" s="36" t="s">
        <v>44</v>
      </c>
      <c r="D49" s="37" t="s">
        <v>43</v>
      </c>
      <c r="E49" s="19"/>
      <c r="F49" s="19"/>
      <c r="G49" s="38"/>
      <c r="H49" s="19"/>
      <c r="I49" s="19"/>
      <c r="J49" s="19"/>
      <c r="K49" s="19"/>
      <c r="L49" s="19"/>
      <c r="M49" s="19"/>
      <c r="N49" s="19"/>
      <c r="O49" s="19"/>
      <c r="P49" s="19"/>
      <c r="Q49" s="19"/>
      <c r="R49" s="19"/>
      <c r="S49" s="19"/>
      <c r="T49" s="19"/>
      <c r="U49" s="19"/>
      <c r="V49" s="19"/>
      <c r="W49" s="19"/>
      <c r="X49" s="19"/>
      <c r="Y49" s="19"/>
      <c r="Z49" s="19"/>
    </row>
    <row r="50" ht="14.25" customHeight="1">
      <c r="A50" s="19"/>
      <c r="B50" s="19"/>
      <c r="C50" s="36" t="s">
        <v>45</v>
      </c>
      <c r="D50" s="37" t="s">
        <v>43</v>
      </c>
      <c r="E50" s="19"/>
      <c r="F50" s="19"/>
      <c r="G50" s="38"/>
      <c r="H50" s="19"/>
      <c r="I50" s="19"/>
      <c r="J50" s="19"/>
      <c r="K50" s="19"/>
      <c r="L50" s="19"/>
      <c r="M50" s="19"/>
      <c r="N50" s="19"/>
      <c r="O50" s="19"/>
      <c r="P50" s="19"/>
      <c r="Q50" s="19"/>
      <c r="R50" s="19"/>
      <c r="S50" s="19"/>
      <c r="T50" s="19"/>
      <c r="U50" s="19"/>
      <c r="V50" s="19"/>
      <c r="W50" s="19"/>
      <c r="X50" s="19"/>
      <c r="Y50" s="19"/>
      <c r="Z50" s="19"/>
    </row>
    <row r="51" ht="14.25" customHeight="1">
      <c r="A51" s="19"/>
      <c r="B51" s="19"/>
      <c r="C51" s="36" t="s">
        <v>46</v>
      </c>
      <c r="D51" s="37" t="s">
        <v>43</v>
      </c>
      <c r="E51" s="19"/>
      <c r="F51" s="19"/>
      <c r="G51" s="38"/>
      <c r="H51" s="19"/>
      <c r="I51" s="19"/>
      <c r="J51" s="19"/>
      <c r="K51" s="19"/>
      <c r="L51" s="19"/>
      <c r="M51" s="19"/>
      <c r="N51" s="19"/>
      <c r="O51" s="19"/>
      <c r="P51" s="19"/>
      <c r="Q51" s="19"/>
      <c r="R51" s="19"/>
      <c r="S51" s="19"/>
      <c r="T51" s="19"/>
      <c r="U51" s="19"/>
      <c r="V51" s="19"/>
      <c r="W51" s="19"/>
      <c r="X51" s="19"/>
      <c r="Y51" s="19"/>
      <c r="Z51" s="19"/>
    </row>
    <row r="52" ht="14.25" customHeight="1">
      <c r="A52" s="19"/>
      <c r="B52" s="19"/>
      <c r="C52" s="36" t="s">
        <v>47</v>
      </c>
      <c r="D52" s="37" t="s">
        <v>43</v>
      </c>
      <c r="E52" s="19"/>
      <c r="F52" s="19"/>
      <c r="G52" s="38"/>
      <c r="H52" s="19"/>
      <c r="I52" s="19"/>
      <c r="J52" s="19"/>
      <c r="K52" s="19"/>
      <c r="L52" s="19"/>
      <c r="M52" s="19"/>
      <c r="N52" s="19"/>
      <c r="O52" s="19"/>
      <c r="P52" s="19"/>
      <c r="Q52" s="19"/>
      <c r="R52" s="19"/>
      <c r="S52" s="19"/>
      <c r="T52" s="19"/>
      <c r="U52" s="19"/>
      <c r="V52" s="19"/>
      <c r="W52" s="19"/>
      <c r="X52" s="19"/>
      <c r="Y52" s="19"/>
      <c r="Z52" s="19"/>
    </row>
    <row r="53" ht="14.25" customHeight="1">
      <c r="A53" s="19"/>
      <c r="B53" s="19"/>
      <c r="C53" s="36" t="s">
        <v>48</v>
      </c>
      <c r="D53" s="37" t="s">
        <v>43</v>
      </c>
      <c r="E53" s="19"/>
      <c r="F53" s="19"/>
      <c r="G53" s="38"/>
      <c r="H53" s="19"/>
      <c r="I53" s="19"/>
      <c r="J53" s="19"/>
      <c r="K53" s="19"/>
      <c r="L53" s="19"/>
      <c r="M53" s="19"/>
      <c r="N53" s="19"/>
      <c r="O53" s="19"/>
      <c r="P53" s="19"/>
      <c r="Q53" s="19"/>
      <c r="R53" s="19"/>
      <c r="S53" s="19"/>
      <c r="T53" s="19"/>
      <c r="U53" s="19"/>
      <c r="V53" s="19"/>
      <c r="W53" s="19"/>
      <c r="X53" s="19"/>
      <c r="Y53" s="19"/>
      <c r="Z53" s="19"/>
    </row>
    <row r="54" ht="14.25" customHeight="1">
      <c r="A54" s="19"/>
      <c r="B54" s="19"/>
      <c r="C54" s="36" t="s">
        <v>49</v>
      </c>
      <c r="D54" s="37" t="s">
        <v>43</v>
      </c>
      <c r="E54" s="19"/>
      <c r="F54" s="19"/>
      <c r="G54" s="38"/>
      <c r="H54" s="19"/>
      <c r="I54" s="19"/>
      <c r="J54" s="19"/>
      <c r="K54" s="19"/>
      <c r="L54" s="19"/>
      <c r="M54" s="19"/>
      <c r="N54" s="19"/>
      <c r="O54" s="19"/>
      <c r="P54" s="19"/>
      <c r="Q54" s="19"/>
      <c r="R54" s="19"/>
      <c r="S54" s="19"/>
      <c r="T54" s="19"/>
      <c r="U54" s="19"/>
      <c r="V54" s="19"/>
      <c r="W54" s="19"/>
      <c r="X54" s="19"/>
      <c r="Y54" s="19"/>
      <c r="Z54" s="19"/>
    </row>
    <row r="55" ht="14.25" customHeight="1">
      <c r="A55" s="19"/>
      <c r="B55" s="19"/>
      <c r="C55" s="36" t="s">
        <v>50</v>
      </c>
      <c r="D55" s="37" t="s">
        <v>43</v>
      </c>
      <c r="E55" s="19"/>
      <c r="F55" s="19"/>
      <c r="G55" s="38"/>
      <c r="H55" s="19"/>
      <c r="I55" s="19"/>
      <c r="J55" s="19"/>
      <c r="K55" s="19"/>
      <c r="L55" s="19"/>
      <c r="M55" s="19"/>
      <c r="N55" s="19"/>
      <c r="O55" s="19"/>
      <c r="P55" s="19"/>
      <c r="Q55" s="19"/>
      <c r="R55" s="19"/>
      <c r="S55" s="19"/>
      <c r="T55" s="19"/>
      <c r="U55" s="19"/>
      <c r="V55" s="19"/>
      <c r="W55" s="19"/>
      <c r="X55" s="19"/>
      <c r="Y55" s="19"/>
      <c r="Z55" s="19"/>
    </row>
    <row r="56" ht="14.25" customHeight="1">
      <c r="A56" s="19"/>
      <c r="B56" s="19"/>
      <c r="C56" s="36" t="s">
        <v>51</v>
      </c>
      <c r="D56" s="39" t="s">
        <v>52</v>
      </c>
      <c r="E56" s="19"/>
      <c r="F56" s="19"/>
      <c r="G56" s="38"/>
      <c r="H56" s="19"/>
      <c r="I56" s="19"/>
      <c r="J56" s="19"/>
      <c r="K56" s="19"/>
      <c r="L56" s="19"/>
      <c r="M56" s="19"/>
      <c r="N56" s="19"/>
      <c r="O56" s="19"/>
      <c r="P56" s="19"/>
      <c r="Q56" s="19"/>
      <c r="R56" s="19"/>
      <c r="S56" s="19"/>
      <c r="T56" s="19"/>
      <c r="U56" s="19"/>
      <c r="V56" s="19"/>
      <c r="W56" s="19"/>
      <c r="X56" s="19"/>
      <c r="Y56" s="19"/>
      <c r="Z56" s="19"/>
    </row>
    <row r="57" ht="14.25" customHeight="1">
      <c r="A57" s="19"/>
      <c r="B57" s="19"/>
      <c r="C57" s="36" t="s">
        <v>53</v>
      </c>
      <c r="D57" s="37" t="s">
        <v>43</v>
      </c>
      <c r="E57" s="19"/>
      <c r="F57" s="19"/>
      <c r="G57" s="38"/>
      <c r="H57" s="19"/>
      <c r="I57" s="19"/>
      <c r="J57" s="19"/>
      <c r="K57" s="19"/>
      <c r="L57" s="19"/>
      <c r="M57" s="19"/>
      <c r="N57" s="19"/>
      <c r="O57" s="19"/>
      <c r="P57" s="19"/>
      <c r="Q57" s="19"/>
      <c r="R57" s="19"/>
      <c r="S57" s="19"/>
      <c r="T57" s="19"/>
      <c r="U57" s="19"/>
      <c r="V57" s="19"/>
      <c r="W57" s="19"/>
      <c r="X57" s="19"/>
      <c r="Y57" s="19"/>
      <c r="Z57" s="19"/>
    </row>
    <row r="58" ht="14.25" customHeight="1">
      <c r="A58" s="19"/>
      <c r="B58" s="19"/>
      <c r="C58" s="36" t="s">
        <v>54</v>
      </c>
      <c r="D58" s="37" t="s">
        <v>43</v>
      </c>
      <c r="E58" s="19"/>
      <c r="F58" s="19"/>
      <c r="G58" s="38"/>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40"/>
      <c r="H59" s="18"/>
      <c r="I59" s="18"/>
      <c r="J59" s="18"/>
      <c r="K59" s="18"/>
      <c r="L59" s="18"/>
      <c r="M59" s="18"/>
      <c r="N59" s="18"/>
      <c r="O59" s="18"/>
      <c r="P59" s="18"/>
      <c r="Q59" s="18"/>
      <c r="R59" s="18"/>
      <c r="S59" s="18"/>
      <c r="T59" s="19"/>
      <c r="U59" s="18"/>
      <c r="V59" s="18"/>
      <c r="W59" s="18"/>
      <c r="X59" s="18"/>
      <c r="Y59" s="19"/>
      <c r="Z59" s="19"/>
    </row>
    <row r="60" ht="21.75" customHeight="1">
      <c r="A60" s="19"/>
      <c r="B60" s="26" t="s">
        <v>55</v>
      </c>
      <c r="C60" s="29"/>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56</v>
      </c>
      <c r="C62" s="27"/>
      <c r="D62" s="28" t="s">
        <v>57</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58</v>
      </c>
      <c r="C64" s="41"/>
      <c r="D64" s="28" t="s">
        <v>59</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45">
      <formula1>'DATA - Oculta'!$C$8:$C$12</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s>
  <hyperlinks>
    <hyperlink r:id="rId2" ref="C29"/>
  </hyperlinks>
  <printOptions/>
  <pageMargins bottom="0.75" footer="0.0" header="0.0" left="0.7" right="0.7" top="0.75"/>
  <pageSetup paperSize="9"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60</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42" t="s">
        <v>61</v>
      </c>
      <c r="C6" s="43"/>
      <c r="D6" s="43"/>
      <c r="E6" s="43"/>
      <c r="F6" s="43"/>
      <c r="G6" s="43"/>
      <c r="H6" s="43"/>
      <c r="I6" s="43"/>
      <c r="J6" s="43"/>
      <c r="K6" s="43"/>
      <c r="L6" s="44"/>
    </row>
    <row r="7" ht="33.0" customHeight="1">
      <c r="B7" s="45" t="s">
        <v>62</v>
      </c>
      <c r="C7" s="46"/>
      <c r="D7" s="46"/>
      <c r="E7" s="46"/>
      <c r="F7" s="46"/>
      <c r="G7" s="46"/>
      <c r="H7" s="46"/>
      <c r="I7" s="46"/>
      <c r="J7" s="46"/>
      <c r="K7" s="46"/>
      <c r="L7" s="47"/>
    </row>
    <row r="8" ht="21.0" customHeight="1"/>
    <row r="9" ht="16.5" customHeight="1">
      <c r="B9" s="48" t="s">
        <v>63</v>
      </c>
      <c r="C9" s="37" t="s">
        <v>43</v>
      </c>
      <c r="E9" s="48" t="s">
        <v>64</v>
      </c>
      <c r="F9" s="37" t="s">
        <v>43</v>
      </c>
      <c r="H9" s="48" t="s">
        <v>65</v>
      </c>
      <c r="I9" s="37" t="s">
        <v>43</v>
      </c>
    </row>
    <row r="10" ht="16.5" customHeight="1">
      <c r="B10" s="48" t="s">
        <v>66</v>
      </c>
      <c r="C10" s="37" t="s">
        <v>43</v>
      </c>
      <c r="E10" s="48" t="s">
        <v>67</v>
      </c>
      <c r="F10" s="37" t="s">
        <v>43</v>
      </c>
      <c r="H10" s="48" t="s">
        <v>68</v>
      </c>
      <c r="I10" s="37" t="s">
        <v>43</v>
      </c>
    </row>
    <row r="11" ht="16.5" customHeight="1">
      <c r="B11" s="48" t="s">
        <v>69</v>
      </c>
      <c r="C11" s="37" t="s">
        <v>43</v>
      </c>
      <c r="E11" s="48" t="s">
        <v>70</v>
      </c>
      <c r="F11" s="37" t="s">
        <v>43</v>
      </c>
      <c r="H11" s="48" t="s">
        <v>71</v>
      </c>
      <c r="I11" s="37" t="s">
        <v>43</v>
      </c>
    </row>
    <row r="12" ht="16.5" customHeight="1">
      <c r="B12" s="48" t="s">
        <v>72</v>
      </c>
      <c r="C12" s="37" t="s">
        <v>43</v>
      </c>
      <c r="E12" s="48" t="s">
        <v>73</v>
      </c>
      <c r="F12" s="37" t="s">
        <v>43</v>
      </c>
      <c r="H12" s="48" t="s">
        <v>74</v>
      </c>
      <c r="I12" s="37" t="s">
        <v>43</v>
      </c>
      <c r="K12" s="49" t="s">
        <v>75</v>
      </c>
      <c r="L12" s="49" t="s">
        <v>76</v>
      </c>
    </row>
    <row r="13" ht="16.5" customHeight="1">
      <c r="B13" s="48" t="s">
        <v>77</v>
      </c>
      <c r="C13" s="37" t="s">
        <v>43</v>
      </c>
      <c r="E13" s="48" t="s">
        <v>78</v>
      </c>
      <c r="F13" s="37" t="s">
        <v>43</v>
      </c>
      <c r="K13" s="50"/>
      <c r="L13" s="50"/>
    </row>
    <row r="14" ht="16.5" customHeight="1">
      <c r="K14" s="50"/>
      <c r="L14" s="50"/>
    </row>
    <row r="15" ht="16.5" customHeight="1">
      <c r="K15" s="50"/>
      <c r="L15" s="50"/>
    </row>
    <row r="16" ht="16.5" customHeight="1">
      <c r="K16" s="50"/>
      <c r="L16" s="50"/>
    </row>
    <row r="17" ht="12.75" customHeight="1">
      <c r="K17" s="50"/>
      <c r="L17" s="50"/>
    </row>
    <row r="18" ht="12.75" customHeight="1">
      <c r="K18" s="50"/>
      <c r="L18" s="50"/>
    </row>
    <row r="19" ht="12.75" customHeight="1">
      <c r="K19" s="50"/>
      <c r="L19" s="50"/>
    </row>
    <row r="20" ht="12.75" customHeight="1">
      <c r="K20" s="50"/>
      <c r="L20" s="50"/>
    </row>
    <row r="21" ht="12.75" customHeight="1">
      <c r="K21" s="50"/>
      <c r="L21" s="50"/>
    </row>
    <row r="22" ht="12.75" customHeight="1">
      <c r="K22" s="50"/>
      <c r="L22" s="50"/>
    </row>
    <row r="23" ht="12.75" customHeight="1">
      <c r="K23" s="50"/>
      <c r="L23" s="50"/>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51" t="s">
        <v>79</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52" t="s">
        <v>80</v>
      </c>
      <c r="C5" s="46"/>
      <c r="D5" s="46"/>
      <c r="E5" s="46"/>
      <c r="F5" s="46"/>
      <c r="G5" s="47"/>
      <c r="H5" s="24"/>
      <c r="I5" s="24"/>
      <c r="J5" s="24"/>
      <c r="K5" s="24"/>
      <c r="L5" s="24"/>
      <c r="M5" s="24"/>
      <c r="N5" s="24"/>
      <c r="O5" s="24"/>
      <c r="P5" s="24"/>
      <c r="Q5" s="24"/>
      <c r="R5" s="24"/>
      <c r="S5" s="24"/>
      <c r="T5" s="24"/>
      <c r="U5" s="24"/>
      <c r="V5" s="24"/>
      <c r="W5" s="24"/>
      <c r="X5" s="24"/>
      <c r="Y5" s="24"/>
      <c r="Z5" s="33"/>
      <c r="AA5" s="33"/>
    </row>
    <row r="6" ht="17.25" customHeight="1">
      <c r="A6" s="53"/>
      <c r="B6" s="53"/>
      <c r="C6" s="53"/>
      <c r="D6" s="53"/>
      <c r="E6" s="53"/>
      <c r="F6" s="18"/>
      <c r="G6" s="18"/>
      <c r="H6" s="18"/>
      <c r="I6" s="18"/>
      <c r="J6" s="18"/>
      <c r="K6" s="18"/>
      <c r="L6" s="18"/>
      <c r="M6" s="18"/>
      <c r="N6" s="18"/>
      <c r="O6" s="18"/>
      <c r="P6" s="18"/>
      <c r="Q6" s="18"/>
      <c r="R6" s="18"/>
      <c r="S6" s="18"/>
      <c r="T6" s="18"/>
      <c r="U6" s="18"/>
      <c r="V6" s="18"/>
      <c r="W6" s="18"/>
      <c r="X6" s="18"/>
      <c r="Y6" s="19"/>
      <c r="Z6" s="19"/>
      <c r="AA6" s="19"/>
    </row>
    <row r="7" ht="18.0" customHeight="1">
      <c r="A7" s="19"/>
      <c r="B7" s="54" t="s">
        <v>81</v>
      </c>
      <c r="C7" s="55" t="s">
        <v>82</v>
      </c>
      <c r="D7" s="55" t="s">
        <v>83</v>
      </c>
      <c r="E7" s="54" t="s">
        <v>84</v>
      </c>
      <c r="F7" s="56" t="s">
        <v>85</v>
      </c>
      <c r="G7" s="56" t="s">
        <v>86</v>
      </c>
      <c r="H7" s="18"/>
      <c r="I7" s="18"/>
      <c r="J7" s="18"/>
      <c r="K7" s="18"/>
      <c r="L7" s="18"/>
      <c r="M7" s="18"/>
      <c r="N7" s="18"/>
      <c r="O7" s="18"/>
      <c r="P7" s="18"/>
      <c r="Q7" s="18"/>
      <c r="R7" s="18"/>
      <c r="S7" s="18"/>
      <c r="T7" s="18"/>
      <c r="U7" s="18"/>
      <c r="V7" s="18"/>
      <c r="W7" s="18"/>
      <c r="X7" s="18"/>
      <c r="Y7" s="19"/>
      <c r="Z7" s="19"/>
      <c r="AA7" s="19"/>
    </row>
    <row r="8" ht="18.0" customHeight="1">
      <c r="A8" s="19"/>
      <c r="B8" s="57">
        <v>1.0</v>
      </c>
      <c r="C8" s="58" t="s">
        <v>87</v>
      </c>
      <c r="D8" s="59" t="s">
        <v>88</v>
      </c>
      <c r="E8" s="60" t="s">
        <v>27</v>
      </c>
      <c r="F8" s="61" t="s">
        <v>89</v>
      </c>
      <c r="G8" s="62" t="s">
        <v>90</v>
      </c>
      <c r="H8" s="18"/>
      <c r="I8" s="18"/>
      <c r="J8" s="18"/>
      <c r="K8" s="18"/>
      <c r="L8" s="18"/>
      <c r="M8" s="18"/>
      <c r="N8" s="18"/>
      <c r="O8" s="18"/>
      <c r="P8" s="18"/>
      <c r="Q8" s="18"/>
      <c r="R8" s="18"/>
      <c r="S8" s="18"/>
      <c r="T8" s="18"/>
      <c r="U8" s="18"/>
      <c r="V8" s="18"/>
      <c r="W8" s="18"/>
      <c r="X8" s="18"/>
      <c r="Y8" s="19"/>
      <c r="Z8" s="19"/>
      <c r="AA8" s="19"/>
    </row>
    <row r="9" ht="18.0" customHeight="1">
      <c r="A9" s="19"/>
      <c r="B9" s="57">
        <v>2.0</v>
      </c>
      <c r="C9" s="63"/>
      <c r="D9" s="59"/>
      <c r="E9" s="64"/>
      <c r="F9" s="65" t="s">
        <v>39</v>
      </c>
      <c r="G9" s="65"/>
      <c r="H9" s="18"/>
      <c r="I9" s="18"/>
      <c r="J9" s="18"/>
      <c r="K9" s="18"/>
      <c r="L9" s="18"/>
      <c r="M9" s="18"/>
      <c r="N9" s="18"/>
      <c r="O9" s="18"/>
      <c r="P9" s="18"/>
      <c r="Q9" s="18"/>
      <c r="R9" s="18"/>
      <c r="S9" s="18"/>
      <c r="T9" s="18"/>
      <c r="U9" s="18"/>
      <c r="V9" s="18"/>
      <c r="W9" s="18"/>
      <c r="X9" s="18"/>
      <c r="Y9" s="19"/>
      <c r="Z9" s="19"/>
      <c r="AA9" s="19"/>
    </row>
    <row r="10" ht="18.0" customHeight="1">
      <c r="A10" s="19"/>
      <c r="B10" s="57">
        <v>3.0</v>
      </c>
      <c r="C10" s="66"/>
      <c r="D10" s="67"/>
      <c r="E10" s="68"/>
      <c r="F10" s="65" t="s">
        <v>39</v>
      </c>
      <c r="G10" s="65"/>
      <c r="H10" s="18"/>
      <c r="I10" s="18"/>
      <c r="J10" s="18"/>
      <c r="K10" s="18"/>
      <c r="L10" s="18"/>
      <c r="M10" s="18"/>
      <c r="N10" s="18"/>
      <c r="O10" s="18"/>
      <c r="P10" s="18"/>
      <c r="Q10" s="18"/>
      <c r="R10" s="18"/>
      <c r="S10" s="18"/>
      <c r="T10" s="18"/>
      <c r="U10" s="18"/>
      <c r="V10" s="18"/>
      <c r="W10" s="18"/>
      <c r="X10" s="18"/>
      <c r="Y10" s="19"/>
      <c r="Z10" s="19"/>
      <c r="AA10" s="19"/>
    </row>
    <row r="11" ht="18.0" customHeight="1">
      <c r="A11" s="19"/>
      <c r="B11" s="57">
        <v>4.0</v>
      </c>
      <c r="C11" s="66"/>
      <c r="D11" s="67"/>
      <c r="E11" s="68"/>
      <c r="F11" s="65" t="s">
        <v>39</v>
      </c>
      <c r="G11" s="65" t="s">
        <v>39</v>
      </c>
      <c r="H11" s="18"/>
      <c r="I11" s="18"/>
      <c r="J11" s="18"/>
      <c r="K11" s="18"/>
      <c r="L11" s="18"/>
      <c r="M11" s="18"/>
      <c r="N11" s="18"/>
      <c r="O11" s="18"/>
      <c r="P11" s="18"/>
      <c r="Q11" s="18"/>
      <c r="R11" s="18"/>
      <c r="S11" s="18"/>
      <c r="T11" s="18"/>
      <c r="U11" s="18"/>
      <c r="V11" s="18"/>
      <c r="W11" s="18"/>
      <c r="X11" s="18"/>
      <c r="Y11" s="19"/>
      <c r="Z11" s="19"/>
      <c r="AA11" s="19"/>
    </row>
    <row r="12" ht="18.0" customHeight="1">
      <c r="A12" s="19"/>
      <c r="B12" s="57">
        <v>5.0</v>
      </c>
      <c r="C12" s="66"/>
      <c r="D12" s="67"/>
      <c r="E12" s="68"/>
      <c r="F12" s="65" t="s">
        <v>39</v>
      </c>
      <c r="G12" s="65"/>
      <c r="H12" s="18"/>
      <c r="I12" s="18"/>
      <c r="J12" s="18"/>
      <c r="K12" s="18"/>
      <c r="L12" s="18"/>
      <c r="M12" s="18"/>
      <c r="N12" s="18"/>
      <c r="O12" s="18"/>
      <c r="P12" s="18"/>
      <c r="Q12" s="18"/>
      <c r="R12" s="18"/>
      <c r="S12" s="18"/>
      <c r="T12" s="18"/>
      <c r="U12" s="18"/>
      <c r="V12" s="18"/>
      <c r="W12" s="18"/>
      <c r="X12" s="18"/>
      <c r="Y12" s="19"/>
      <c r="Z12" s="19"/>
      <c r="AA12" s="19"/>
    </row>
    <row r="13" ht="18.0" customHeight="1">
      <c r="A13" s="19"/>
      <c r="B13" s="57">
        <v>6.0</v>
      </c>
      <c r="C13" s="66"/>
      <c r="D13" s="67"/>
      <c r="E13" s="68"/>
      <c r="F13" s="65" t="s">
        <v>39</v>
      </c>
      <c r="G13" s="65"/>
      <c r="H13" s="18"/>
      <c r="I13" s="18"/>
      <c r="J13" s="18"/>
      <c r="K13" s="18"/>
      <c r="L13" s="18"/>
      <c r="M13" s="18"/>
      <c r="N13" s="18"/>
      <c r="O13" s="18"/>
      <c r="P13" s="18"/>
      <c r="Q13" s="18"/>
      <c r="R13" s="18"/>
      <c r="S13" s="18"/>
      <c r="T13" s="19"/>
      <c r="U13" s="18"/>
      <c r="V13" s="18"/>
      <c r="W13" s="18"/>
      <c r="X13" s="18"/>
      <c r="Y13" s="19"/>
      <c r="Z13" s="19"/>
      <c r="AA13" s="19"/>
    </row>
    <row r="14" ht="18.0" customHeight="1">
      <c r="A14" s="19"/>
      <c r="B14" s="57">
        <v>7.0</v>
      </c>
      <c r="C14" s="66"/>
      <c r="D14" s="67"/>
      <c r="E14" s="68"/>
      <c r="F14" s="65" t="s">
        <v>39</v>
      </c>
      <c r="G14" s="65"/>
      <c r="H14" s="18"/>
      <c r="I14" s="18"/>
      <c r="J14" s="18"/>
      <c r="K14" s="18"/>
      <c r="L14" s="18"/>
      <c r="M14" s="18"/>
      <c r="N14" s="18"/>
      <c r="O14" s="18"/>
      <c r="P14" s="18"/>
      <c r="Q14" s="18"/>
      <c r="R14" s="18"/>
      <c r="S14" s="18"/>
      <c r="T14" s="18"/>
      <c r="U14" s="18"/>
      <c r="V14" s="18"/>
      <c r="W14" s="18"/>
      <c r="X14" s="18"/>
      <c r="Y14" s="19"/>
      <c r="Z14" s="19"/>
      <c r="AA14" s="19"/>
    </row>
    <row r="15" ht="18.0" customHeight="1">
      <c r="A15" s="19"/>
      <c r="B15" s="57">
        <v>8.0</v>
      </c>
      <c r="C15" s="66"/>
      <c r="D15" s="67"/>
      <c r="E15" s="68"/>
      <c r="F15" s="65" t="s">
        <v>39</v>
      </c>
      <c r="G15" s="65"/>
      <c r="H15" s="18"/>
      <c r="I15" s="18"/>
      <c r="J15" s="18"/>
      <c r="K15" s="18"/>
      <c r="L15" s="18"/>
      <c r="M15" s="18"/>
      <c r="N15" s="18"/>
      <c r="O15" s="18"/>
      <c r="P15" s="18"/>
      <c r="Q15" s="18"/>
      <c r="R15" s="18"/>
      <c r="S15" s="18"/>
      <c r="T15" s="18"/>
      <c r="U15" s="18"/>
      <c r="V15" s="18"/>
      <c r="W15" s="18"/>
      <c r="X15" s="18"/>
      <c r="Y15" s="19"/>
      <c r="Z15" s="19"/>
      <c r="AA15" s="19"/>
    </row>
    <row r="16" ht="18.0" customHeight="1">
      <c r="A16" s="19"/>
      <c r="B16" s="57">
        <v>9.0</v>
      </c>
      <c r="C16" s="66"/>
      <c r="D16" s="67"/>
      <c r="E16" s="68"/>
      <c r="F16" s="65" t="s">
        <v>39</v>
      </c>
      <c r="G16" s="65"/>
      <c r="H16" s="18"/>
      <c r="I16" s="18"/>
      <c r="J16" s="18"/>
      <c r="K16" s="18"/>
      <c r="L16" s="18"/>
      <c r="M16" s="18"/>
      <c r="N16" s="18"/>
      <c r="O16" s="18"/>
      <c r="P16" s="18"/>
      <c r="Q16" s="18"/>
      <c r="R16" s="18"/>
      <c r="S16" s="18"/>
      <c r="T16" s="18"/>
      <c r="U16" s="18"/>
      <c r="V16" s="18"/>
      <c r="W16" s="18"/>
      <c r="X16" s="18"/>
      <c r="Y16" s="19"/>
      <c r="Z16" s="19"/>
      <c r="AA16" s="19"/>
    </row>
    <row r="17" ht="18.0" customHeight="1">
      <c r="A17" s="19"/>
      <c r="B17" s="57">
        <v>10.0</v>
      </c>
      <c r="C17" s="66"/>
      <c r="D17" s="67"/>
      <c r="E17" s="68"/>
      <c r="F17" s="65" t="s">
        <v>39</v>
      </c>
      <c r="G17" s="65"/>
      <c r="H17" s="18"/>
      <c r="I17" s="18"/>
      <c r="J17" s="18"/>
      <c r="K17" s="18"/>
      <c r="L17" s="18"/>
      <c r="M17" s="18"/>
      <c r="N17" s="18"/>
      <c r="O17" s="18"/>
      <c r="P17" s="18"/>
      <c r="Q17" s="18"/>
      <c r="R17" s="18"/>
      <c r="S17" s="18"/>
      <c r="T17" s="18"/>
      <c r="U17" s="18"/>
      <c r="V17" s="18"/>
      <c r="W17" s="18"/>
      <c r="X17" s="18"/>
      <c r="Y17" s="19"/>
      <c r="Z17" s="19"/>
      <c r="AA17" s="19"/>
    </row>
    <row r="18" ht="18.0" customHeight="1">
      <c r="A18" s="19"/>
      <c r="B18" s="57">
        <v>11.0</v>
      </c>
      <c r="C18" s="66"/>
      <c r="D18" s="67"/>
      <c r="E18" s="68"/>
      <c r="F18" s="65" t="s">
        <v>39</v>
      </c>
      <c r="G18" s="65"/>
      <c r="H18" s="18"/>
      <c r="I18" s="18"/>
      <c r="J18" s="18"/>
      <c r="K18" s="18"/>
      <c r="L18" s="18"/>
      <c r="M18" s="18"/>
      <c r="N18" s="18"/>
      <c r="O18" s="18"/>
      <c r="P18" s="18"/>
      <c r="Q18" s="18"/>
      <c r="R18" s="18"/>
      <c r="S18" s="18"/>
      <c r="T18" s="18"/>
      <c r="U18" s="18"/>
      <c r="V18" s="18"/>
      <c r="W18" s="18"/>
      <c r="X18" s="18"/>
      <c r="Y18" s="19"/>
      <c r="Z18" s="19"/>
      <c r="AA18" s="19"/>
    </row>
    <row r="19" ht="18.0" customHeight="1">
      <c r="A19" s="19"/>
      <c r="B19" s="57">
        <v>12.0</v>
      </c>
      <c r="C19" s="66"/>
      <c r="D19" s="67"/>
      <c r="E19" s="68"/>
      <c r="F19" s="65" t="s">
        <v>39</v>
      </c>
      <c r="G19" s="65"/>
      <c r="H19" s="18"/>
      <c r="I19" s="18"/>
      <c r="J19" s="18"/>
      <c r="K19" s="18"/>
      <c r="L19" s="18"/>
      <c r="M19" s="18"/>
      <c r="N19" s="18"/>
      <c r="O19" s="18"/>
      <c r="P19" s="18"/>
      <c r="Q19" s="18"/>
      <c r="R19" s="18"/>
      <c r="S19" s="18"/>
      <c r="T19" s="18"/>
      <c r="U19" s="18"/>
      <c r="V19" s="18"/>
      <c r="W19" s="18"/>
      <c r="X19" s="18"/>
      <c r="Y19" s="19"/>
      <c r="Z19" s="19"/>
      <c r="AA19" s="19"/>
    </row>
    <row r="20" ht="18.0" customHeight="1">
      <c r="A20" s="19"/>
      <c r="B20" s="57">
        <v>13.0</v>
      </c>
      <c r="C20" s="66"/>
      <c r="D20" s="67"/>
      <c r="E20" s="68"/>
      <c r="F20" s="65"/>
      <c r="G20" s="65"/>
      <c r="H20" s="18"/>
      <c r="I20" s="18"/>
      <c r="J20" s="18"/>
      <c r="K20" s="18"/>
      <c r="L20" s="18"/>
      <c r="M20" s="18"/>
      <c r="N20" s="18"/>
      <c r="O20" s="18"/>
      <c r="P20" s="18"/>
      <c r="Q20" s="18"/>
      <c r="R20" s="18"/>
      <c r="S20" s="18"/>
      <c r="T20" s="18"/>
      <c r="U20" s="18"/>
      <c r="V20" s="18"/>
      <c r="W20" s="18"/>
      <c r="X20" s="18"/>
      <c r="Y20" s="19"/>
      <c r="Z20" s="19"/>
      <c r="AA20" s="19"/>
    </row>
    <row r="21" ht="18.0" customHeight="1">
      <c r="A21" s="19"/>
      <c r="B21" s="57">
        <v>14.0</v>
      </c>
      <c r="C21" s="66"/>
      <c r="D21" s="67"/>
      <c r="E21" s="68"/>
      <c r="F21" s="65"/>
      <c r="G21" s="65"/>
      <c r="H21" s="18"/>
      <c r="I21" s="18"/>
      <c r="J21" s="18"/>
      <c r="K21" s="18"/>
      <c r="L21" s="18"/>
      <c r="M21" s="18"/>
      <c r="N21" s="18"/>
      <c r="O21" s="18"/>
      <c r="P21" s="18"/>
      <c r="Q21" s="18"/>
      <c r="R21" s="18"/>
      <c r="S21" s="18"/>
      <c r="T21" s="18"/>
      <c r="U21" s="18"/>
      <c r="V21" s="18"/>
      <c r="W21" s="18"/>
      <c r="X21" s="18"/>
      <c r="Y21" s="19"/>
      <c r="Z21" s="19"/>
      <c r="AA21" s="19"/>
    </row>
    <row r="22" ht="18.0" customHeight="1">
      <c r="A22" s="19"/>
      <c r="B22" s="57">
        <v>15.0</v>
      </c>
      <c r="C22" s="66"/>
      <c r="D22" s="67"/>
      <c r="E22" s="68"/>
      <c r="F22" s="65"/>
      <c r="G22" s="65"/>
      <c r="H22" s="18"/>
      <c r="I22" s="18"/>
      <c r="J22" s="18"/>
      <c r="K22" s="18"/>
      <c r="L22" s="18"/>
      <c r="M22" s="18"/>
      <c r="N22" s="18"/>
      <c r="O22" s="18"/>
      <c r="P22" s="18"/>
      <c r="Q22" s="18"/>
      <c r="R22" s="18"/>
      <c r="S22" s="18"/>
      <c r="T22" s="18"/>
      <c r="U22" s="18"/>
      <c r="V22" s="18"/>
      <c r="W22" s="18"/>
      <c r="X22" s="18"/>
      <c r="Y22" s="19"/>
      <c r="Z22" s="19"/>
      <c r="AA22" s="19"/>
    </row>
    <row r="23" ht="18.0" customHeight="1">
      <c r="A23" s="19"/>
      <c r="B23" s="57">
        <v>16.0</v>
      </c>
      <c r="C23" s="66"/>
      <c r="D23" s="67"/>
      <c r="E23" s="68"/>
      <c r="F23" s="65"/>
      <c r="G23" s="65"/>
      <c r="H23" s="18"/>
      <c r="I23" s="18"/>
      <c r="J23" s="18"/>
      <c r="K23" s="18"/>
      <c r="L23" s="18"/>
      <c r="M23" s="18"/>
      <c r="N23" s="18"/>
      <c r="O23" s="18"/>
      <c r="P23" s="18"/>
      <c r="Q23" s="18"/>
      <c r="R23" s="18"/>
      <c r="S23" s="18"/>
      <c r="T23" s="18"/>
      <c r="U23" s="18"/>
      <c r="V23" s="18"/>
      <c r="W23" s="18"/>
      <c r="X23" s="18"/>
      <c r="Y23" s="19"/>
      <c r="Z23" s="19"/>
      <c r="AA23" s="19"/>
    </row>
    <row r="24" ht="18.0" customHeight="1">
      <c r="A24" s="19"/>
      <c r="B24" s="57">
        <v>17.0</v>
      </c>
      <c r="C24" s="66"/>
      <c r="D24" s="67"/>
      <c r="E24" s="68"/>
      <c r="F24" s="65"/>
      <c r="G24" s="65"/>
      <c r="H24" s="18"/>
      <c r="I24" s="18"/>
      <c r="J24" s="18"/>
      <c r="K24" s="18"/>
      <c r="L24" s="18"/>
      <c r="M24" s="18"/>
      <c r="N24" s="18"/>
      <c r="O24" s="18"/>
      <c r="P24" s="18"/>
      <c r="Q24" s="18"/>
      <c r="R24" s="18"/>
      <c r="S24" s="18"/>
      <c r="T24" s="18"/>
      <c r="U24" s="18"/>
      <c r="V24" s="18"/>
      <c r="W24" s="18"/>
      <c r="X24" s="18"/>
      <c r="Y24" s="19"/>
      <c r="Z24" s="19"/>
      <c r="AA24" s="19"/>
    </row>
    <row r="25" ht="18.0" customHeight="1">
      <c r="A25" s="19"/>
      <c r="B25" s="57">
        <v>18.0</v>
      </c>
      <c r="C25" s="66"/>
      <c r="D25" s="67"/>
      <c r="E25" s="68"/>
      <c r="F25" s="65"/>
      <c r="G25" s="65"/>
      <c r="H25" s="18"/>
      <c r="I25" s="18"/>
      <c r="J25" s="18"/>
      <c r="K25" s="18"/>
      <c r="L25" s="18"/>
      <c r="M25" s="18"/>
      <c r="N25" s="18"/>
      <c r="O25" s="18"/>
      <c r="P25" s="18"/>
      <c r="Q25" s="18"/>
      <c r="R25" s="18"/>
      <c r="S25" s="18"/>
      <c r="T25" s="18"/>
      <c r="U25" s="18"/>
      <c r="V25" s="18"/>
      <c r="W25" s="18"/>
      <c r="X25" s="18"/>
      <c r="Y25" s="19"/>
      <c r="Z25" s="19"/>
      <c r="AA25" s="19"/>
    </row>
    <row r="26" ht="18.0" customHeight="1">
      <c r="A26" s="19"/>
      <c r="B26" s="57">
        <v>19.0</v>
      </c>
      <c r="C26" s="66"/>
      <c r="D26" s="67"/>
      <c r="E26" s="68"/>
      <c r="F26" s="65"/>
      <c r="G26" s="65"/>
      <c r="H26" s="18"/>
      <c r="I26" s="18"/>
      <c r="J26" s="18"/>
      <c r="K26" s="18"/>
      <c r="L26" s="18"/>
      <c r="M26" s="18"/>
      <c r="N26" s="18"/>
      <c r="O26" s="18"/>
      <c r="P26" s="18"/>
      <c r="Q26" s="18"/>
      <c r="R26" s="18"/>
      <c r="S26" s="18"/>
      <c r="T26" s="18"/>
      <c r="U26" s="18"/>
      <c r="V26" s="18"/>
      <c r="W26" s="18"/>
      <c r="X26" s="18"/>
      <c r="Y26" s="19"/>
      <c r="Z26" s="19"/>
      <c r="AA26" s="19"/>
    </row>
    <row r="27" ht="18.0" customHeight="1">
      <c r="A27" s="19"/>
      <c r="B27" s="57">
        <v>20.0</v>
      </c>
      <c r="C27" s="66"/>
      <c r="D27" s="67"/>
      <c r="E27" s="68"/>
      <c r="F27" s="65"/>
      <c r="G27" s="65"/>
      <c r="H27" s="18"/>
      <c r="I27" s="18"/>
      <c r="J27" s="18"/>
      <c r="K27" s="18"/>
      <c r="L27" s="18"/>
      <c r="M27" s="18"/>
      <c r="N27" s="18"/>
      <c r="O27" s="18"/>
      <c r="P27" s="18"/>
      <c r="Q27" s="18"/>
      <c r="R27" s="18"/>
      <c r="S27" s="18"/>
      <c r="T27" s="18"/>
      <c r="U27" s="18"/>
      <c r="V27" s="18"/>
      <c r="W27" s="18"/>
      <c r="X27" s="18"/>
      <c r="Y27" s="19"/>
      <c r="Z27" s="19"/>
      <c r="AA27" s="19"/>
    </row>
    <row r="28" ht="18.0" customHeight="1">
      <c r="A28" s="19"/>
      <c r="B28" s="57">
        <v>21.0</v>
      </c>
      <c r="C28" s="66"/>
      <c r="D28" s="67"/>
      <c r="E28" s="68"/>
      <c r="F28" s="65"/>
      <c r="G28" s="65"/>
      <c r="H28" s="18"/>
      <c r="I28" s="18"/>
      <c r="J28" s="18"/>
      <c r="K28" s="18"/>
      <c r="L28" s="18"/>
      <c r="M28" s="18"/>
      <c r="N28" s="18"/>
      <c r="O28" s="18"/>
      <c r="P28" s="18"/>
      <c r="Q28" s="18"/>
      <c r="R28" s="18"/>
      <c r="S28" s="18"/>
      <c r="T28" s="18"/>
      <c r="U28" s="18"/>
      <c r="V28" s="18"/>
      <c r="W28" s="18"/>
      <c r="X28" s="18"/>
      <c r="Y28" s="19"/>
      <c r="Z28" s="19"/>
      <c r="AA28" s="19"/>
    </row>
    <row r="29" ht="18.0" customHeight="1">
      <c r="A29" s="19"/>
      <c r="B29" s="57">
        <v>22.0</v>
      </c>
      <c r="C29" s="66"/>
      <c r="D29" s="67"/>
      <c r="E29" s="68"/>
      <c r="F29" s="65"/>
      <c r="G29" s="65"/>
      <c r="H29" s="18"/>
      <c r="I29" s="18"/>
      <c r="J29" s="18"/>
      <c r="K29" s="18"/>
      <c r="L29" s="18"/>
      <c r="M29" s="18"/>
      <c r="N29" s="18"/>
      <c r="O29" s="18"/>
      <c r="P29" s="18"/>
      <c r="Q29" s="18"/>
      <c r="R29" s="18"/>
      <c r="S29" s="18"/>
      <c r="T29" s="18"/>
      <c r="U29" s="18"/>
      <c r="V29" s="18"/>
      <c r="W29" s="18"/>
      <c r="X29" s="18"/>
      <c r="Y29" s="19"/>
      <c r="Z29" s="19"/>
      <c r="AA29" s="19"/>
    </row>
    <row r="30" ht="18.0" customHeight="1">
      <c r="A30" s="19"/>
      <c r="B30" s="57">
        <v>23.0</v>
      </c>
      <c r="C30" s="66"/>
      <c r="D30" s="67"/>
      <c r="E30" s="68"/>
      <c r="F30" s="65"/>
      <c r="G30" s="65"/>
      <c r="H30" s="18"/>
      <c r="I30" s="18"/>
      <c r="J30" s="18"/>
      <c r="K30" s="18"/>
      <c r="L30" s="18"/>
      <c r="M30" s="18"/>
      <c r="N30" s="18"/>
      <c r="O30" s="18"/>
      <c r="P30" s="18"/>
      <c r="Q30" s="18"/>
      <c r="R30" s="18"/>
      <c r="S30" s="18"/>
      <c r="T30" s="18"/>
      <c r="U30" s="18"/>
      <c r="V30" s="18"/>
      <c r="W30" s="18"/>
      <c r="X30" s="18"/>
      <c r="Y30" s="19"/>
      <c r="Z30" s="19"/>
      <c r="AA30" s="19"/>
    </row>
    <row r="31" ht="18.0" customHeight="1">
      <c r="A31" s="19"/>
      <c r="B31" s="57">
        <v>24.0</v>
      </c>
      <c r="C31" s="66"/>
      <c r="D31" s="67"/>
      <c r="E31" s="68"/>
      <c r="F31" s="65" t="s">
        <v>39</v>
      </c>
      <c r="G31" s="65"/>
      <c r="H31" s="18"/>
      <c r="I31" s="18"/>
      <c r="J31" s="18"/>
      <c r="K31" s="18"/>
      <c r="L31" s="18"/>
      <c r="M31" s="18"/>
      <c r="N31" s="18"/>
      <c r="O31" s="18"/>
      <c r="P31" s="18"/>
      <c r="Q31" s="18"/>
      <c r="R31" s="18"/>
      <c r="S31" s="18"/>
      <c r="T31" s="18"/>
      <c r="U31" s="18"/>
      <c r="V31" s="18"/>
      <c r="W31" s="18"/>
      <c r="X31" s="18"/>
      <c r="Y31" s="19"/>
      <c r="Z31" s="19"/>
      <c r="AA31" s="19"/>
    </row>
    <row r="32" ht="18.0" customHeight="1">
      <c r="A32" s="19"/>
      <c r="B32" s="57">
        <v>25.0</v>
      </c>
      <c r="C32" s="66"/>
      <c r="D32" s="67"/>
      <c r="E32" s="68"/>
      <c r="F32" s="65" t="s">
        <v>39</v>
      </c>
      <c r="G32" s="65"/>
      <c r="H32" s="18"/>
      <c r="I32" s="18"/>
      <c r="J32" s="18"/>
      <c r="K32" s="18"/>
      <c r="L32" s="18"/>
      <c r="M32" s="18"/>
      <c r="N32" s="18"/>
      <c r="O32" s="18"/>
      <c r="P32" s="18"/>
      <c r="Q32" s="18"/>
      <c r="R32" s="18"/>
      <c r="S32" s="18"/>
      <c r="T32" s="18"/>
      <c r="U32" s="18"/>
      <c r="V32" s="18"/>
      <c r="W32" s="18"/>
      <c r="X32" s="18"/>
      <c r="Y32" s="19"/>
      <c r="Z32" s="19"/>
      <c r="AA32" s="19"/>
    </row>
    <row r="33" ht="18.0" customHeight="1">
      <c r="A33" s="19"/>
      <c r="B33" s="57">
        <v>26.0</v>
      </c>
      <c r="C33" s="66"/>
      <c r="D33" s="67"/>
      <c r="E33" s="68"/>
      <c r="F33" s="65" t="s">
        <v>39</v>
      </c>
      <c r="G33" s="65"/>
      <c r="H33" s="18"/>
      <c r="I33" s="18"/>
      <c r="J33" s="18"/>
      <c r="K33" s="18"/>
      <c r="L33" s="18"/>
      <c r="M33" s="18"/>
      <c r="N33" s="18"/>
      <c r="O33" s="18"/>
      <c r="P33" s="18"/>
      <c r="Q33" s="18"/>
      <c r="R33" s="18"/>
      <c r="S33" s="18"/>
      <c r="T33" s="18"/>
      <c r="U33" s="18"/>
      <c r="V33" s="18"/>
      <c r="W33" s="18"/>
      <c r="X33" s="18"/>
      <c r="Y33" s="19"/>
      <c r="Z33" s="19"/>
      <c r="AA33" s="19"/>
    </row>
    <row r="34" ht="18.0" customHeight="1">
      <c r="A34" s="19"/>
      <c r="B34" s="57">
        <v>27.0</v>
      </c>
      <c r="C34" s="66"/>
      <c r="D34" s="67"/>
      <c r="E34" s="68"/>
      <c r="F34" s="65" t="s">
        <v>39</v>
      </c>
      <c r="G34" s="65"/>
      <c r="H34" s="18"/>
      <c r="I34" s="18"/>
      <c r="J34" s="18"/>
      <c r="K34" s="18"/>
      <c r="L34" s="18"/>
      <c r="M34" s="18"/>
      <c r="N34" s="18"/>
      <c r="O34" s="18"/>
      <c r="P34" s="18"/>
      <c r="Q34" s="18"/>
      <c r="R34" s="18"/>
      <c r="S34" s="18"/>
      <c r="T34" s="18"/>
      <c r="U34" s="18"/>
      <c r="V34" s="18"/>
      <c r="W34" s="18"/>
      <c r="X34" s="18"/>
      <c r="Y34" s="19"/>
      <c r="Z34" s="19"/>
      <c r="AA34" s="19"/>
    </row>
    <row r="35" ht="18.0" customHeight="1">
      <c r="A35" s="19"/>
      <c r="B35" s="57">
        <v>28.0</v>
      </c>
      <c r="C35" s="66"/>
      <c r="D35" s="67"/>
      <c r="E35" s="68"/>
      <c r="F35" s="65" t="s">
        <v>39</v>
      </c>
      <c r="G35" s="65"/>
      <c r="H35" s="18"/>
      <c r="I35" s="18"/>
      <c r="J35" s="18"/>
      <c r="K35" s="18"/>
      <c r="L35" s="18"/>
      <c r="M35" s="18"/>
      <c r="N35" s="18"/>
      <c r="O35" s="18"/>
      <c r="P35" s="18"/>
      <c r="Q35" s="18"/>
      <c r="R35" s="18"/>
      <c r="S35" s="18"/>
      <c r="T35" s="18"/>
      <c r="U35" s="18"/>
      <c r="V35" s="18"/>
      <c r="W35" s="18"/>
      <c r="X35" s="18"/>
      <c r="Y35" s="19"/>
      <c r="Z35" s="19"/>
      <c r="AA35" s="19"/>
    </row>
    <row r="36" ht="18.0" customHeight="1">
      <c r="A36" s="19"/>
      <c r="B36" s="57">
        <v>29.0</v>
      </c>
      <c r="C36" s="66"/>
      <c r="D36" s="67"/>
      <c r="E36" s="68"/>
      <c r="F36" s="65" t="s">
        <v>39</v>
      </c>
      <c r="G36" s="65"/>
      <c r="H36" s="18"/>
      <c r="I36" s="18"/>
      <c r="J36" s="18"/>
      <c r="K36" s="18"/>
      <c r="L36" s="18"/>
      <c r="M36" s="18"/>
      <c r="N36" s="18"/>
      <c r="O36" s="18"/>
      <c r="P36" s="18"/>
      <c r="Q36" s="18"/>
      <c r="R36" s="18"/>
      <c r="S36" s="18"/>
      <c r="T36" s="18"/>
      <c r="U36" s="18"/>
      <c r="V36" s="18"/>
      <c r="W36" s="18"/>
      <c r="X36" s="18"/>
      <c r="Y36" s="19"/>
      <c r="Z36" s="19"/>
      <c r="AA36" s="19"/>
    </row>
    <row r="37" ht="18.0" customHeight="1">
      <c r="A37" s="19"/>
      <c r="B37" s="57">
        <v>30.0</v>
      </c>
      <c r="C37" s="66"/>
      <c r="D37" s="67"/>
      <c r="E37" s="68"/>
      <c r="F37" s="65"/>
      <c r="G37" s="65"/>
      <c r="H37" s="18"/>
      <c r="I37" s="18"/>
      <c r="J37" s="18"/>
      <c r="K37" s="18"/>
      <c r="L37" s="18"/>
      <c r="M37" s="18"/>
      <c r="N37" s="18"/>
      <c r="O37" s="18"/>
      <c r="P37" s="18"/>
      <c r="Q37" s="18"/>
      <c r="R37" s="18"/>
      <c r="S37" s="18"/>
      <c r="T37" s="18"/>
      <c r="U37" s="18"/>
      <c r="V37" s="18"/>
      <c r="W37" s="18"/>
      <c r="X37" s="18"/>
      <c r="Y37" s="19"/>
      <c r="Z37" s="19"/>
      <c r="AA37" s="19"/>
    </row>
    <row r="38" ht="18.0" customHeight="1">
      <c r="A38" s="19"/>
      <c r="B38" s="57">
        <v>31.0</v>
      </c>
      <c r="C38" s="66"/>
      <c r="D38" s="67"/>
      <c r="E38" s="68"/>
      <c r="F38" s="65"/>
      <c r="G38" s="65"/>
      <c r="H38" s="18"/>
      <c r="I38" s="18"/>
      <c r="J38" s="18"/>
      <c r="K38" s="18"/>
      <c r="L38" s="18"/>
      <c r="M38" s="18"/>
      <c r="N38" s="18"/>
      <c r="O38" s="18"/>
      <c r="P38" s="18"/>
      <c r="Q38" s="18"/>
      <c r="R38" s="18"/>
      <c r="S38" s="18"/>
      <c r="T38" s="18"/>
      <c r="U38" s="18"/>
      <c r="V38" s="18"/>
      <c r="W38" s="18"/>
      <c r="X38" s="18"/>
      <c r="Y38" s="19"/>
      <c r="Z38" s="19"/>
      <c r="AA38" s="19"/>
    </row>
    <row r="39" ht="18.0" customHeight="1">
      <c r="A39" s="19"/>
      <c r="B39" s="57">
        <v>32.0</v>
      </c>
      <c r="C39" s="66"/>
      <c r="D39" s="67"/>
      <c r="E39" s="68"/>
      <c r="F39" s="65"/>
      <c r="G39" s="65"/>
      <c r="H39" s="18"/>
      <c r="I39" s="18"/>
      <c r="J39" s="18"/>
      <c r="K39" s="18"/>
      <c r="L39" s="18"/>
      <c r="M39" s="18"/>
      <c r="N39" s="18"/>
      <c r="O39" s="18"/>
      <c r="P39" s="18"/>
      <c r="Q39" s="18"/>
      <c r="R39" s="18"/>
      <c r="S39" s="18"/>
      <c r="T39" s="18"/>
      <c r="U39" s="18"/>
      <c r="V39" s="18"/>
      <c r="W39" s="18"/>
      <c r="X39" s="18"/>
      <c r="Y39" s="19"/>
      <c r="Z39" s="19"/>
      <c r="AA39" s="19"/>
    </row>
    <row r="40" ht="18.0" customHeight="1">
      <c r="A40" s="19"/>
      <c r="B40" s="57">
        <v>33.0</v>
      </c>
      <c r="C40" s="66"/>
      <c r="D40" s="67"/>
      <c r="E40" s="68"/>
      <c r="F40" s="65"/>
      <c r="G40" s="65"/>
      <c r="H40" s="18"/>
      <c r="I40" s="18"/>
      <c r="J40" s="18"/>
      <c r="K40" s="18"/>
      <c r="L40" s="18"/>
      <c r="M40" s="18"/>
      <c r="N40" s="18"/>
      <c r="O40" s="18"/>
      <c r="P40" s="18"/>
      <c r="Q40" s="18"/>
      <c r="R40" s="18"/>
      <c r="S40" s="18"/>
      <c r="T40" s="18"/>
      <c r="U40" s="18"/>
      <c r="V40" s="18"/>
      <c r="W40" s="18"/>
      <c r="X40" s="18"/>
      <c r="Y40" s="19"/>
      <c r="Z40" s="19"/>
      <c r="AA40" s="19"/>
    </row>
    <row r="41" ht="18.0" customHeight="1">
      <c r="A41" s="19"/>
      <c r="B41" s="57">
        <v>34.0</v>
      </c>
      <c r="C41" s="66"/>
      <c r="D41" s="67"/>
      <c r="E41" s="68"/>
      <c r="F41" s="65"/>
      <c r="G41" s="65"/>
      <c r="H41" s="18"/>
      <c r="I41" s="18"/>
      <c r="J41" s="18"/>
      <c r="K41" s="18"/>
      <c r="L41" s="18"/>
      <c r="M41" s="18"/>
      <c r="N41" s="18"/>
      <c r="O41" s="18"/>
      <c r="P41" s="18"/>
      <c r="Q41" s="18"/>
      <c r="R41" s="18"/>
      <c r="S41" s="18"/>
      <c r="T41" s="18"/>
      <c r="U41" s="18"/>
      <c r="V41" s="18"/>
      <c r="W41" s="18"/>
      <c r="X41" s="18"/>
      <c r="Y41" s="19"/>
      <c r="Z41" s="19"/>
      <c r="AA41" s="19"/>
    </row>
    <row r="42" ht="18.0" customHeight="1">
      <c r="A42" s="19"/>
      <c r="B42" s="57">
        <v>35.0</v>
      </c>
      <c r="C42" s="66"/>
      <c r="D42" s="67"/>
      <c r="E42" s="68"/>
      <c r="F42" s="65" t="s">
        <v>39</v>
      </c>
      <c r="G42" s="65"/>
      <c r="H42" s="18"/>
      <c r="I42" s="18"/>
      <c r="J42" s="18"/>
      <c r="K42" s="18"/>
      <c r="L42" s="18"/>
      <c r="M42" s="18"/>
      <c r="N42" s="18"/>
      <c r="O42" s="18"/>
      <c r="P42" s="18"/>
      <c r="Q42" s="18"/>
      <c r="R42" s="18"/>
      <c r="S42" s="18"/>
      <c r="T42" s="18"/>
      <c r="U42" s="18"/>
      <c r="V42" s="18"/>
      <c r="W42" s="18"/>
      <c r="X42" s="18"/>
      <c r="Y42" s="19"/>
      <c r="Z42" s="19"/>
      <c r="AA42" s="19"/>
    </row>
    <row r="43" ht="12.0" customHeight="1">
      <c r="A43" s="19"/>
      <c r="B43" s="69"/>
      <c r="C43" s="69"/>
      <c r="D43" s="69"/>
      <c r="E43" s="69"/>
      <c r="F43" s="69"/>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9"/>
      <c r="C44" s="69"/>
      <c r="D44" s="69"/>
      <c r="E44" s="69"/>
      <c r="F44" s="69"/>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70" t="s">
        <v>91</v>
      </c>
      <c r="C45" s="71"/>
      <c r="D45" s="72">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70" t="s">
        <v>92</v>
      </c>
      <c r="C47" s="71"/>
      <c r="D47" s="72">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3"/>
      <c r="D48" s="33"/>
      <c r="E48" s="33"/>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70" t="s">
        <v>93</v>
      </c>
      <c r="C49" s="73"/>
      <c r="D49" s="72">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70" t="s">
        <v>94</v>
      </c>
      <c r="C52" s="73"/>
      <c r="D52" s="74"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19"/>
      <c r="B1" s="75"/>
      <c r="C1" s="75"/>
      <c r="D1" s="76"/>
      <c r="E1" s="77"/>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76"/>
      <c r="E2" s="77"/>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76"/>
      <c r="E3" s="77"/>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95</v>
      </c>
      <c r="C5" s="8"/>
      <c r="D5" s="23"/>
      <c r="E5" s="78"/>
      <c r="F5" s="23"/>
      <c r="G5" s="23"/>
      <c r="H5" s="23"/>
      <c r="I5" s="23"/>
      <c r="J5" s="23"/>
      <c r="K5" s="23"/>
      <c r="L5" s="23"/>
      <c r="M5" s="23"/>
      <c r="N5" s="24"/>
      <c r="O5" s="24"/>
      <c r="P5" s="19"/>
      <c r="Q5" s="19"/>
      <c r="R5" s="19"/>
      <c r="S5" s="19"/>
      <c r="T5" s="19"/>
      <c r="U5" s="19"/>
      <c r="V5" s="19"/>
      <c r="W5" s="19"/>
      <c r="X5" s="19"/>
      <c r="Y5" s="19"/>
      <c r="Z5" s="19"/>
      <c r="AA5" s="33"/>
      <c r="AB5" s="33"/>
      <c r="AC5" s="33"/>
      <c r="AD5" s="33"/>
      <c r="AE5" s="33"/>
      <c r="AF5" s="33"/>
    </row>
    <row r="6" ht="11.25" customHeight="1">
      <c r="A6" s="19"/>
      <c r="B6" s="79"/>
      <c r="C6" s="79"/>
      <c r="D6" s="79"/>
      <c r="E6" s="80"/>
      <c r="F6" s="79"/>
      <c r="G6" s="79"/>
      <c r="H6" s="79"/>
      <c r="I6" s="79"/>
      <c r="J6" s="79"/>
      <c r="K6" s="79"/>
      <c r="L6" s="79"/>
      <c r="M6" s="79"/>
      <c r="N6" s="18"/>
      <c r="O6" s="18"/>
      <c r="P6" s="19"/>
      <c r="Q6" s="19"/>
      <c r="R6" s="19"/>
      <c r="S6" s="19"/>
      <c r="T6" s="19"/>
      <c r="U6" s="19"/>
      <c r="V6" s="19"/>
      <c r="W6" s="19"/>
      <c r="X6" s="19"/>
      <c r="Y6" s="19"/>
      <c r="Z6" s="19"/>
      <c r="AA6" s="19"/>
      <c r="AB6" s="19"/>
      <c r="AC6" s="19"/>
      <c r="AD6" s="19"/>
      <c r="AE6" s="19"/>
      <c r="AF6" s="19"/>
    </row>
    <row r="7" ht="12.0" customHeight="1">
      <c r="A7" s="19"/>
      <c r="B7" s="18"/>
      <c r="C7" s="18"/>
      <c r="D7" s="18"/>
      <c r="E7" s="77"/>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1" t="s">
        <v>96</v>
      </c>
      <c r="C8" s="18"/>
      <c r="D8" s="77"/>
      <c r="E8" s="77"/>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81" t="s">
        <v>97</v>
      </c>
      <c r="C9" s="18"/>
      <c r="D9" s="77"/>
      <c r="E9" s="77"/>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7"/>
      <c r="E10" s="77"/>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82" t="s">
        <v>98</v>
      </c>
      <c r="C11" s="83"/>
      <c r="D11" s="19"/>
      <c r="E11" s="19"/>
      <c r="F11" s="84" t="s">
        <v>99</v>
      </c>
      <c r="G11" s="85" t="s">
        <v>100</v>
      </c>
      <c r="H11" s="86" t="s">
        <v>101</v>
      </c>
      <c r="I11" s="87"/>
      <c r="J11" s="84" t="s">
        <v>102</v>
      </c>
      <c r="K11" s="85" t="s">
        <v>100</v>
      </c>
      <c r="L11" s="86" t="s">
        <v>101</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8" t="s">
        <v>103</v>
      </c>
      <c r="C12" s="89">
        <v>9.0</v>
      </c>
      <c r="D12" s="19"/>
      <c r="E12" s="19"/>
      <c r="F12" s="90" t="s">
        <v>104</v>
      </c>
      <c r="G12" s="91">
        <f>J20+J58+J96+J134+J172+J210+J248+J286+J324+J362+J400+J438+J476+J514+J552+J590+J628+J666+J704+J743</f>
        <v>8</v>
      </c>
      <c r="H12" s="92">
        <f t="shared" ref="H12:H14" si="1">IF(($G$15+$K$15)=0,0,G12/($G$15+$K$15))</f>
        <v>0.4</v>
      </c>
      <c r="I12" s="19"/>
      <c r="J12" s="93" t="s">
        <v>105</v>
      </c>
      <c r="K12" s="91">
        <f>G20+G58+G96+G134+G172+G210+G248+G286+G324+G362+G400+G438+G476+G514+G552+G590+G628+G666+G704+G743</f>
        <v>0</v>
      </c>
      <c r="L12" s="92">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8" t="s">
        <v>106</v>
      </c>
      <c r="C13" s="89">
        <v>11.0</v>
      </c>
      <c r="D13" s="19"/>
      <c r="E13" s="19"/>
      <c r="F13" s="90" t="s">
        <v>107</v>
      </c>
      <c r="G13" s="91">
        <f>I20+I58+I96+I134+I172+I210+I248+I286+I324+I362+I400+I438+I476+I514+I552+I590+I628+I666+I704+I743</f>
        <v>4</v>
      </c>
      <c r="H13" s="92">
        <f t="shared" si="1"/>
        <v>0.2</v>
      </c>
      <c r="I13" s="19"/>
      <c r="J13" s="93" t="s">
        <v>108</v>
      </c>
      <c r="K13" s="91">
        <f>F20+F58+F96+F134+F172+F210+F248+F286+F324+F362+F400+F438+F476+F514+F552+F590+F628+F666+F704+F743</f>
        <v>0</v>
      </c>
      <c r="L13" s="92">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94" t="s">
        <v>109</v>
      </c>
      <c r="C14" s="95">
        <f>C12+C13</f>
        <v>20</v>
      </c>
      <c r="D14" s="19"/>
      <c r="E14" s="19"/>
      <c r="F14" s="90" t="s">
        <v>110</v>
      </c>
      <c r="G14" s="91">
        <f>H20+H58+H96+H134+H172+H210+H248+H286+H324+H362+H400+H438+H476+H514+H552+H590+H628+H666+H704+H743</f>
        <v>8</v>
      </c>
      <c r="H14" s="92">
        <f t="shared" si="1"/>
        <v>0.4</v>
      </c>
      <c r="I14" s="19"/>
      <c r="J14" s="93" t="s">
        <v>111</v>
      </c>
      <c r="K14" s="91">
        <f>K20+K58+K96+K134+K172+K210+K248+K286+K324+K362+K400+K438+K476+K514+K552+K590+K628+K666+K704+K743</f>
        <v>0</v>
      </c>
      <c r="L14" s="92">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7"/>
      <c r="C15" s="19"/>
      <c r="D15" s="19"/>
      <c r="E15" s="19"/>
      <c r="F15" s="94" t="s">
        <v>109</v>
      </c>
      <c r="G15" s="96">
        <f t="shared" ref="G15:H15" si="3">SUM(G12:G14)</f>
        <v>20</v>
      </c>
      <c r="H15" s="97">
        <f t="shared" si="3"/>
        <v>1</v>
      </c>
      <c r="I15" s="19"/>
      <c r="J15" s="94" t="s">
        <v>109</v>
      </c>
      <c r="K15" s="96">
        <f t="shared" ref="K15:L15" si="4">SUM(K12:K14)</f>
        <v>0</v>
      </c>
      <c r="L15" s="97">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7"/>
      <c r="E17" s="98"/>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9" t="s">
        <v>103</v>
      </c>
      <c r="C18" s="100" t="s">
        <v>112</v>
      </c>
      <c r="D18" s="101" t="s">
        <v>113</v>
      </c>
      <c r="E18" s="87"/>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2" t="str">
        <f>IF( ISBLANK('03.Muestra'!$C8),"",'03.Muestra'!$C8)</f>
        <v>Página Inicio</v>
      </c>
      <c r="C19" s="103" t="str">
        <f>IF( ISBLANK('03.Muestra'!$E8),"",'03.Muestra'!$E8)</f>
        <v>https://www.mercadona.es/</v>
      </c>
      <c r="D19" s="104" t="s">
        <v>107</v>
      </c>
      <c r="E19" s="77" t="str">
        <f>IF(D19&lt;&gt;"",IF(AND(P2.Operable!B19&lt;&gt;"",P2.Operable!C19&lt;&gt;""),"","ERR"),"")</f>
        <v/>
      </c>
      <c r="F19" s="105" t="str">
        <f t="array" ref="F19:J19">TRANSPOSE('DATA - Oculta'!$U$9:$U$13)</f>
        <v>N/T</v>
      </c>
      <c r="G19" s="106" t="s">
        <v>114</v>
      </c>
      <c r="H19" s="107" t="s">
        <v>115</v>
      </c>
      <c r="I19" s="108" t="s">
        <v>107</v>
      </c>
      <c r="J19" s="109" t="s">
        <v>104</v>
      </c>
      <c r="K19" s="110" t="s">
        <v>111</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102" t="str">
        <f>IF( ISBLANK('03.Muestra'!$C9),"",'03.Muestra'!$C9)</f>
        <v/>
      </c>
      <c r="C20" s="102" t="str">
        <f>IF( ISBLANK('03.Muestra'!$E9),"",'03.Muestra'!$E9)</f>
        <v/>
      </c>
      <c r="D20" s="111" t="str">
        <f t="shared" ref="D20:D53" si="5">IF(AND(B20&lt;&gt;"",C20&lt;&gt;""),"N/T","")</f>
        <v/>
      </c>
      <c r="E20" s="77" t="str">
        <f t="shared" ref="E20:E53" si="6">IF(D20&lt;&gt;"",IF(AND(B20&lt;&gt;"",C20&lt;&gt;""),"","ERR"),"")</f>
        <v/>
      </c>
      <c r="F20" s="112">
        <f>COUNTIF($D19:INDIRECT("$D" &amp;  SUM(ROW()-1,'03.Muestra'!$D$45)-1),F19)</f>
        <v>0</v>
      </c>
      <c r="G20" s="112">
        <f>COUNTIF($D19:INDIRECT("$D" &amp;  SUM(ROW()-1,'03.Muestra'!$D$45)-1),G19)</f>
        <v>0</v>
      </c>
      <c r="H20" s="112">
        <f>COUNTIF($D19:INDIRECT("$D" &amp;  SUM(ROW()-1,'03.Muestra'!$D$45)-1),H19)</f>
        <v>0</v>
      </c>
      <c r="I20" s="112">
        <f>COUNTIF($D19:INDIRECT("$D" &amp;  SUM(ROW()-1,'03.Muestra'!$D$45)-1),I19)</f>
        <v>1</v>
      </c>
      <c r="J20" s="112">
        <f>COUNTIF($D19:INDIRECT("$D" &amp;  SUM(ROW()-1,'03.Muestra'!$D$45)-1),J19)</f>
        <v>0</v>
      </c>
      <c r="K20" s="112">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102" t="str">
        <f>IF( ISBLANK('03.Muestra'!$C10),"",'03.Muestra'!$C10)</f>
        <v/>
      </c>
      <c r="C21" s="102" t="str">
        <f>IF( ISBLANK('03.Muestra'!$E10),"",'03.Muestra'!$E10)</f>
        <v/>
      </c>
      <c r="D21" s="111" t="str">
        <f t="shared" si="5"/>
        <v/>
      </c>
      <c r="E21" s="77"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102" t="str">
        <f>IF( ISBLANK('03.Muestra'!$C11),"",'03.Muestra'!$C11)</f>
        <v/>
      </c>
      <c r="C22" s="102" t="str">
        <f>IF( ISBLANK('03.Muestra'!$E11),"",'03.Muestra'!$E11)</f>
        <v/>
      </c>
      <c r="D22" s="111" t="str">
        <f t="shared" si="5"/>
        <v/>
      </c>
      <c r="E22" s="77" t="str">
        <f t="shared" si="6"/>
        <v/>
      </c>
      <c r="F22" s="18"/>
      <c r="G22" s="18"/>
      <c r="H22" s="18"/>
      <c r="I22" s="18"/>
      <c r="J22" s="19"/>
      <c r="K22" s="113" t="s">
        <v>116</v>
      </c>
      <c r="L22" s="114" t="s">
        <v>117</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102" t="str">
        <f>IF( ISBLANK('03.Muestra'!$C12),"",'03.Muestra'!$C12)</f>
        <v/>
      </c>
      <c r="C23" s="102" t="str">
        <f>IF( ISBLANK('03.Muestra'!$E12),"",'03.Muestra'!$E12)</f>
        <v/>
      </c>
      <c r="D23" s="111" t="str">
        <f t="shared" si="5"/>
        <v/>
      </c>
      <c r="E23" s="77" t="str">
        <f t="shared" si="6"/>
        <v/>
      </c>
      <c r="F23" s="76"/>
      <c r="G23" s="18"/>
      <c r="H23" s="18"/>
      <c r="I23" s="18"/>
      <c r="J23" s="19"/>
      <c r="K23" s="113" t="s">
        <v>115</v>
      </c>
      <c r="L23" s="114" t="s">
        <v>118</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102" t="str">
        <f>IF( ISBLANK('03.Muestra'!$C13),"",'03.Muestra'!$C13)</f>
        <v/>
      </c>
      <c r="C24" s="102" t="str">
        <f>IF( ISBLANK('03.Muestra'!$E13),"",'03.Muestra'!$E13)</f>
        <v/>
      </c>
      <c r="D24" s="111" t="str">
        <f t="shared" si="5"/>
        <v/>
      </c>
      <c r="E24" s="77" t="str">
        <f t="shared" si="6"/>
        <v/>
      </c>
      <c r="F24" s="18"/>
      <c r="G24" s="18"/>
      <c r="H24" s="18"/>
      <c r="I24" s="18"/>
      <c r="J24" s="19"/>
      <c r="K24" s="113" t="s">
        <v>114</v>
      </c>
      <c r="L24" s="114" t="s">
        <v>119</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102" t="str">
        <f>IF( ISBLANK('03.Muestra'!$C14),"",'03.Muestra'!$C14)</f>
        <v/>
      </c>
      <c r="C25" s="102" t="str">
        <f>IF( ISBLANK('03.Muestra'!$E14),"",'03.Muestra'!$E14)</f>
        <v/>
      </c>
      <c r="D25" s="111" t="str">
        <f t="shared" si="5"/>
        <v/>
      </c>
      <c r="E25" s="77"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102" t="str">
        <f>IF( ISBLANK('03.Muestra'!$C15),"",'03.Muestra'!$C15)</f>
        <v/>
      </c>
      <c r="C26" s="102" t="str">
        <f>IF( ISBLANK('03.Muestra'!$E15),"",'03.Muestra'!$E15)</f>
        <v/>
      </c>
      <c r="D26" s="111" t="str">
        <f t="shared" si="5"/>
        <v/>
      </c>
      <c r="E26" s="77"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102" t="str">
        <f>IF( ISBLANK('03.Muestra'!$C16),"",'03.Muestra'!$C16)</f>
        <v/>
      </c>
      <c r="C27" s="102" t="str">
        <f>IF( ISBLANK('03.Muestra'!$E16),"",'03.Muestra'!$E16)</f>
        <v/>
      </c>
      <c r="D27" s="111" t="str">
        <f t="shared" si="5"/>
        <v/>
      </c>
      <c r="E27" s="77"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102" t="str">
        <f>IF( ISBLANK('03.Muestra'!$C17),"",'03.Muestra'!$C17)</f>
        <v/>
      </c>
      <c r="C28" s="102" t="str">
        <f>IF( ISBLANK('03.Muestra'!$E17),"",'03.Muestra'!$E17)</f>
        <v/>
      </c>
      <c r="D28" s="111" t="str">
        <f t="shared" si="5"/>
        <v/>
      </c>
      <c r="E28" s="77"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102" t="str">
        <f>IF( ISBLANK('03.Muestra'!$C18),"",'03.Muestra'!$C18)</f>
        <v/>
      </c>
      <c r="C29" s="102" t="str">
        <f>IF( ISBLANK('03.Muestra'!$E18),"",'03.Muestra'!$E18)</f>
        <v/>
      </c>
      <c r="D29" s="111" t="str">
        <f t="shared" si="5"/>
        <v/>
      </c>
      <c r="E29" s="77" t="str">
        <f t="shared" si="6"/>
        <v/>
      </c>
      <c r="F29" s="18"/>
      <c r="G29" s="18"/>
      <c r="H29" s="18"/>
      <c r="I29" s="18"/>
      <c r="J29" s="18"/>
      <c r="K29" s="19"/>
      <c r="L29" s="19"/>
      <c r="M29" s="19"/>
      <c r="N29" s="19"/>
      <c r="O29" s="19"/>
      <c r="P29" s="18"/>
      <c r="Q29" s="114"/>
      <c r="R29" s="114"/>
      <c r="S29" s="18"/>
      <c r="T29" s="18"/>
      <c r="U29" s="18"/>
      <c r="V29" s="18"/>
      <c r="W29" s="18"/>
      <c r="X29" s="18"/>
      <c r="Y29" s="18"/>
      <c r="Z29" s="19"/>
      <c r="AA29" s="19"/>
      <c r="AB29" s="19"/>
      <c r="AC29" s="19"/>
      <c r="AD29" s="19"/>
      <c r="AE29" s="19"/>
      <c r="AF29" s="19"/>
    </row>
    <row r="30" ht="12.0" customHeight="1">
      <c r="A30" s="19"/>
      <c r="B30" s="102" t="str">
        <f>IF( ISBLANK('03.Muestra'!$C19),"",'03.Muestra'!$C19)</f>
        <v/>
      </c>
      <c r="C30" s="102" t="str">
        <f>IF( ISBLANK('03.Muestra'!$E19),"",'03.Muestra'!$E19)</f>
        <v/>
      </c>
      <c r="D30" s="111" t="str">
        <f t="shared" si="5"/>
        <v/>
      </c>
      <c r="E30" s="77"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102" t="str">
        <f>IF( ISBLANK('03.Muestra'!$C20),"",'03.Muestra'!$C20)</f>
        <v/>
      </c>
      <c r="C31" s="102" t="str">
        <f>IF( ISBLANK('03.Muestra'!$E20),"",'03.Muestra'!$E20)</f>
        <v/>
      </c>
      <c r="D31" s="111" t="str">
        <f t="shared" si="5"/>
        <v/>
      </c>
      <c r="E31" s="77"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102" t="str">
        <f>IF( ISBLANK('03.Muestra'!$C21),"",'03.Muestra'!$C21)</f>
        <v/>
      </c>
      <c r="C32" s="102" t="str">
        <f>IF( ISBLANK('03.Muestra'!$E21),"",'03.Muestra'!$E21)</f>
        <v/>
      </c>
      <c r="D32" s="111" t="str">
        <f t="shared" si="5"/>
        <v/>
      </c>
      <c r="E32" s="77"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102" t="str">
        <f>IF( ISBLANK('03.Muestra'!$C22),"",'03.Muestra'!$C22)</f>
        <v/>
      </c>
      <c r="C33" s="102" t="str">
        <f>IF( ISBLANK('03.Muestra'!$E22),"",'03.Muestra'!$E22)</f>
        <v/>
      </c>
      <c r="D33" s="111" t="str">
        <f t="shared" si="5"/>
        <v/>
      </c>
      <c r="E33" s="77"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102" t="str">
        <f>IF( ISBLANK('03.Muestra'!$C23),"",'03.Muestra'!$C23)</f>
        <v/>
      </c>
      <c r="C34" s="102" t="str">
        <f>IF( ISBLANK('03.Muestra'!$E23),"",'03.Muestra'!$E23)</f>
        <v/>
      </c>
      <c r="D34" s="111" t="str">
        <f t="shared" si="5"/>
        <v/>
      </c>
      <c r="E34" s="77"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102" t="str">
        <f>IF( ISBLANK('03.Muestra'!$C24),"",'03.Muestra'!$C24)</f>
        <v/>
      </c>
      <c r="C35" s="102" t="str">
        <f>IF( ISBLANK('03.Muestra'!$E24),"",'03.Muestra'!$E24)</f>
        <v/>
      </c>
      <c r="D35" s="111" t="str">
        <f t="shared" si="5"/>
        <v/>
      </c>
      <c r="E35" s="77"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102" t="str">
        <f>IF( ISBLANK('03.Muestra'!$C25),"",'03.Muestra'!$C25)</f>
        <v/>
      </c>
      <c r="C36" s="102" t="str">
        <f>IF( ISBLANK('03.Muestra'!$E25),"",'03.Muestra'!$E25)</f>
        <v/>
      </c>
      <c r="D36" s="111" t="str">
        <f t="shared" si="5"/>
        <v/>
      </c>
      <c r="E36" s="77"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102" t="str">
        <f>IF( ISBLANK('03.Muestra'!$C26),"",'03.Muestra'!$C26)</f>
        <v/>
      </c>
      <c r="C37" s="102" t="str">
        <f>IF( ISBLANK('03.Muestra'!$E26),"",'03.Muestra'!$E26)</f>
        <v/>
      </c>
      <c r="D37" s="111" t="str">
        <f t="shared" si="5"/>
        <v/>
      </c>
      <c r="E37" s="77"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102" t="str">
        <f>IF( ISBLANK('03.Muestra'!$C27),"",'03.Muestra'!$C27)</f>
        <v/>
      </c>
      <c r="C38" s="102" t="str">
        <f>IF( ISBLANK('03.Muestra'!$E27),"",'03.Muestra'!$E27)</f>
        <v/>
      </c>
      <c r="D38" s="111" t="str">
        <f t="shared" si="5"/>
        <v/>
      </c>
      <c r="E38" s="77"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102" t="str">
        <f>IF( ISBLANK('03.Muestra'!$C28),"",'03.Muestra'!$C28)</f>
        <v/>
      </c>
      <c r="C39" s="102" t="str">
        <f>IF( ISBLANK('03.Muestra'!$E28),"",'03.Muestra'!$E28)</f>
        <v/>
      </c>
      <c r="D39" s="111" t="str">
        <f t="shared" si="5"/>
        <v/>
      </c>
      <c r="E39" s="77"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102" t="str">
        <f>IF( ISBLANK('03.Muestra'!$C29),"",'03.Muestra'!$C29)</f>
        <v/>
      </c>
      <c r="C40" s="102" t="str">
        <f>IF( ISBLANK('03.Muestra'!$E29),"",'03.Muestra'!$E29)</f>
        <v/>
      </c>
      <c r="D40" s="111" t="str">
        <f t="shared" si="5"/>
        <v/>
      </c>
      <c r="E40" s="77"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2" t="str">
        <f>IF( ISBLANK('03.Muestra'!$C30),"",'03.Muestra'!$C30)</f>
        <v/>
      </c>
      <c r="C41" s="102" t="str">
        <f>IF( ISBLANK('03.Muestra'!$E30),"",'03.Muestra'!$E30)</f>
        <v/>
      </c>
      <c r="D41" s="111" t="str">
        <f t="shared" si="5"/>
        <v/>
      </c>
      <c r="E41" s="77"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102" t="str">
        <f>IF( ISBLANK('03.Muestra'!$C31),"",'03.Muestra'!$C31)</f>
        <v/>
      </c>
      <c r="C42" s="102" t="str">
        <f>IF( ISBLANK('03.Muestra'!$E31),"",'03.Muestra'!$E31)</f>
        <v/>
      </c>
      <c r="D42" s="111" t="str">
        <f t="shared" si="5"/>
        <v/>
      </c>
      <c r="E42" s="77"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102" t="str">
        <f>IF( ISBLANK('03.Muestra'!$C32),"",'03.Muestra'!$C32)</f>
        <v/>
      </c>
      <c r="C43" s="102" t="str">
        <f>IF( ISBLANK('03.Muestra'!$E32),"",'03.Muestra'!$E32)</f>
        <v/>
      </c>
      <c r="D43" s="111" t="str">
        <f t="shared" si="5"/>
        <v/>
      </c>
      <c r="E43" s="77"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102" t="str">
        <f>IF( ISBLANK('03.Muestra'!$C33),"",'03.Muestra'!$C33)</f>
        <v/>
      </c>
      <c r="C44" s="102" t="str">
        <f>IF( ISBLANK('03.Muestra'!$E33),"",'03.Muestra'!$E33)</f>
        <v/>
      </c>
      <c r="D44" s="111" t="str">
        <f t="shared" si="5"/>
        <v/>
      </c>
      <c r="E44" s="77"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102" t="str">
        <f>IF( ISBLANK('03.Muestra'!$C34),"",'03.Muestra'!$C34)</f>
        <v/>
      </c>
      <c r="C45" s="102" t="str">
        <f>IF( ISBLANK('03.Muestra'!$E34),"",'03.Muestra'!$E34)</f>
        <v/>
      </c>
      <c r="D45" s="111" t="str">
        <f t="shared" si="5"/>
        <v/>
      </c>
      <c r="E45" s="77"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102" t="str">
        <f>IF( ISBLANK('03.Muestra'!$C35),"",'03.Muestra'!$C35)</f>
        <v/>
      </c>
      <c r="C46" s="102" t="str">
        <f>IF( ISBLANK('03.Muestra'!$E35),"",'03.Muestra'!$E35)</f>
        <v/>
      </c>
      <c r="D46" s="111" t="str">
        <f t="shared" si="5"/>
        <v/>
      </c>
      <c r="E46" s="77" t="str">
        <f t="shared" si="6"/>
        <v/>
      </c>
      <c r="F46" s="19"/>
      <c r="G46" s="19"/>
      <c r="H46" s="19"/>
      <c r="I46" s="18"/>
      <c r="J46" s="18"/>
      <c r="K46" s="18"/>
      <c r="L46" s="18"/>
      <c r="M46" s="19"/>
      <c r="N46" s="19"/>
      <c r="O46" s="19"/>
      <c r="P46" s="19"/>
      <c r="Q46" s="18"/>
      <c r="R46" s="18"/>
      <c r="S46" s="76"/>
      <c r="T46" s="18"/>
      <c r="U46" s="18"/>
      <c r="V46" s="18"/>
      <c r="W46" s="18"/>
      <c r="X46" s="18"/>
      <c r="Y46" s="18"/>
      <c r="Z46" s="19"/>
      <c r="AA46" s="19"/>
      <c r="AB46" s="19"/>
      <c r="AC46" s="19"/>
      <c r="AD46" s="19"/>
      <c r="AE46" s="19"/>
      <c r="AF46" s="19"/>
    </row>
    <row r="47" ht="12.0" customHeight="1">
      <c r="A47" s="19"/>
      <c r="B47" s="102" t="str">
        <f>IF( ISBLANK('03.Muestra'!$C36),"",'03.Muestra'!$C36)</f>
        <v/>
      </c>
      <c r="C47" s="102" t="str">
        <f>IF( ISBLANK('03.Muestra'!$E36),"",'03.Muestra'!$E36)</f>
        <v/>
      </c>
      <c r="D47" s="111" t="str">
        <f t="shared" si="5"/>
        <v/>
      </c>
      <c r="E47" s="77"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102" t="str">
        <f>IF( ISBLANK('03.Muestra'!$C37),"",'03.Muestra'!$C37)</f>
        <v/>
      </c>
      <c r="C48" s="102" t="str">
        <f>IF( ISBLANK('03.Muestra'!$E37),"",'03.Muestra'!$E37)</f>
        <v/>
      </c>
      <c r="D48" s="111" t="str">
        <f t="shared" si="5"/>
        <v/>
      </c>
      <c r="E48" s="77"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102" t="str">
        <f>IF( ISBLANK('03.Muestra'!$C38),"",'03.Muestra'!$C38)</f>
        <v/>
      </c>
      <c r="C49" s="102" t="str">
        <f>IF( ISBLANK('03.Muestra'!$E38),"",'03.Muestra'!$E38)</f>
        <v/>
      </c>
      <c r="D49" s="111" t="str">
        <f t="shared" si="5"/>
        <v/>
      </c>
      <c r="E49" s="77"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102" t="str">
        <f>IF( ISBLANK('03.Muestra'!$C39),"",'03.Muestra'!$C39)</f>
        <v/>
      </c>
      <c r="C50" s="102" t="str">
        <f>IF( ISBLANK('03.Muestra'!$E39),"",'03.Muestra'!$E39)</f>
        <v/>
      </c>
      <c r="D50" s="111" t="str">
        <f t="shared" si="5"/>
        <v/>
      </c>
      <c r="E50" s="77"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102" t="str">
        <f>IF( ISBLANK('03.Muestra'!$C40),"",'03.Muestra'!$C40)</f>
        <v/>
      </c>
      <c r="C51" s="102" t="str">
        <f>IF( ISBLANK('03.Muestra'!$E40),"",'03.Muestra'!$E40)</f>
        <v/>
      </c>
      <c r="D51" s="111" t="str">
        <f t="shared" si="5"/>
        <v/>
      </c>
      <c r="E51" s="77"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102" t="str">
        <f>IF( ISBLANK('03.Muestra'!$C41),"",'03.Muestra'!$C41)</f>
        <v/>
      </c>
      <c r="C52" s="102" t="str">
        <f>IF( ISBLANK('03.Muestra'!$E41),"",'03.Muestra'!$E41)</f>
        <v/>
      </c>
      <c r="D52" s="111" t="str">
        <f t="shared" si="5"/>
        <v/>
      </c>
      <c r="E52" s="77"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102" t="str">
        <f>IF( ISBLANK('03.Muestra'!$C42),"",'03.Muestra'!$C42)</f>
        <v/>
      </c>
      <c r="C53" s="102" t="str">
        <f>IF( ISBLANK('03.Muestra'!$E42),"",'03.Muestra'!$E42)</f>
        <v/>
      </c>
      <c r="D53" s="111" t="str">
        <f t="shared" si="5"/>
        <v/>
      </c>
      <c r="E53" s="77"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7"/>
      <c r="E54" s="77"/>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7"/>
      <c r="E55" s="9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9" t="s">
        <v>103</v>
      </c>
      <c r="C56" s="100" t="s">
        <v>120</v>
      </c>
      <c r="D56" s="101" t="s">
        <v>113</v>
      </c>
      <c r="E56" s="115"/>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2" t="str">
        <f>IF( ISBLANK('03.Muestra'!$C8),"",'03.Muestra'!$C8)</f>
        <v>Página Inicio</v>
      </c>
      <c r="C57" s="103" t="str">
        <f>IF( ISBLANK('03.Muestra'!$E8),"",'03.Muestra'!$E8)</f>
        <v>https://www.mercadona.es/</v>
      </c>
      <c r="D57" s="104" t="s">
        <v>115</v>
      </c>
      <c r="E57" s="77" t="str">
        <f t="shared" ref="E57:E91" si="7">IF(D57&lt;&gt;"",IF(AND(B57&lt;&gt;"",C57&lt;&gt;""),"","ERR"),"")</f>
        <v/>
      </c>
      <c r="F57" s="105" t="str">
        <f t="array" ref="F57:J57">TRANSPOSE('DATA - Oculta'!$U$9:$U$13)</f>
        <v>N/T</v>
      </c>
      <c r="G57" s="106" t="s">
        <v>114</v>
      </c>
      <c r="H57" s="107" t="s">
        <v>115</v>
      </c>
      <c r="I57" s="108" t="s">
        <v>107</v>
      </c>
      <c r="J57" s="109" t="s">
        <v>104</v>
      </c>
      <c r="K57" s="110" t="s">
        <v>111</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2" t="str">
        <f>IF( ISBLANK('03.Muestra'!$C9),"",'03.Muestra'!$C9)</f>
        <v/>
      </c>
      <c r="C58" s="102" t="str">
        <f>IF( ISBLANK('03.Muestra'!$E9),"",'03.Muestra'!$E9)</f>
        <v/>
      </c>
      <c r="D58" s="111" t="str">
        <f t="shared" ref="D58:D91" si="8">IF(AND(B58&lt;&gt;"",C58&lt;&gt;""),"N/T","")</f>
        <v/>
      </c>
      <c r="E58" s="77" t="str">
        <f t="shared" si="7"/>
        <v/>
      </c>
      <c r="F58" s="112">
        <f>COUNTIF($D57:INDIRECT("$D" &amp;  SUM(ROW()-1,'03.Muestra'!$D$45)-1),F57)</f>
        <v>0</v>
      </c>
      <c r="G58" s="112">
        <f>COUNTIF($D57:INDIRECT("$D" &amp;  SUM(ROW()-1,'03.Muestra'!$D$45)-1),G57)</f>
        <v>0</v>
      </c>
      <c r="H58" s="112">
        <f>COUNTIF($D57:INDIRECT("$D" &amp;  SUM(ROW()-1,'03.Muestra'!$D$45)-1),H57)</f>
        <v>1</v>
      </c>
      <c r="I58" s="112">
        <f>COUNTIF($D57:INDIRECT("$D" &amp;  SUM(ROW()-1,'03.Muestra'!$D$45)-1),I57)</f>
        <v>0</v>
      </c>
      <c r="J58" s="112">
        <f>COUNTIF($D57:INDIRECT("$D" &amp;  SUM(ROW()-1,'03.Muestra'!$D$45)-1),J57)</f>
        <v>0</v>
      </c>
      <c r="K58" s="112">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2" t="str">
        <f>IF( ISBLANK('03.Muestra'!$C10),"",'03.Muestra'!$C10)</f>
        <v/>
      </c>
      <c r="C59" s="102" t="str">
        <f>IF( ISBLANK('03.Muestra'!$E10),"",'03.Muestra'!$E10)</f>
        <v/>
      </c>
      <c r="D59" s="111" t="str">
        <f t="shared" si="8"/>
        <v/>
      </c>
      <c r="E59" s="7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2" t="str">
        <f>IF( ISBLANK('03.Muestra'!$C11),"",'03.Muestra'!$C11)</f>
        <v/>
      </c>
      <c r="C60" s="102" t="str">
        <f>IF( ISBLANK('03.Muestra'!$E11),"",'03.Muestra'!$E11)</f>
        <v/>
      </c>
      <c r="D60" s="111" t="str">
        <f t="shared" si="8"/>
        <v/>
      </c>
      <c r="E60" s="77"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2" t="str">
        <f>IF( ISBLANK('03.Muestra'!$C12),"",'03.Muestra'!$C12)</f>
        <v/>
      </c>
      <c r="C61" s="102" t="str">
        <f>IF( ISBLANK('03.Muestra'!$E12),"",'03.Muestra'!$E12)</f>
        <v/>
      </c>
      <c r="D61" s="111" t="str">
        <f t="shared" si="8"/>
        <v/>
      </c>
      <c r="E61" s="77"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2" t="str">
        <f>IF( ISBLANK('03.Muestra'!$C13),"",'03.Muestra'!$C13)</f>
        <v/>
      </c>
      <c r="C62" s="102" t="str">
        <f>IF( ISBLANK('03.Muestra'!$E13),"",'03.Muestra'!$E13)</f>
        <v/>
      </c>
      <c r="D62" s="111" t="str">
        <f t="shared" si="8"/>
        <v/>
      </c>
      <c r="E62" s="77"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2" t="str">
        <f>IF( ISBLANK('03.Muestra'!$C14),"",'03.Muestra'!$C14)</f>
        <v/>
      </c>
      <c r="C63" s="102" t="str">
        <f>IF( ISBLANK('03.Muestra'!$E14),"",'03.Muestra'!$E14)</f>
        <v/>
      </c>
      <c r="D63" s="111" t="str">
        <f t="shared" si="8"/>
        <v/>
      </c>
      <c r="E63" s="7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2" t="str">
        <f>IF( ISBLANK('03.Muestra'!$C15),"",'03.Muestra'!$C15)</f>
        <v/>
      </c>
      <c r="C64" s="102" t="str">
        <f>IF( ISBLANK('03.Muestra'!$E15),"",'03.Muestra'!$E15)</f>
        <v/>
      </c>
      <c r="D64" s="111" t="str">
        <f t="shared" si="8"/>
        <v/>
      </c>
      <c r="E64" s="7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2" t="str">
        <f>IF( ISBLANK('03.Muestra'!$C16),"",'03.Muestra'!$C16)</f>
        <v/>
      </c>
      <c r="C65" s="102" t="str">
        <f>IF( ISBLANK('03.Muestra'!$E16),"",'03.Muestra'!$E16)</f>
        <v/>
      </c>
      <c r="D65" s="111" t="str">
        <f t="shared" si="8"/>
        <v/>
      </c>
      <c r="E65" s="7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2" t="str">
        <f>IF( ISBLANK('03.Muestra'!$C17),"",'03.Muestra'!$C17)</f>
        <v/>
      </c>
      <c r="C66" s="102" t="str">
        <f>IF( ISBLANK('03.Muestra'!$E17),"",'03.Muestra'!$E17)</f>
        <v/>
      </c>
      <c r="D66" s="111" t="str">
        <f t="shared" si="8"/>
        <v/>
      </c>
      <c r="E66" s="7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2" t="str">
        <f>IF( ISBLANK('03.Muestra'!$C18),"",'03.Muestra'!$C18)</f>
        <v/>
      </c>
      <c r="C67" s="102" t="str">
        <f>IF( ISBLANK('03.Muestra'!$E18),"",'03.Muestra'!$E18)</f>
        <v/>
      </c>
      <c r="D67" s="111" t="str">
        <f t="shared" si="8"/>
        <v/>
      </c>
      <c r="E67" s="7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2" t="str">
        <f>IF( ISBLANK('03.Muestra'!$C19),"",'03.Muestra'!$C19)</f>
        <v/>
      </c>
      <c r="C68" s="102" t="str">
        <f>IF( ISBLANK('03.Muestra'!$E19),"",'03.Muestra'!$E19)</f>
        <v/>
      </c>
      <c r="D68" s="111" t="str">
        <f t="shared" si="8"/>
        <v/>
      </c>
      <c r="E68" s="7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2" t="str">
        <f>IF( ISBLANK('03.Muestra'!$C20),"",'03.Muestra'!$C20)</f>
        <v/>
      </c>
      <c r="C69" s="102" t="str">
        <f>IF( ISBLANK('03.Muestra'!$E20),"",'03.Muestra'!$E20)</f>
        <v/>
      </c>
      <c r="D69" s="111" t="str">
        <f t="shared" si="8"/>
        <v/>
      </c>
      <c r="E69" s="77"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102" t="str">
        <f>IF( ISBLANK('03.Muestra'!$C21),"",'03.Muestra'!$C21)</f>
        <v/>
      </c>
      <c r="C70" s="102" t="str">
        <f>IF( ISBLANK('03.Muestra'!$E21),"",'03.Muestra'!$E21)</f>
        <v/>
      </c>
      <c r="D70" s="111" t="str">
        <f t="shared" si="8"/>
        <v/>
      </c>
      <c r="E70" s="77"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102" t="str">
        <f>IF( ISBLANK('03.Muestra'!$C22),"",'03.Muestra'!$C22)</f>
        <v/>
      </c>
      <c r="C71" s="102" t="str">
        <f>IF( ISBLANK('03.Muestra'!$E22),"",'03.Muestra'!$E22)</f>
        <v/>
      </c>
      <c r="D71" s="111" t="str">
        <f t="shared" si="8"/>
        <v/>
      </c>
      <c r="E71" s="77"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102" t="str">
        <f>IF( ISBLANK('03.Muestra'!$C23),"",'03.Muestra'!$C23)</f>
        <v/>
      </c>
      <c r="C72" s="102" t="str">
        <f>IF( ISBLANK('03.Muestra'!$E23),"",'03.Muestra'!$E23)</f>
        <v/>
      </c>
      <c r="D72" s="111" t="str">
        <f t="shared" si="8"/>
        <v/>
      </c>
      <c r="E72" s="77"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102" t="str">
        <f>IF( ISBLANK('03.Muestra'!$C24),"",'03.Muestra'!$C24)</f>
        <v/>
      </c>
      <c r="C73" s="102" t="str">
        <f>IF( ISBLANK('03.Muestra'!$E24),"",'03.Muestra'!$E24)</f>
        <v/>
      </c>
      <c r="D73" s="111" t="str">
        <f t="shared" si="8"/>
        <v/>
      </c>
      <c r="E73" s="77"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102" t="str">
        <f>IF( ISBLANK('03.Muestra'!$C25),"",'03.Muestra'!$C25)</f>
        <v/>
      </c>
      <c r="C74" s="102" t="str">
        <f>IF( ISBLANK('03.Muestra'!$E25),"",'03.Muestra'!$E25)</f>
        <v/>
      </c>
      <c r="D74" s="111" t="str">
        <f t="shared" si="8"/>
        <v/>
      </c>
      <c r="E74" s="77"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102" t="str">
        <f>IF( ISBLANK('03.Muestra'!$C26),"",'03.Muestra'!$C26)</f>
        <v/>
      </c>
      <c r="C75" s="102" t="str">
        <f>IF( ISBLANK('03.Muestra'!$E26),"",'03.Muestra'!$E26)</f>
        <v/>
      </c>
      <c r="D75" s="111" t="str">
        <f t="shared" si="8"/>
        <v/>
      </c>
      <c r="E75" s="77"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102" t="str">
        <f>IF( ISBLANK('03.Muestra'!$C27),"",'03.Muestra'!$C27)</f>
        <v/>
      </c>
      <c r="C76" s="102" t="str">
        <f>IF( ISBLANK('03.Muestra'!$E27),"",'03.Muestra'!$E27)</f>
        <v/>
      </c>
      <c r="D76" s="111" t="str">
        <f t="shared" si="8"/>
        <v/>
      </c>
      <c r="E76" s="77"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102" t="str">
        <f>IF( ISBLANK('03.Muestra'!$C28),"",'03.Muestra'!$C28)</f>
        <v/>
      </c>
      <c r="C77" s="102" t="str">
        <f>IF( ISBLANK('03.Muestra'!$E28),"",'03.Muestra'!$E28)</f>
        <v/>
      </c>
      <c r="D77" s="111" t="str">
        <f t="shared" si="8"/>
        <v/>
      </c>
      <c r="E77" s="77"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102" t="str">
        <f>IF( ISBLANK('03.Muestra'!$C29),"",'03.Muestra'!$C29)</f>
        <v/>
      </c>
      <c r="C78" s="102" t="str">
        <f>IF( ISBLANK('03.Muestra'!$E29),"",'03.Muestra'!$E29)</f>
        <v/>
      </c>
      <c r="D78" s="111" t="str">
        <f t="shared" si="8"/>
        <v/>
      </c>
      <c r="E78" s="77"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102" t="str">
        <f>IF( ISBLANK('03.Muestra'!$C30),"",'03.Muestra'!$C30)</f>
        <v/>
      </c>
      <c r="C79" s="102" t="str">
        <f>IF( ISBLANK('03.Muestra'!$E30),"",'03.Muestra'!$E30)</f>
        <v/>
      </c>
      <c r="D79" s="111" t="str">
        <f t="shared" si="8"/>
        <v/>
      </c>
      <c r="E79" s="77"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102" t="str">
        <f>IF( ISBLANK('03.Muestra'!$C31),"",'03.Muestra'!$C31)</f>
        <v/>
      </c>
      <c r="C80" s="102" t="str">
        <f>IF( ISBLANK('03.Muestra'!$E31),"",'03.Muestra'!$E31)</f>
        <v/>
      </c>
      <c r="D80" s="111" t="str">
        <f t="shared" si="8"/>
        <v/>
      </c>
      <c r="E80" s="7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2" t="str">
        <f>IF( ISBLANK('03.Muestra'!$C32),"",'03.Muestra'!$C32)</f>
        <v/>
      </c>
      <c r="C81" s="102" t="str">
        <f>IF( ISBLANK('03.Muestra'!$E32),"",'03.Muestra'!$E32)</f>
        <v/>
      </c>
      <c r="D81" s="111" t="str">
        <f t="shared" si="8"/>
        <v/>
      </c>
      <c r="E81" s="7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2" t="str">
        <f>IF( ISBLANK('03.Muestra'!$C33),"",'03.Muestra'!$C33)</f>
        <v/>
      </c>
      <c r="C82" s="102" t="str">
        <f>IF( ISBLANK('03.Muestra'!$E33),"",'03.Muestra'!$E33)</f>
        <v/>
      </c>
      <c r="D82" s="111" t="str">
        <f t="shared" si="8"/>
        <v/>
      </c>
      <c r="E82" s="7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2" t="str">
        <f>IF( ISBLANK('03.Muestra'!$C34),"",'03.Muestra'!$C34)</f>
        <v/>
      </c>
      <c r="C83" s="102" t="str">
        <f>IF( ISBLANK('03.Muestra'!$E34),"",'03.Muestra'!$E34)</f>
        <v/>
      </c>
      <c r="D83" s="111" t="str">
        <f t="shared" si="8"/>
        <v/>
      </c>
      <c r="E83" s="7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2" t="str">
        <f>IF( ISBLANK('03.Muestra'!$C35),"",'03.Muestra'!$C35)</f>
        <v/>
      </c>
      <c r="C84" s="102" t="str">
        <f>IF( ISBLANK('03.Muestra'!$E35),"",'03.Muestra'!$E35)</f>
        <v/>
      </c>
      <c r="D84" s="111" t="str">
        <f t="shared" si="8"/>
        <v/>
      </c>
      <c r="E84" s="7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2" t="str">
        <f>IF( ISBLANK('03.Muestra'!$C36),"",'03.Muestra'!$C36)</f>
        <v/>
      </c>
      <c r="C85" s="102" t="str">
        <f>IF( ISBLANK('03.Muestra'!$E36),"",'03.Muestra'!$E36)</f>
        <v/>
      </c>
      <c r="D85" s="111" t="str">
        <f t="shared" si="8"/>
        <v/>
      </c>
      <c r="E85" s="77"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2" t="str">
        <f>IF( ISBLANK('03.Muestra'!$C37),"",'03.Muestra'!$C37)</f>
        <v/>
      </c>
      <c r="C86" s="102" t="str">
        <f>IF( ISBLANK('03.Muestra'!$E37),"",'03.Muestra'!$E37)</f>
        <v/>
      </c>
      <c r="D86" s="111" t="str">
        <f t="shared" si="8"/>
        <v/>
      </c>
      <c r="E86" s="77"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2" t="str">
        <f>IF( ISBLANK('03.Muestra'!$C38),"",'03.Muestra'!$C38)</f>
        <v/>
      </c>
      <c r="C87" s="102" t="str">
        <f>IF( ISBLANK('03.Muestra'!$E38),"",'03.Muestra'!$E38)</f>
        <v/>
      </c>
      <c r="D87" s="111" t="str">
        <f t="shared" si="8"/>
        <v/>
      </c>
      <c r="E87" s="77"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2" t="str">
        <f>IF( ISBLANK('03.Muestra'!$C39),"",'03.Muestra'!$C39)</f>
        <v/>
      </c>
      <c r="C88" s="102" t="str">
        <f>IF( ISBLANK('03.Muestra'!$E39),"",'03.Muestra'!$E39)</f>
        <v/>
      </c>
      <c r="D88" s="111" t="str">
        <f t="shared" si="8"/>
        <v/>
      </c>
      <c r="E88" s="77"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2" t="str">
        <f>IF( ISBLANK('03.Muestra'!$C40),"",'03.Muestra'!$C40)</f>
        <v/>
      </c>
      <c r="C89" s="102" t="str">
        <f>IF( ISBLANK('03.Muestra'!$E40),"",'03.Muestra'!$E40)</f>
        <v/>
      </c>
      <c r="D89" s="111" t="str">
        <f t="shared" si="8"/>
        <v/>
      </c>
      <c r="E89" s="77"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2" t="str">
        <f>IF( ISBLANK('03.Muestra'!$C41),"",'03.Muestra'!$C41)</f>
        <v/>
      </c>
      <c r="C90" s="102" t="str">
        <f>IF( ISBLANK('03.Muestra'!$E41),"",'03.Muestra'!$E41)</f>
        <v/>
      </c>
      <c r="D90" s="111" t="str">
        <f t="shared" si="8"/>
        <v/>
      </c>
      <c r="E90" s="77" t="str">
        <f t="shared" si="7"/>
        <v/>
      </c>
      <c r="F90" s="116"/>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2" t="str">
        <f>IF( ISBLANK('03.Muestra'!$C42),"",'03.Muestra'!$C42)</f>
        <v/>
      </c>
      <c r="C91" s="102" t="str">
        <f>IF( ISBLANK('03.Muestra'!$E42),"",'03.Muestra'!$E42)</f>
        <v/>
      </c>
      <c r="D91" s="111" t="str">
        <f t="shared" si="8"/>
        <v/>
      </c>
      <c r="E91" s="7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7"/>
      <c r="E92" s="77"/>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7"/>
      <c r="E93" s="9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9" t="s">
        <v>103</v>
      </c>
      <c r="C94" s="100" t="s">
        <v>121</v>
      </c>
      <c r="D94" s="101" t="s">
        <v>113</v>
      </c>
      <c r="E94" s="115"/>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2" t="str">
        <f>IF( ISBLANK('03.Muestra'!$C8),"",'03.Muestra'!$C8)</f>
        <v>Página Inicio</v>
      </c>
      <c r="C95" s="103" t="str">
        <f>IF( ISBLANK('03.Muestra'!$E8),"",'03.Muestra'!$E8)</f>
        <v>https://www.mercadona.es/</v>
      </c>
      <c r="D95" s="104" t="s">
        <v>115</v>
      </c>
      <c r="F95" s="105" t="str">
        <f t="array" ref="F95:J95">TRANSPOSE('DATA - Oculta'!$U$9:$U$13)</f>
        <v>N/T</v>
      </c>
      <c r="G95" s="106" t="s">
        <v>114</v>
      </c>
      <c r="H95" s="107" t="s">
        <v>115</v>
      </c>
      <c r="I95" s="108" t="s">
        <v>107</v>
      </c>
      <c r="J95" s="109" t="s">
        <v>104</v>
      </c>
      <c r="K95" s="110" t="s">
        <v>111</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2" t="str">
        <f>IF( ISBLANK('03.Muestra'!$C9),"",'03.Muestra'!$C9)</f>
        <v/>
      </c>
      <c r="C96" s="102" t="str">
        <f>IF( ISBLANK('03.Muestra'!$E9),"",'03.Muestra'!$E9)</f>
        <v/>
      </c>
      <c r="D96" s="111" t="str">
        <f t="shared" ref="D96:D129" si="9">IF(AND(B96&lt;&gt;"",C96&lt;&gt;""),"N/T","")</f>
        <v/>
      </c>
      <c r="E96" s="77" t="str">
        <f>IF(D95&lt;&gt;"",IF(AND(B95&lt;&gt;"",C95&lt;&gt;""),"","ERR"),"")</f>
        <v/>
      </c>
      <c r="F96" s="112">
        <f>COUNTIF($D95:INDIRECT("$D" &amp;  SUM(ROW()-1,'03.Muestra'!$D$45)-1),F95)</f>
        <v>0</v>
      </c>
      <c r="G96" s="112">
        <f>COUNTIF($D95:INDIRECT("$D" &amp;  SUM(ROW()-1,'03.Muestra'!$D$45)-1),G95)</f>
        <v>0</v>
      </c>
      <c r="H96" s="112">
        <f>COUNTIF($D95:INDIRECT("$D" &amp;  SUM(ROW()-1,'03.Muestra'!$D$45)-1),H95)</f>
        <v>1</v>
      </c>
      <c r="I96" s="112">
        <f>COUNTIF($D95:INDIRECT("$D" &amp;  SUM(ROW()-1,'03.Muestra'!$D$45)-1),I95)</f>
        <v>0</v>
      </c>
      <c r="J96" s="112">
        <f>COUNTIF($D95:INDIRECT("$D" &amp;  SUM(ROW()-1,'03.Muestra'!$D$45)-1),J95)</f>
        <v>0</v>
      </c>
      <c r="K96" s="112">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2" t="str">
        <f>IF( ISBLANK('03.Muestra'!$C10),"",'03.Muestra'!$C10)</f>
        <v/>
      </c>
      <c r="C97" s="102" t="str">
        <f>IF( ISBLANK('03.Muestra'!$E10),"",'03.Muestra'!$E10)</f>
        <v/>
      </c>
      <c r="D97" s="111" t="str">
        <f t="shared" si="9"/>
        <v/>
      </c>
      <c r="E97" s="77" t="str">
        <f t="shared" ref="E97:E129" si="10">IF(D97&lt;&gt;"",IF(AND(B97&lt;&gt;"",C97&lt;&gt;""),"","ERR"),"")</f>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2" t="str">
        <f>IF( ISBLANK('03.Muestra'!$C11),"",'03.Muestra'!$C11)</f>
        <v/>
      </c>
      <c r="C98" s="102" t="str">
        <f>IF( ISBLANK('03.Muestra'!$E11),"",'03.Muestra'!$E11)</f>
        <v/>
      </c>
      <c r="D98" s="111" t="str">
        <f t="shared" si="9"/>
        <v/>
      </c>
      <c r="E98" s="77"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2" t="str">
        <f>IF( ISBLANK('03.Muestra'!$C12),"",'03.Muestra'!$C12)</f>
        <v/>
      </c>
      <c r="C99" s="102" t="str">
        <f>IF( ISBLANK('03.Muestra'!$E12),"",'03.Muestra'!$E12)</f>
        <v/>
      </c>
      <c r="D99" s="111" t="str">
        <f t="shared" si="9"/>
        <v/>
      </c>
      <c r="E99" s="77"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2" t="str">
        <f>IF( ISBLANK('03.Muestra'!$C13),"",'03.Muestra'!$C13)</f>
        <v/>
      </c>
      <c r="C100" s="102" t="str">
        <f>IF( ISBLANK('03.Muestra'!$E13),"",'03.Muestra'!$E13)</f>
        <v/>
      </c>
      <c r="D100" s="111" t="str">
        <f t="shared" si="9"/>
        <v/>
      </c>
      <c r="E100" s="77"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2" t="str">
        <f>IF( ISBLANK('03.Muestra'!$C14),"",'03.Muestra'!$C14)</f>
        <v/>
      </c>
      <c r="C101" s="102" t="str">
        <f>IF( ISBLANK('03.Muestra'!$E14),"",'03.Muestra'!$E14)</f>
        <v/>
      </c>
      <c r="D101" s="111" t="str">
        <f t="shared" si="9"/>
        <v/>
      </c>
      <c r="E101" s="77"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2" t="str">
        <f>IF( ISBLANK('03.Muestra'!$C15),"",'03.Muestra'!$C15)</f>
        <v/>
      </c>
      <c r="C102" s="102" t="str">
        <f>IF( ISBLANK('03.Muestra'!$E15),"",'03.Muestra'!$E15)</f>
        <v/>
      </c>
      <c r="D102" s="111" t="str">
        <f t="shared" si="9"/>
        <v/>
      </c>
      <c r="E102" s="77"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2" t="str">
        <f>IF( ISBLANK('03.Muestra'!$C16),"",'03.Muestra'!$C16)</f>
        <v/>
      </c>
      <c r="C103" s="102" t="str">
        <f>IF( ISBLANK('03.Muestra'!$E16),"",'03.Muestra'!$E16)</f>
        <v/>
      </c>
      <c r="D103" s="111" t="str">
        <f t="shared" si="9"/>
        <v/>
      </c>
      <c r="E103" s="77"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2" t="str">
        <f>IF( ISBLANK('03.Muestra'!$C17),"",'03.Muestra'!$C17)</f>
        <v/>
      </c>
      <c r="C104" s="102" t="str">
        <f>IF( ISBLANK('03.Muestra'!$E17),"",'03.Muestra'!$E17)</f>
        <v/>
      </c>
      <c r="D104" s="111" t="str">
        <f t="shared" si="9"/>
        <v/>
      </c>
      <c r="E104" s="77"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2" t="str">
        <f>IF( ISBLANK('03.Muestra'!$C18),"",'03.Muestra'!$C18)</f>
        <v/>
      </c>
      <c r="C105" s="102" t="str">
        <f>IF( ISBLANK('03.Muestra'!$E18),"",'03.Muestra'!$E18)</f>
        <v/>
      </c>
      <c r="D105" s="111" t="str">
        <f t="shared" si="9"/>
        <v/>
      </c>
      <c r="E105" s="77"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2" t="str">
        <f>IF( ISBLANK('03.Muestra'!$C19),"",'03.Muestra'!$C19)</f>
        <v/>
      </c>
      <c r="C106" s="102" t="str">
        <f>IF( ISBLANK('03.Muestra'!$E19),"",'03.Muestra'!$E19)</f>
        <v/>
      </c>
      <c r="D106" s="111" t="str">
        <f t="shared" si="9"/>
        <v/>
      </c>
      <c r="E106" s="77"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102" t="str">
        <f>IF( ISBLANK('03.Muestra'!$C20),"",'03.Muestra'!$C20)</f>
        <v/>
      </c>
      <c r="C107" s="102" t="str">
        <f>IF( ISBLANK('03.Muestra'!$E20),"",'03.Muestra'!$E20)</f>
        <v/>
      </c>
      <c r="D107" s="111" t="str">
        <f t="shared" si="9"/>
        <v/>
      </c>
      <c r="E107" s="77" t="str">
        <f t="shared" si="10"/>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102" t="str">
        <f>IF( ISBLANK('03.Muestra'!$C21),"",'03.Muestra'!$C21)</f>
        <v/>
      </c>
      <c r="C108" s="102" t="str">
        <f>IF( ISBLANK('03.Muestra'!$E21),"",'03.Muestra'!$E21)</f>
        <v/>
      </c>
      <c r="D108" s="111" t="str">
        <f t="shared" si="9"/>
        <v/>
      </c>
      <c r="E108" s="77" t="str">
        <f t="shared" si="10"/>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102" t="str">
        <f>IF( ISBLANK('03.Muestra'!$C22),"",'03.Muestra'!$C22)</f>
        <v/>
      </c>
      <c r="C109" s="102" t="str">
        <f>IF( ISBLANK('03.Muestra'!$E22),"",'03.Muestra'!$E22)</f>
        <v/>
      </c>
      <c r="D109" s="111" t="str">
        <f t="shared" si="9"/>
        <v/>
      </c>
      <c r="E109" s="77" t="str">
        <f t="shared" si="10"/>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102" t="str">
        <f>IF( ISBLANK('03.Muestra'!$C23),"",'03.Muestra'!$C23)</f>
        <v/>
      </c>
      <c r="C110" s="102" t="str">
        <f>IF( ISBLANK('03.Muestra'!$E23),"",'03.Muestra'!$E23)</f>
        <v/>
      </c>
      <c r="D110" s="111" t="str">
        <f t="shared" si="9"/>
        <v/>
      </c>
      <c r="E110" s="77" t="str">
        <f t="shared" si="10"/>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102" t="str">
        <f>IF( ISBLANK('03.Muestra'!$C24),"",'03.Muestra'!$C24)</f>
        <v/>
      </c>
      <c r="C111" s="102" t="str">
        <f>IF( ISBLANK('03.Muestra'!$E24),"",'03.Muestra'!$E24)</f>
        <v/>
      </c>
      <c r="D111" s="111" t="str">
        <f t="shared" si="9"/>
        <v/>
      </c>
      <c r="E111" s="77" t="str">
        <f t="shared" si="10"/>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102" t="str">
        <f>IF( ISBLANK('03.Muestra'!$C25),"",'03.Muestra'!$C25)</f>
        <v/>
      </c>
      <c r="C112" s="102" t="str">
        <f>IF( ISBLANK('03.Muestra'!$E25),"",'03.Muestra'!$E25)</f>
        <v/>
      </c>
      <c r="D112" s="111" t="str">
        <f t="shared" si="9"/>
        <v/>
      </c>
      <c r="E112" s="77" t="str">
        <f t="shared" si="10"/>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102" t="str">
        <f>IF( ISBLANK('03.Muestra'!$C26),"",'03.Muestra'!$C26)</f>
        <v/>
      </c>
      <c r="C113" s="102" t="str">
        <f>IF( ISBLANK('03.Muestra'!$E26),"",'03.Muestra'!$E26)</f>
        <v/>
      </c>
      <c r="D113" s="111" t="str">
        <f t="shared" si="9"/>
        <v/>
      </c>
      <c r="E113" s="77" t="str">
        <f t="shared" si="10"/>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102" t="str">
        <f>IF( ISBLANK('03.Muestra'!$C27),"",'03.Muestra'!$C27)</f>
        <v/>
      </c>
      <c r="C114" s="102" t="str">
        <f>IF( ISBLANK('03.Muestra'!$E27),"",'03.Muestra'!$E27)</f>
        <v/>
      </c>
      <c r="D114" s="111" t="str">
        <f t="shared" si="9"/>
        <v/>
      </c>
      <c r="E114" s="77" t="str">
        <f t="shared" si="10"/>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102" t="str">
        <f>IF( ISBLANK('03.Muestra'!$C28),"",'03.Muestra'!$C28)</f>
        <v/>
      </c>
      <c r="C115" s="102" t="str">
        <f>IF( ISBLANK('03.Muestra'!$E28),"",'03.Muestra'!$E28)</f>
        <v/>
      </c>
      <c r="D115" s="111" t="str">
        <f t="shared" si="9"/>
        <v/>
      </c>
      <c r="E115" s="77" t="str">
        <f t="shared" si="10"/>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102" t="str">
        <f>IF( ISBLANK('03.Muestra'!$C29),"",'03.Muestra'!$C29)</f>
        <v/>
      </c>
      <c r="C116" s="102" t="str">
        <f>IF( ISBLANK('03.Muestra'!$E29),"",'03.Muestra'!$E29)</f>
        <v/>
      </c>
      <c r="D116" s="111" t="str">
        <f t="shared" si="9"/>
        <v/>
      </c>
      <c r="E116" s="77" t="str">
        <f t="shared" si="10"/>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102" t="str">
        <f>IF( ISBLANK('03.Muestra'!$C30),"",'03.Muestra'!$C30)</f>
        <v/>
      </c>
      <c r="C117" s="102" t="str">
        <f>IF( ISBLANK('03.Muestra'!$E30),"",'03.Muestra'!$E30)</f>
        <v/>
      </c>
      <c r="D117" s="111" t="str">
        <f t="shared" si="9"/>
        <v/>
      </c>
      <c r="E117" s="77" t="str">
        <f t="shared" si="10"/>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102" t="str">
        <f>IF( ISBLANK('03.Muestra'!$C31),"",'03.Muestra'!$C31)</f>
        <v/>
      </c>
      <c r="C118" s="102" t="str">
        <f>IF( ISBLANK('03.Muestra'!$E31),"",'03.Muestra'!$E31)</f>
        <v/>
      </c>
      <c r="D118" s="111" t="str">
        <f t="shared" si="9"/>
        <v/>
      </c>
      <c r="E118" s="77"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2" t="str">
        <f>IF( ISBLANK('03.Muestra'!$C32),"",'03.Muestra'!$C32)</f>
        <v/>
      </c>
      <c r="C119" s="102" t="str">
        <f>IF( ISBLANK('03.Muestra'!$E32),"",'03.Muestra'!$E32)</f>
        <v/>
      </c>
      <c r="D119" s="111" t="str">
        <f t="shared" si="9"/>
        <v/>
      </c>
      <c r="E119" s="77"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2" t="str">
        <f>IF( ISBLANK('03.Muestra'!$C33),"",'03.Muestra'!$C33)</f>
        <v/>
      </c>
      <c r="C120" s="102" t="str">
        <f>IF( ISBLANK('03.Muestra'!$E33),"",'03.Muestra'!$E33)</f>
        <v/>
      </c>
      <c r="D120" s="111" t="str">
        <f t="shared" si="9"/>
        <v/>
      </c>
      <c r="E120" s="77"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2" t="str">
        <f>IF( ISBLANK('03.Muestra'!$C34),"",'03.Muestra'!$C34)</f>
        <v/>
      </c>
      <c r="C121" s="102" t="str">
        <f>IF( ISBLANK('03.Muestra'!$E34),"",'03.Muestra'!$E34)</f>
        <v/>
      </c>
      <c r="D121" s="111" t="str">
        <f t="shared" si="9"/>
        <v/>
      </c>
      <c r="E121" s="77"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2" t="str">
        <f>IF( ISBLANK('03.Muestra'!$C35),"",'03.Muestra'!$C35)</f>
        <v/>
      </c>
      <c r="C122" s="102" t="str">
        <f>IF( ISBLANK('03.Muestra'!$E35),"",'03.Muestra'!$E35)</f>
        <v/>
      </c>
      <c r="D122" s="111" t="str">
        <f t="shared" si="9"/>
        <v/>
      </c>
      <c r="E122" s="77"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2" t="str">
        <f>IF( ISBLANK('03.Muestra'!$C36),"",'03.Muestra'!$C36)</f>
        <v/>
      </c>
      <c r="C123" s="102" t="str">
        <f>IF( ISBLANK('03.Muestra'!$E36),"",'03.Muestra'!$E36)</f>
        <v/>
      </c>
      <c r="D123" s="111" t="str">
        <f t="shared" si="9"/>
        <v/>
      </c>
      <c r="E123" s="77" t="str">
        <f t="shared" si="10"/>
        <v/>
      </c>
      <c r="F123" s="116"/>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2" t="str">
        <f>IF( ISBLANK('03.Muestra'!$C37),"",'03.Muestra'!$C37)</f>
        <v/>
      </c>
      <c r="C124" s="102" t="str">
        <f>IF( ISBLANK('03.Muestra'!$E37),"",'03.Muestra'!$E37)</f>
        <v/>
      </c>
      <c r="D124" s="111" t="str">
        <f t="shared" si="9"/>
        <v/>
      </c>
      <c r="E124" s="77" t="str">
        <f t="shared" si="10"/>
        <v/>
      </c>
      <c r="F124" s="116"/>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2" t="str">
        <f>IF( ISBLANK('03.Muestra'!$C38),"",'03.Muestra'!$C38)</f>
        <v/>
      </c>
      <c r="C125" s="102" t="str">
        <f>IF( ISBLANK('03.Muestra'!$E38),"",'03.Muestra'!$E38)</f>
        <v/>
      </c>
      <c r="D125" s="111" t="str">
        <f t="shared" si="9"/>
        <v/>
      </c>
      <c r="E125" s="77" t="str">
        <f t="shared" si="10"/>
        <v/>
      </c>
      <c r="F125" s="116"/>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2" t="str">
        <f>IF( ISBLANK('03.Muestra'!$C39),"",'03.Muestra'!$C39)</f>
        <v/>
      </c>
      <c r="C126" s="102" t="str">
        <f>IF( ISBLANK('03.Muestra'!$E39),"",'03.Muestra'!$E39)</f>
        <v/>
      </c>
      <c r="D126" s="111" t="str">
        <f t="shared" si="9"/>
        <v/>
      </c>
      <c r="E126" s="77" t="str">
        <f t="shared" si="10"/>
        <v/>
      </c>
      <c r="F126" s="116"/>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2" t="str">
        <f>IF( ISBLANK('03.Muestra'!$C40),"",'03.Muestra'!$C40)</f>
        <v/>
      </c>
      <c r="C127" s="102" t="str">
        <f>IF( ISBLANK('03.Muestra'!$E40),"",'03.Muestra'!$E40)</f>
        <v/>
      </c>
      <c r="D127" s="111" t="str">
        <f t="shared" si="9"/>
        <v/>
      </c>
      <c r="E127" s="77" t="str">
        <f t="shared" si="10"/>
        <v/>
      </c>
      <c r="F127" s="116"/>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2" t="str">
        <f>IF( ISBLANK('03.Muestra'!$C41),"",'03.Muestra'!$C41)</f>
        <v/>
      </c>
      <c r="C128" s="102" t="str">
        <f>IF( ISBLANK('03.Muestra'!$E41),"",'03.Muestra'!$E41)</f>
        <v/>
      </c>
      <c r="D128" s="111" t="str">
        <f t="shared" si="9"/>
        <v/>
      </c>
      <c r="E128" s="77" t="str">
        <f t="shared" si="10"/>
        <v/>
      </c>
      <c r="F128" s="116"/>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2" t="str">
        <f>IF( ISBLANK('03.Muestra'!$C42),"",'03.Muestra'!$C42)</f>
        <v/>
      </c>
      <c r="C129" s="102" t="str">
        <f>IF( ISBLANK('03.Muestra'!$E42),"",'03.Muestra'!$E42)</f>
        <v/>
      </c>
      <c r="D129" s="111" t="str">
        <f t="shared" si="9"/>
        <v/>
      </c>
      <c r="E129" s="77"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7"/>
      <c r="E130" s="77"/>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7"/>
      <c r="E131" s="9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9" t="s">
        <v>103</v>
      </c>
      <c r="C132" s="100" t="s">
        <v>122</v>
      </c>
      <c r="D132" s="101" t="s">
        <v>113</v>
      </c>
      <c r="E132" s="115"/>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2" t="str">
        <f>IF( ISBLANK('03.Muestra'!$C8),"",'03.Muestra'!$C8)</f>
        <v>Página Inicio</v>
      </c>
      <c r="C133" s="103" t="str">
        <f>IF( ISBLANK('03.Muestra'!$E8),"",'03.Muestra'!$E8)</f>
        <v>https://www.mercadona.es/</v>
      </c>
      <c r="D133" s="104" t="s">
        <v>115</v>
      </c>
      <c r="E133" s="77" t="str">
        <f t="shared" ref="E133:E167" si="11">IF(D133&lt;&gt;"",IF(AND(B133&lt;&gt;"",C133&lt;&gt;""),"","ERR"),"")</f>
        <v/>
      </c>
      <c r="F133" s="105" t="str">
        <f t="array" ref="F133:J133">TRANSPOSE('DATA - Oculta'!$U$9:$U$13)</f>
        <v>N/T</v>
      </c>
      <c r="G133" s="106" t="s">
        <v>114</v>
      </c>
      <c r="H133" s="107" t="s">
        <v>115</v>
      </c>
      <c r="I133" s="108" t="s">
        <v>107</v>
      </c>
      <c r="J133" s="109" t="s">
        <v>104</v>
      </c>
      <c r="K133" s="110" t="s">
        <v>111</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2" t="str">
        <f>IF( ISBLANK('03.Muestra'!$C9),"",'03.Muestra'!$C9)</f>
        <v/>
      </c>
      <c r="C134" s="102" t="str">
        <f>IF( ISBLANK('03.Muestra'!$E9),"",'03.Muestra'!$E9)</f>
        <v/>
      </c>
      <c r="D134" s="111" t="str">
        <f t="shared" ref="D134:D167" si="12">IF(AND(B134&lt;&gt;"",C134&lt;&gt;""),"N/T","")</f>
        <v/>
      </c>
      <c r="E134" s="77" t="str">
        <f t="shared" si="11"/>
        <v/>
      </c>
      <c r="F134" s="112">
        <f>COUNTIF($D133:INDIRECT("$D" &amp;  SUM(ROW()-1,'03.Muestra'!$D$45)-1),F133)</f>
        <v>0</v>
      </c>
      <c r="G134" s="112">
        <f>COUNTIF($D133:INDIRECT("$D" &amp;  SUM(ROW()-1,'03.Muestra'!$D$45)-1),G133)</f>
        <v>0</v>
      </c>
      <c r="H134" s="112">
        <f>COUNTIF($D133:INDIRECT("$D" &amp;  SUM(ROW()-1,'03.Muestra'!$D$45)-1),H133)</f>
        <v>1</v>
      </c>
      <c r="I134" s="112">
        <f>COUNTIF($D133:INDIRECT("$D" &amp;  SUM(ROW()-1,'03.Muestra'!$D$45)-1),I133)</f>
        <v>0</v>
      </c>
      <c r="J134" s="112">
        <f>COUNTIF($D133:INDIRECT("$D" &amp;  SUM(ROW()-1,'03.Muestra'!$D$45)-1),J133)</f>
        <v>0</v>
      </c>
      <c r="K134" s="112">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2" t="str">
        <f>IF( ISBLANK('03.Muestra'!$C10),"",'03.Muestra'!$C10)</f>
        <v/>
      </c>
      <c r="C135" s="102" t="str">
        <f>IF( ISBLANK('03.Muestra'!$E10),"",'03.Muestra'!$E10)</f>
        <v/>
      </c>
      <c r="D135" s="111" t="str">
        <f t="shared" si="12"/>
        <v/>
      </c>
      <c r="E135" s="77"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2" t="str">
        <f>IF( ISBLANK('03.Muestra'!$C11),"",'03.Muestra'!$C11)</f>
        <v/>
      </c>
      <c r="C136" s="102" t="str">
        <f>IF( ISBLANK('03.Muestra'!$E11),"",'03.Muestra'!$E11)</f>
        <v/>
      </c>
      <c r="D136" s="111" t="str">
        <f t="shared" si="12"/>
        <v/>
      </c>
      <c r="E136" s="77"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2" t="str">
        <f>IF( ISBLANK('03.Muestra'!$C12),"",'03.Muestra'!$C12)</f>
        <v/>
      </c>
      <c r="C137" s="102" t="str">
        <f>IF( ISBLANK('03.Muestra'!$E12),"",'03.Muestra'!$E12)</f>
        <v/>
      </c>
      <c r="D137" s="111" t="str">
        <f t="shared" si="12"/>
        <v/>
      </c>
      <c r="E137" s="77"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2" t="str">
        <f>IF( ISBLANK('03.Muestra'!$C13),"",'03.Muestra'!$C13)</f>
        <v/>
      </c>
      <c r="C138" s="102" t="str">
        <f>IF( ISBLANK('03.Muestra'!$E13),"",'03.Muestra'!$E13)</f>
        <v/>
      </c>
      <c r="D138" s="111" t="str">
        <f t="shared" si="12"/>
        <v/>
      </c>
      <c r="E138" s="77"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2" t="str">
        <f>IF( ISBLANK('03.Muestra'!$C14),"",'03.Muestra'!$C14)</f>
        <v/>
      </c>
      <c r="C139" s="102" t="str">
        <f>IF( ISBLANK('03.Muestra'!$E14),"",'03.Muestra'!$E14)</f>
        <v/>
      </c>
      <c r="D139" s="111" t="str">
        <f t="shared" si="12"/>
        <v/>
      </c>
      <c r="E139" s="77"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2" t="str">
        <f>IF( ISBLANK('03.Muestra'!$C15),"",'03.Muestra'!$C15)</f>
        <v/>
      </c>
      <c r="C140" s="102" t="str">
        <f>IF( ISBLANK('03.Muestra'!$E15),"",'03.Muestra'!$E15)</f>
        <v/>
      </c>
      <c r="D140" s="111" t="str">
        <f t="shared" si="12"/>
        <v/>
      </c>
      <c r="E140" s="77"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2" t="str">
        <f>IF( ISBLANK('03.Muestra'!$C16),"",'03.Muestra'!$C16)</f>
        <v/>
      </c>
      <c r="C141" s="102" t="str">
        <f>IF( ISBLANK('03.Muestra'!$E16),"",'03.Muestra'!$E16)</f>
        <v/>
      </c>
      <c r="D141" s="111" t="str">
        <f t="shared" si="12"/>
        <v/>
      </c>
      <c r="E141" s="77"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2" t="str">
        <f>IF( ISBLANK('03.Muestra'!$C17),"",'03.Muestra'!$C17)</f>
        <v/>
      </c>
      <c r="C142" s="102" t="str">
        <f>IF( ISBLANK('03.Muestra'!$E17),"",'03.Muestra'!$E17)</f>
        <v/>
      </c>
      <c r="D142" s="111" t="str">
        <f t="shared" si="12"/>
        <v/>
      </c>
      <c r="E142" s="77"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2" t="str">
        <f>IF( ISBLANK('03.Muestra'!$C18),"",'03.Muestra'!$C18)</f>
        <v/>
      </c>
      <c r="C143" s="102" t="str">
        <f>IF( ISBLANK('03.Muestra'!$E18),"",'03.Muestra'!$E18)</f>
        <v/>
      </c>
      <c r="D143" s="111" t="str">
        <f t="shared" si="12"/>
        <v/>
      </c>
      <c r="E143" s="77"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2" t="str">
        <f>IF( ISBLANK('03.Muestra'!$C19),"",'03.Muestra'!$C19)</f>
        <v/>
      </c>
      <c r="C144" s="102" t="str">
        <f>IF( ISBLANK('03.Muestra'!$E19),"",'03.Muestra'!$E19)</f>
        <v/>
      </c>
      <c r="D144" s="111" t="str">
        <f t="shared" si="12"/>
        <v/>
      </c>
      <c r="E144" s="77"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102" t="str">
        <f>IF( ISBLANK('03.Muestra'!$C20),"",'03.Muestra'!$C20)</f>
        <v/>
      </c>
      <c r="C145" s="102" t="str">
        <f>IF( ISBLANK('03.Muestra'!$E20),"",'03.Muestra'!$E20)</f>
        <v/>
      </c>
      <c r="D145" s="111" t="str">
        <f t="shared" si="12"/>
        <v/>
      </c>
      <c r="E145" s="77"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102" t="str">
        <f>IF( ISBLANK('03.Muestra'!$C21),"",'03.Muestra'!$C21)</f>
        <v/>
      </c>
      <c r="C146" s="102" t="str">
        <f>IF( ISBLANK('03.Muestra'!$E21),"",'03.Muestra'!$E21)</f>
        <v/>
      </c>
      <c r="D146" s="111" t="str">
        <f t="shared" si="12"/>
        <v/>
      </c>
      <c r="E146" s="77"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102" t="str">
        <f>IF( ISBLANK('03.Muestra'!$C22),"",'03.Muestra'!$C22)</f>
        <v/>
      </c>
      <c r="C147" s="102" t="str">
        <f>IF( ISBLANK('03.Muestra'!$E22),"",'03.Muestra'!$E22)</f>
        <v/>
      </c>
      <c r="D147" s="111" t="str">
        <f t="shared" si="12"/>
        <v/>
      </c>
      <c r="E147" s="77"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102" t="str">
        <f>IF( ISBLANK('03.Muestra'!$C23),"",'03.Muestra'!$C23)</f>
        <v/>
      </c>
      <c r="C148" s="102" t="str">
        <f>IF( ISBLANK('03.Muestra'!$E23),"",'03.Muestra'!$E23)</f>
        <v/>
      </c>
      <c r="D148" s="111" t="str">
        <f t="shared" si="12"/>
        <v/>
      </c>
      <c r="E148" s="77"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102" t="str">
        <f>IF( ISBLANK('03.Muestra'!$C24),"",'03.Muestra'!$C24)</f>
        <v/>
      </c>
      <c r="C149" s="102" t="str">
        <f>IF( ISBLANK('03.Muestra'!$E24),"",'03.Muestra'!$E24)</f>
        <v/>
      </c>
      <c r="D149" s="111" t="str">
        <f t="shared" si="12"/>
        <v/>
      </c>
      <c r="E149" s="77"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102" t="str">
        <f>IF( ISBLANK('03.Muestra'!$C25),"",'03.Muestra'!$C25)</f>
        <v/>
      </c>
      <c r="C150" s="102" t="str">
        <f>IF( ISBLANK('03.Muestra'!$E25),"",'03.Muestra'!$E25)</f>
        <v/>
      </c>
      <c r="D150" s="111" t="str">
        <f t="shared" si="12"/>
        <v/>
      </c>
      <c r="E150" s="77"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102" t="str">
        <f>IF( ISBLANK('03.Muestra'!$C26),"",'03.Muestra'!$C26)</f>
        <v/>
      </c>
      <c r="C151" s="102" t="str">
        <f>IF( ISBLANK('03.Muestra'!$E26),"",'03.Muestra'!$E26)</f>
        <v/>
      </c>
      <c r="D151" s="111" t="str">
        <f t="shared" si="12"/>
        <v/>
      </c>
      <c r="E151" s="77"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102" t="str">
        <f>IF( ISBLANK('03.Muestra'!$C27),"",'03.Muestra'!$C27)</f>
        <v/>
      </c>
      <c r="C152" s="102" t="str">
        <f>IF( ISBLANK('03.Muestra'!$E27),"",'03.Muestra'!$E27)</f>
        <v/>
      </c>
      <c r="D152" s="111" t="str">
        <f t="shared" si="12"/>
        <v/>
      </c>
      <c r="E152" s="77"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102" t="str">
        <f>IF( ISBLANK('03.Muestra'!$C28),"",'03.Muestra'!$C28)</f>
        <v/>
      </c>
      <c r="C153" s="102" t="str">
        <f>IF( ISBLANK('03.Muestra'!$E28),"",'03.Muestra'!$E28)</f>
        <v/>
      </c>
      <c r="D153" s="111" t="str">
        <f t="shared" si="12"/>
        <v/>
      </c>
      <c r="E153" s="77"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102" t="str">
        <f>IF( ISBLANK('03.Muestra'!$C29),"",'03.Muestra'!$C29)</f>
        <v/>
      </c>
      <c r="C154" s="102" t="str">
        <f>IF( ISBLANK('03.Muestra'!$E29),"",'03.Muestra'!$E29)</f>
        <v/>
      </c>
      <c r="D154" s="111" t="str">
        <f t="shared" si="12"/>
        <v/>
      </c>
      <c r="E154" s="77"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102" t="str">
        <f>IF( ISBLANK('03.Muestra'!$C30),"",'03.Muestra'!$C30)</f>
        <v/>
      </c>
      <c r="C155" s="102" t="str">
        <f>IF( ISBLANK('03.Muestra'!$E30),"",'03.Muestra'!$E30)</f>
        <v/>
      </c>
      <c r="D155" s="111" t="str">
        <f t="shared" si="12"/>
        <v/>
      </c>
      <c r="E155" s="77"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02" t="str">
        <f>IF( ISBLANK('03.Muestra'!$C31),"",'03.Muestra'!$C31)</f>
        <v/>
      </c>
      <c r="C156" s="102" t="str">
        <f>IF( ISBLANK('03.Muestra'!$E31),"",'03.Muestra'!$E31)</f>
        <v/>
      </c>
      <c r="D156" s="111" t="str">
        <f t="shared" si="12"/>
        <v/>
      </c>
      <c r="E156" s="77"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2" t="str">
        <f>IF( ISBLANK('03.Muestra'!$C32),"",'03.Muestra'!$C32)</f>
        <v/>
      </c>
      <c r="C157" s="102" t="str">
        <f>IF( ISBLANK('03.Muestra'!$E32),"",'03.Muestra'!$E32)</f>
        <v/>
      </c>
      <c r="D157" s="111" t="str">
        <f t="shared" si="12"/>
        <v/>
      </c>
      <c r="E157" s="77"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2" t="str">
        <f>IF( ISBLANK('03.Muestra'!$C33),"",'03.Muestra'!$C33)</f>
        <v/>
      </c>
      <c r="C158" s="102" t="str">
        <f>IF( ISBLANK('03.Muestra'!$E33),"",'03.Muestra'!$E33)</f>
        <v/>
      </c>
      <c r="D158" s="111" t="str">
        <f t="shared" si="12"/>
        <v/>
      </c>
      <c r="E158" s="77"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2" t="str">
        <f>IF( ISBLANK('03.Muestra'!$C34),"",'03.Muestra'!$C34)</f>
        <v/>
      </c>
      <c r="C159" s="102" t="str">
        <f>IF( ISBLANK('03.Muestra'!$E34),"",'03.Muestra'!$E34)</f>
        <v/>
      </c>
      <c r="D159" s="111" t="str">
        <f t="shared" si="12"/>
        <v/>
      </c>
      <c r="E159" s="77"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2" t="str">
        <f>IF( ISBLANK('03.Muestra'!$C35),"",'03.Muestra'!$C35)</f>
        <v/>
      </c>
      <c r="C160" s="102" t="str">
        <f>IF( ISBLANK('03.Muestra'!$E35),"",'03.Muestra'!$E35)</f>
        <v/>
      </c>
      <c r="D160" s="111" t="str">
        <f t="shared" si="12"/>
        <v/>
      </c>
      <c r="E160" s="77"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2" t="str">
        <f>IF( ISBLANK('03.Muestra'!$C36),"",'03.Muestra'!$C36)</f>
        <v/>
      </c>
      <c r="C161" s="102" t="str">
        <f>IF( ISBLANK('03.Muestra'!$E36),"",'03.Muestra'!$E36)</f>
        <v/>
      </c>
      <c r="D161" s="111" t="str">
        <f t="shared" si="12"/>
        <v/>
      </c>
      <c r="E161" s="77" t="str">
        <f t="shared" si="11"/>
        <v/>
      </c>
      <c r="F161" s="116"/>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2" t="str">
        <f>IF( ISBLANK('03.Muestra'!$C37),"",'03.Muestra'!$C37)</f>
        <v/>
      </c>
      <c r="C162" s="102" t="str">
        <f>IF( ISBLANK('03.Muestra'!$E37),"",'03.Muestra'!$E37)</f>
        <v/>
      </c>
      <c r="D162" s="111" t="str">
        <f t="shared" si="12"/>
        <v/>
      </c>
      <c r="E162" s="77" t="str">
        <f t="shared" si="11"/>
        <v/>
      </c>
      <c r="F162" s="116"/>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2" t="str">
        <f>IF( ISBLANK('03.Muestra'!$C38),"",'03.Muestra'!$C38)</f>
        <v/>
      </c>
      <c r="C163" s="102" t="str">
        <f>IF( ISBLANK('03.Muestra'!$E38),"",'03.Muestra'!$E38)</f>
        <v/>
      </c>
      <c r="D163" s="111" t="str">
        <f t="shared" si="12"/>
        <v/>
      </c>
      <c r="E163" s="77" t="str">
        <f t="shared" si="11"/>
        <v/>
      </c>
      <c r="F163" s="116"/>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2" t="str">
        <f>IF( ISBLANK('03.Muestra'!$C39),"",'03.Muestra'!$C39)</f>
        <v/>
      </c>
      <c r="C164" s="102" t="str">
        <f>IF( ISBLANK('03.Muestra'!$E39),"",'03.Muestra'!$E39)</f>
        <v/>
      </c>
      <c r="D164" s="111" t="str">
        <f t="shared" si="12"/>
        <v/>
      </c>
      <c r="E164" s="77" t="str">
        <f t="shared" si="11"/>
        <v/>
      </c>
      <c r="F164" s="116"/>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2" t="str">
        <f>IF( ISBLANK('03.Muestra'!$C40),"",'03.Muestra'!$C40)</f>
        <v/>
      </c>
      <c r="C165" s="102" t="str">
        <f>IF( ISBLANK('03.Muestra'!$E40),"",'03.Muestra'!$E40)</f>
        <v/>
      </c>
      <c r="D165" s="111" t="str">
        <f t="shared" si="12"/>
        <v/>
      </c>
      <c r="E165" s="77" t="str">
        <f t="shared" si="11"/>
        <v/>
      </c>
      <c r="F165" s="116"/>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2" t="str">
        <f>IF( ISBLANK('03.Muestra'!$C41),"",'03.Muestra'!$C41)</f>
        <v/>
      </c>
      <c r="C166" s="102" t="str">
        <f>IF( ISBLANK('03.Muestra'!$E41),"",'03.Muestra'!$E41)</f>
        <v/>
      </c>
      <c r="D166" s="111" t="str">
        <f t="shared" si="12"/>
        <v/>
      </c>
      <c r="E166" s="77" t="str">
        <f t="shared" si="11"/>
        <v/>
      </c>
      <c r="F166" s="116"/>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2" t="str">
        <f>IF( ISBLANK('03.Muestra'!$C42),"",'03.Muestra'!$C42)</f>
        <v/>
      </c>
      <c r="C167" s="102" t="str">
        <f>IF( ISBLANK('03.Muestra'!$E42),"",'03.Muestra'!$E42)</f>
        <v/>
      </c>
      <c r="D167" s="111" t="str">
        <f t="shared" si="12"/>
        <v/>
      </c>
      <c r="E167" s="77"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7"/>
      <c r="E168" s="77"/>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7"/>
      <c r="E169" s="9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7" t="s">
        <v>106</v>
      </c>
      <c r="C170" s="100" t="s">
        <v>123</v>
      </c>
      <c r="D170" s="101" t="s">
        <v>113</v>
      </c>
      <c r="E170" s="115"/>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2" t="str">
        <f>IF( ISBLANK('03.Muestra'!$C8),"",'03.Muestra'!$C8)</f>
        <v>Página Inicio</v>
      </c>
      <c r="C171" s="103" t="str">
        <f>IF( ISBLANK('03.Muestra'!$E8),"",'03.Muestra'!$E8)</f>
        <v>https://www.mercadona.es/</v>
      </c>
      <c r="D171" s="104" t="s">
        <v>115</v>
      </c>
      <c r="E171" s="77" t="str">
        <f t="shared" ref="E171:E205" si="13">IF(D171&lt;&gt;"",IF(AND(B171&lt;&gt;"",C171&lt;&gt;""),"","ERR"),"")</f>
        <v/>
      </c>
      <c r="F171" s="105" t="str">
        <f t="array" ref="F171:J171">TRANSPOSE('DATA - Oculta'!$U$9:$U$13)</f>
        <v>N/T</v>
      </c>
      <c r="G171" s="106" t="s">
        <v>114</v>
      </c>
      <c r="H171" s="107" t="s">
        <v>115</v>
      </c>
      <c r="I171" s="108" t="s">
        <v>107</v>
      </c>
      <c r="J171" s="109" t="s">
        <v>104</v>
      </c>
      <c r="K171" s="110" t="s">
        <v>111</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2" t="str">
        <f>IF( ISBLANK('03.Muestra'!$C9),"",'03.Muestra'!$C9)</f>
        <v/>
      </c>
      <c r="C172" s="102" t="str">
        <f>IF( ISBLANK('03.Muestra'!$E9),"",'03.Muestra'!$E9)</f>
        <v/>
      </c>
      <c r="D172" s="111" t="str">
        <f t="shared" ref="D172:D205" si="14">IF(AND(B172&lt;&gt;"",C172&lt;&gt;""),"N/T","")</f>
        <v/>
      </c>
      <c r="E172" s="77" t="str">
        <f t="shared" si="13"/>
        <v/>
      </c>
      <c r="F172" s="112">
        <f>COUNTIF($D171:INDIRECT("$D" &amp;  SUM(ROW()-1,'03.Muestra'!$D$45)-1),F171)</f>
        <v>0</v>
      </c>
      <c r="G172" s="112">
        <f>COUNTIF($D171:INDIRECT("$D" &amp;  SUM(ROW()-1,'03.Muestra'!$D$45)-1),G171)</f>
        <v>0</v>
      </c>
      <c r="H172" s="112">
        <f>COUNTIF($D171:INDIRECT("$D" &amp;  SUM(ROW()-1,'03.Muestra'!$D$45)-1),H171)</f>
        <v>1</v>
      </c>
      <c r="I172" s="112">
        <f>COUNTIF($D171:INDIRECT("$D" &amp;  SUM(ROW()-1,'03.Muestra'!$D$45)-1),I171)</f>
        <v>0</v>
      </c>
      <c r="J172" s="112">
        <f>COUNTIF($D171:INDIRECT("$D" &amp;  SUM(ROW()-1,'03.Muestra'!$D$45)-1),J171)</f>
        <v>0</v>
      </c>
      <c r="K172" s="112">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2" t="str">
        <f>IF( ISBLANK('03.Muestra'!$C10),"",'03.Muestra'!$C10)</f>
        <v/>
      </c>
      <c r="C173" s="102" t="str">
        <f>IF( ISBLANK('03.Muestra'!$E10),"",'03.Muestra'!$E10)</f>
        <v/>
      </c>
      <c r="D173" s="111" t="str">
        <f t="shared" si="14"/>
        <v/>
      </c>
      <c r="E173" s="77"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2" t="str">
        <f>IF( ISBLANK('03.Muestra'!$C11),"",'03.Muestra'!$C11)</f>
        <v/>
      </c>
      <c r="C174" s="102" t="str">
        <f>IF( ISBLANK('03.Muestra'!$E11),"",'03.Muestra'!$E11)</f>
        <v/>
      </c>
      <c r="D174" s="111" t="str">
        <f t="shared" si="14"/>
        <v/>
      </c>
      <c r="E174" s="77"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2" t="str">
        <f>IF( ISBLANK('03.Muestra'!$C12),"",'03.Muestra'!$C12)</f>
        <v/>
      </c>
      <c r="C175" s="102" t="str">
        <f>IF( ISBLANK('03.Muestra'!$E12),"",'03.Muestra'!$E12)</f>
        <v/>
      </c>
      <c r="D175" s="111" t="str">
        <f t="shared" si="14"/>
        <v/>
      </c>
      <c r="E175" s="77"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2" t="str">
        <f>IF( ISBLANK('03.Muestra'!$C13),"",'03.Muestra'!$C13)</f>
        <v/>
      </c>
      <c r="C176" s="102" t="str">
        <f>IF( ISBLANK('03.Muestra'!$E13),"",'03.Muestra'!$E13)</f>
        <v/>
      </c>
      <c r="D176" s="111" t="str">
        <f t="shared" si="14"/>
        <v/>
      </c>
      <c r="E176" s="77"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2" t="str">
        <f>IF( ISBLANK('03.Muestra'!$C14),"",'03.Muestra'!$C14)</f>
        <v/>
      </c>
      <c r="C177" s="102" t="str">
        <f>IF( ISBLANK('03.Muestra'!$E14),"",'03.Muestra'!$E14)</f>
        <v/>
      </c>
      <c r="D177" s="111" t="str">
        <f t="shared" si="14"/>
        <v/>
      </c>
      <c r="E177" s="77"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2" t="str">
        <f>IF( ISBLANK('03.Muestra'!$C15),"",'03.Muestra'!$C15)</f>
        <v/>
      </c>
      <c r="C178" s="102" t="str">
        <f>IF( ISBLANK('03.Muestra'!$E15),"",'03.Muestra'!$E15)</f>
        <v/>
      </c>
      <c r="D178" s="111" t="str">
        <f t="shared" si="14"/>
        <v/>
      </c>
      <c r="E178" s="77"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2" t="str">
        <f>IF( ISBLANK('03.Muestra'!$C16),"",'03.Muestra'!$C16)</f>
        <v/>
      </c>
      <c r="C179" s="102" t="str">
        <f>IF( ISBLANK('03.Muestra'!$E16),"",'03.Muestra'!$E16)</f>
        <v/>
      </c>
      <c r="D179" s="111" t="str">
        <f t="shared" si="14"/>
        <v/>
      </c>
      <c r="E179" s="77"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2" t="str">
        <f>IF( ISBLANK('03.Muestra'!$C17),"",'03.Muestra'!$C17)</f>
        <v/>
      </c>
      <c r="C180" s="102" t="str">
        <f>IF( ISBLANK('03.Muestra'!$E17),"",'03.Muestra'!$E17)</f>
        <v/>
      </c>
      <c r="D180" s="111" t="str">
        <f t="shared" si="14"/>
        <v/>
      </c>
      <c r="E180" s="77"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2" t="str">
        <f>IF( ISBLANK('03.Muestra'!$C18),"",'03.Muestra'!$C18)</f>
        <v/>
      </c>
      <c r="C181" s="102" t="str">
        <f>IF( ISBLANK('03.Muestra'!$E18),"",'03.Muestra'!$E18)</f>
        <v/>
      </c>
      <c r="D181" s="111" t="str">
        <f t="shared" si="14"/>
        <v/>
      </c>
      <c r="E181" s="77"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2" t="str">
        <f>IF( ISBLANK('03.Muestra'!$C19),"",'03.Muestra'!$C19)</f>
        <v/>
      </c>
      <c r="C182" s="102" t="str">
        <f>IF( ISBLANK('03.Muestra'!$E19),"",'03.Muestra'!$E19)</f>
        <v/>
      </c>
      <c r="D182" s="111" t="str">
        <f t="shared" si="14"/>
        <v/>
      </c>
      <c r="E182" s="77"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102" t="str">
        <f>IF( ISBLANK('03.Muestra'!$C20),"",'03.Muestra'!$C20)</f>
        <v/>
      </c>
      <c r="C183" s="102" t="str">
        <f>IF( ISBLANK('03.Muestra'!$E20),"",'03.Muestra'!$E20)</f>
        <v/>
      </c>
      <c r="D183" s="111" t="str">
        <f t="shared" si="14"/>
        <v/>
      </c>
      <c r="E183" s="77"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102" t="str">
        <f>IF( ISBLANK('03.Muestra'!$C21),"",'03.Muestra'!$C21)</f>
        <v/>
      </c>
      <c r="C184" s="102" t="str">
        <f>IF( ISBLANK('03.Muestra'!$E21),"",'03.Muestra'!$E21)</f>
        <v/>
      </c>
      <c r="D184" s="111" t="str">
        <f t="shared" si="14"/>
        <v/>
      </c>
      <c r="E184" s="77"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102" t="str">
        <f>IF( ISBLANK('03.Muestra'!$C22),"",'03.Muestra'!$C22)</f>
        <v/>
      </c>
      <c r="C185" s="102" t="str">
        <f>IF( ISBLANK('03.Muestra'!$E22),"",'03.Muestra'!$E22)</f>
        <v/>
      </c>
      <c r="D185" s="111" t="str">
        <f t="shared" si="14"/>
        <v/>
      </c>
      <c r="E185" s="77"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102" t="str">
        <f>IF( ISBLANK('03.Muestra'!$C23),"",'03.Muestra'!$C23)</f>
        <v/>
      </c>
      <c r="C186" s="102" t="str">
        <f>IF( ISBLANK('03.Muestra'!$E23),"",'03.Muestra'!$E23)</f>
        <v/>
      </c>
      <c r="D186" s="111" t="str">
        <f t="shared" si="14"/>
        <v/>
      </c>
      <c r="E186" s="77"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102" t="str">
        <f>IF( ISBLANK('03.Muestra'!$C24),"",'03.Muestra'!$C24)</f>
        <v/>
      </c>
      <c r="C187" s="102" t="str">
        <f>IF( ISBLANK('03.Muestra'!$E24),"",'03.Muestra'!$E24)</f>
        <v/>
      </c>
      <c r="D187" s="111" t="str">
        <f t="shared" si="14"/>
        <v/>
      </c>
      <c r="E187" s="77"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102" t="str">
        <f>IF( ISBLANK('03.Muestra'!$C25),"",'03.Muestra'!$C25)</f>
        <v/>
      </c>
      <c r="C188" s="102" t="str">
        <f>IF( ISBLANK('03.Muestra'!$E25),"",'03.Muestra'!$E25)</f>
        <v/>
      </c>
      <c r="D188" s="111" t="str">
        <f t="shared" si="14"/>
        <v/>
      </c>
      <c r="E188" s="77"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102" t="str">
        <f>IF( ISBLANK('03.Muestra'!$C26),"",'03.Muestra'!$C26)</f>
        <v/>
      </c>
      <c r="C189" s="102" t="str">
        <f>IF( ISBLANK('03.Muestra'!$E26),"",'03.Muestra'!$E26)</f>
        <v/>
      </c>
      <c r="D189" s="111" t="str">
        <f t="shared" si="14"/>
        <v/>
      </c>
      <c r="E189" s="77"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102" t="str">
        <f>IF( ISBLANK('03.Muestra'!$C27),"",'03.Muestra'!$C27)</f>
        <v/>
      </c>
      <c r="C190" s="102" t="str">
        <f>IF( ISBLANK('03.Muestra'!$E27),"",'03.Muestra'!$E27)</f>
        <v/>
      </c>
      <c r="D190" s="111" t="str">
        <f t="shared" si="14"/>
        <v/>
      </c>
      <c r="E190" s="77"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102" t="str">
        <f>IF( ISBLANK('03.Muestra'!$C28),"",'03.Muestra'!$C28)</f>
        <v/>
      </c>
      <c r="C191" s="102" t="str">
        <f>IF( ISBLANK('03.Muestra'!$E28),"",'03.Muestra'!$E28)</f>
        <v/>
      </c>
      <c r="D191" s="111" t="str">
        <f t="shared" si="14"/>
        <v/>
      </c>
      <c r="E191" s="77"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102" t="str">
        <f>IF( ISBLANK('03.Muestra'!$C29),"",'03.Muestra'!$C29)</f>
        <v/>
      </c>
      <c r="C192" s="102" t="str">
        <f>IF( ISBLANK('03.Muestra'!$E29),"",'03.Muestra'!$E29)</f>
        <v/>
      </c>
      <c r="D192" s="111" t="str">
        <f t="shared" si="14"/>
        <v/>
      </c>
      <c r="E192" s="77"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102" t="str">
        <f>IF( ISBLANK('03.Muestra'!$C30),"",'03.Muestra'!$C30)</f>
        <v/>
      </c>
      <c r="C193" s="102" t="str">
        <f>IF( ISBLANK('03.Muestra'!$E30),"",'03.Muestra'!$E30)</f>
        <v/>
      </c>
      <c r="D193" s="111" t="str">
        <f t="shared" si="14"/>
        <v/>
      </c>
      <c r="E193" s="77"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02" t="str">
        <f>IF( ISBLANK('03.Muestra'!$C31),"",'03.Muestra'!$C31)</f>
        <v/>
      </c>
      <c r="C194" s="102" t="str">
        <f>IF( ISBLANK('03.Muestra'!$E31),"",'03.Muestra'!$E31)</f>
        <v/>
      </c>
      <c r="D194" s="111" t="str">
        <f t="shared" si="14"/>
        <v/>
      </c>
      <c r="E194" s="77"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2" t="str">
        <f>IF( ISBLANK('03.Muestra'!$C32),"",'03.Muestra'!$C32)</f>
        <v/>
      </c>
      <c r="C195" s="102" t="str">
        <f>IF( ISBLANK('03.Muestra'!$E32),"",'03.Muestra'!$E32)</f>
        <v/>
      </c>
      <c r="D195" s="111" t="str">
        <f t="shared" si="14"/>
        <v/>
      </c>
      <c r="E195" s="77"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2" t="str">
        <f>IF( ISBLANK('03.Muestra'!$C33),"",'03.Muestra'!$C33)</f>
        <v/>
      </c>
      <c r="C196" s="102" t="str">
        <f>IF( ISBLANK('03.Muestra'!$E33),"",'03.Muestra'!$E33)</f>
        <v/>
      </c>
      <c r="D196" s="111" t="str">
        <f t="shared" si="14"/>
        <v/>
      </c>
      <c r="E196" s="77"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2" t="str">
        <f>IF( ISBLANK('03.Muestra'!$C34),"",'03.Muestra'!$C34)</f>
        <v/>
      </c>
      <c r="C197" s="102" t="str">
        <f>IF( ISBLANK('03.Muestra'!$E34),"",'03.Muestra'!$E34)</f>
        <v/>
      </c>
      <c r="D197" s="111" t="str">
        <f t="shared" si="14"/>
        <v/>
      </c>
      <c r="E197" s="77"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2" t="str">
        <f>IF( ISBLANK('03.Muestra'!$C35),"",'03.Muestra'!$C35)</f>
        <v/>
      </c>
      <c r="C198" s="102" t="str">
        <f>IF( ISBLANK('03.Muestra'!$E35),"",'03.Muestra'!$E35)</f>
        <v/>
      </c>
      <c r="D198" s="111" t="str">
        <f t="shared" si="14"/>
        <v/>
      </c>
      <c r="E198" s="77"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2" t="str">
        <f>IF( ISBLANK('03.Muestra'!$C36),"",'03.Muestra'!$C36)</f>
        <v/>
      </c>
      <c r="C199" s="102" t="str">
        <f>IF( ISBLANK('03.Muestra'!$E36),"",'03.Muestra'!$E36)</f>
        <v/>
      </c>
      <c r="D199" s="111" t="str">
        <f t="shared" si="14"/>
        <v/>
      </c>
      <c r="E199" s="77" t="str">
        <f t="shared" si="13"/>
        <v/>
      </c>
      <c r="F199" s="116"/>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2" t="str">
        <f>IF( ISBLANK('03.Muestra'!$C37),"",'03.Muestra'!$C37)</f>
        <v/>
      </c>
      <c r="C200" s="102" t="str">
        <f>IF( ISBLANK('03.Muestra'!$E37),"",'03.Muestra'!$E37)</f>
        <v/>
      </c>
      <c r="D200" s="111" t="str">
        <f t="shared" si="14"/>
        <v/>
      </c>
      <c r="E200" s="77" t="str">
        <f t="shared" si="13"/>
        <v/>
      </c>
      <c r="F200" s="116"/>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2" t="str">
        <f>IF( ISBLANK('03.Muestra'!$C38),"",'03.Muestra'!$C38)</f>
        <v/>
      </c>
      <c r="C201" s="102" t="str">
        <f>IF( ISBLANK('03.Muestra'!$E38),"",'03.Muestra'!$E38)</f>
        <v/>
      </c>
      <c r="D201" s="111" t="str">
        <f t="shared" si="14"/>
        <v/>
      </c>
      <c r="E201" s="77" t="str">
        <f t="shared" si="13"/>
        <v/>
      </c>
      <c r="F201" s="116"/>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2" t="str">
        <f>IF( ISBLANK('03.Muestra'!$C39),"",'03.Muestra'!$C39)</f>
        <v/>
      </c>
      <c r="C202" s="102" t="str">
        <f>IF( ISBLANK('03.Muestra'!$E39),"",'03.Muestra'!$E39)</f>
        <v/>
      </c>
      <c r="D202" s="111" t="str">
        <f t="shared" si="14"/>
        <v/>
      </c>
      <c r="E202" s="77" t="str">
        <f t="shared" si="13"/>
        <v/>
      </c>
      <c r="F202" s="116"/>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2" t="str">
        <f>IF( ISBLANK('03.Muestra'!$C40),"",'03.Muestra'!$C40)</f>
        <v/>
      </c>
      <c r="C203" s="102" t="str">
        <f>IF( ISBLANK('03.Muestra'!$E40),"",'03.Muestra'!$E40)</f>
        <v/>
      </c>
      <c r="D203" s="111" t="str">
        <f t="shared" si="14"/>
        <v/>
      </c>
      <c r="E203" s="77" t="str">
        <f t="shared" si="13"/>
        <v/>
      </c>
      <c r="F203" s="116"/>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2" t="str">
        <f>IF( ISBLANK('03.Muestra'!$C41),"",'03.Muestra'!$C41)</f>
        <v/>
      </c>
      <c r="C204" s="102" t="str">
        <f>IF( ISBLANK('03.Muestra'!$E41),"",'03.Muestra'!$E41)</f>
        <v/>
      </c>
      <c r="D204" s="111" t="str">
        <f t="shared" si="14"/>
        <v/>
      </c>
      <c r="E204" s="77" t="str">
        <f t="shared" si="13"/>
        <v/>
      </c>
      <c r="F204" s="116"/>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2" t="str">
        <f>IF( ISBLANK('03.Muestra'!$C42),"",'03.Muestra'!$C42)</f>
        <v/>
      </c>
      <c r="C205" s="102" t="str">
        <f>IF( ISBLANK('03.Muestra'!$E42),"",'03.Muestra'!$E42)</f>
        <v/>
      </c>
      <c r="D205" s="111" t="str">
        <f t="shared" si="14"/>
        <v/>
      </c>
      <c r="E205" s="77"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7"/>
      <c r="E206" s="77"/>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7"/>
      <c r="E207" s="9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7" t="s">
        <v>106</v>
      </c>
      <c r="C208" s="100" t="s">
        <v>124</v>
      </c>
      <c r="D208" s="101" t="s">
        <v>113</v>
      </c>
      <c r="E208" s="115"/>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2" t="str">
        <f>IF( ISBLANK('03.Muestra'!$C8),"",'03.Muestra'!$C8)</f>
        <v>Página Inicio</v>
      </c>
      <c r="C209" s="103" t="str">
        <f>IF( ISBLANK('03.Muestra'!$E8),"",'03.Muestra'!$E8)</f>
        <v>https://www.mercadona.es/</v>
      </c>
      <c r="D209" s="104" t="s">
        <v>115</v>
      </c>
      <c r="E209" s="77" t="str">
        <f t="shared" ref="E209:E243" si="15">IF(D209&lt;&gt;"",IF(AND(B209&lt;&gt;"",C209&lt;&gt;""),"","ERR"),"")</f>
        <v/>
      </c>
      <c r="F209" s="105" t="str">
        <f t="array" ref="F209:J209">TRANSPOSE('DATA - Oculta'!$U$9:$U$13)</f>
        <v>N/T</v>
      </c>
      <c r="G209" s="106" t="s">
        <v>114</v>
      </c>
      <c r="H209" s="107" t="s">
        <v>115</v>
      </c>
      <c r="I209" s="108" t="s">
        <v>107</v>
      </c>
      <c r="J209" s="109" t="s">
        <v>104</v>
      </c>
      <c r="K209" s="110" t="s">
        <v>111</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2" t="str">
        <f>IF( ISBLANK('03.Muestra'!$C9),"",'03.Muestra'!$C9)</f>
        <v/>
      </c>
      <c r="C210" s="102" t="str">
        <f>IF( ISBLANK('03.Muestra'!$E9),"",'03.Muestra'!$E9)</f>
        <v/>
      </c>
      <c r="D210" s="111" t="str">
        <f t="shared" ref="D210:D243" si="16">IF(AND(B210&lt;&gt;"",C210&lt;&gt;""),"N/T","")</f>
        <v/>
      </c>
      <c r="E210" s="77" t="str">
        <f t="shared" si="15"/>
        <v/>
      </c>
      <c r="F210" s="112">
        <f>COUNTIF($D209:INDIRECT("$D" &amp;  SUM(ROW()-1,'03.Muestra'!$D$45)-1),F209)</f>
        <v>0</v>
      </c>
      <c r="G210" s="112">
        <f>COUNTIF($D209:INDIRECT("$D" &amp;  SUM(ROW()-1,'03.Muestra'!$D$45)-1),G209)</f>
        <v>0</v>
      </c>
      <c r="H210" s="112">
        <f>COUNTIF($D209:INDIRECT("$D" &amp;  SUM(ROW()-1,'03.Muestra'!$D$45)-1),H209)</f>
        <v>1</v>
      </c>
      <c r="I210" s="112">
        <f>COUNTIF($D209:INDIRECT("$D" &amp;  SUM(ROW()-1,'03.Muestra'!$D$45)-1),I209)</f>
        <v>0</v>
      </c>
      <c r="J210" s="112">
        <f>COUNTIF($D209:INDIRECT("$D" &amp;  SUM(ROW()-1,'03.Muestra'!$D$45)-1),J209)</f>
        <v>0</v>
      </c>
      <c r="K210" s="112">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2" t="str">
        <f>IF( ISBLANK('03.Muestra'!$C10),"",'03.Muestra'!$C10)</f>
        <v/>
      </c>
      <c r="C211" s="102" t="str">
        <f>IF( ISBLANK('03.Muestra'!$E10),"",'03.Muestra'!$E10)</f>
        <v/>
      </c>
      <c r="D211" s="111" t="str">
        <f t="shared" si="16"/>
        <v/>
      </c>
      <c r="E211" s="77"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2" t="str">
        <f>IF( ISBLANK('03.Muestra'!$C11),"",'03.Muestra'!$C11)</f>
        <v/>
      </c>
      <c r="C212" s="102" t="str">
        <f>IF( ISBLANK('03.Muestra'!$E11),"",'03.Muestra'!$E11)</f>
        <v/>
      </c>
      <c r="D212" s="111" t="str">
        <f t="shared" si="16"/>
        <v/>
      </c>
      <c r="E212" s="77"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2" t="str">
        <f>IF( ISBLANK('03.Muestra'!$C12),"",'03.Muestra'!$C12)</f>
        <v/>
      </c>
      <c r="C213" s="102" t="str">
        <f>IF( ISBLANK('03.Muestra'!$E12),"",'03.Muestra'!$E12)</f>
        <v/>
      </c>
      <c r="D213" s="111" t="str">
        <f t="shared" si="16"/>
        <v/>
      </c>
      <c r="E213" s="77"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2" t="str">
        <f>IF( ISBLANK('03.Muestra'!$C13),"",'03.Muestra'!$C13)</f>
        <v/>
      </c>
      <c r="C214" s="102" t="str">
        <f>IF( ISBLANK('03.Muestra'!$E13),"",'03.Muestra'!$E13)</f>
        <v/>
      </c>
      <c r="D214" s="111" t="str">
        <f t="shared" si="16"/>
        <v/>
      </c>
      <c r="E214" s="77"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2" t="str">
        <f>IF( ISBLANK('03.Muestra'!$C14),"",'03.Muestra'!$C14)</f>
        <v/>
      </c>
      <c r="C215" s="102" t="str">
        <f>IF( ISBLANK('03.Muestra'!$E14),"",'03.Muestra'!$E14)</f>
        <v/>
      </c>
      <c r="D215" s="111" t="str">
        <f t="shared" si="16"/>
        <v/>
      </c>
      <c r="E215" s="77"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2" t="str">
        <f>IF( ISBLANK('03.Muestra'!$C15),"",'03.Muestra'!$C15)</f>
        <v/>
      </c>
      <c r="C216" s="102" t="str">
        <f>IF( ISBLANK('03.Muestra'!$E15),"",'03.Muestra'!$E15)</f>
        <v/>
      </c>
      <c r="D216" s="111" t="str">
        <f t="shared" si="16"/>
        <v/>
      </c>
      <c r="E216" s="77"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2" t="str">
        <f>IF( ISBLANK('03.Muestra'!$C16),"",'03.Muestra'!$C16)</f>
        <v/>
      </c>
      <c r="C217" s="102" t="str">
        <f>IF( ISBLANK('03.Muestra'!$E16),"",'03.Muestra'!$E16)</f>
        <v/>
      </c>
      <c r="D217" s="111" t="str">
        <f t="shared" si="16"/>
        <v/>
      </c>
      <c r="E217" s="77"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2" t="str">
        <f>IF( ISBLANK('03.Muestra'!$C17),"",'03.Muestra'!$C17)</f>
        <v/>
      </c>
      <c r="C218" s="102" t="str">
        <f>IF( ISBLANK('03.Muestra'!$E17),"",'03.Muestra'!$E17)</f>
        <v/>
      </c>
      <c r="D218" s="111" t="str">
        <f t="shared" si="16"/>
        <v/>
      </c>
      <c r="E218" s="77"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2" t="str">
        <f>IF( ISBLANK('03.Muestra'!$C18),"",'03.Muestra'!$C18)</f>
        <v/>
      </c>
      <c r="C219" s="102" t="str">
        <f>IF( ISBLANK('03.Muestra'!$E18),"",'03.Muestra'!$E18)</f>
        <v/>
      </c>
      <c r="D219" s="111" t="str">
        <f t="shared" si="16"/>
        <v/>
      </c>
      <c r="E219" s="77"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2" t="str">
        <f>IF( ISBLANK('03.Muestra'!$C19),"",'03.Muestra'!$C19)</f>
        <v/>
      </c>
      <c r="C220" s="102" t="str">
        <f>IF( ISBLANK('03.Muestra'!$E19),"",'03.Muestra'!$E19)</f>
        <v/>
      </c>
      <c r="D220" s="111" t="str">
        <f t="shared" si="16"/>
        <v/>
      </c>
      <c r="E220" s="77"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102" t="str">
        <f>IF( ISBLANK('03.Muestra'!$C20),"",'03.Muestra'!$C20)</f>
        <v/>
      </c>
      <c r="C221" s="102" t="str">
        <f>IF( ISBLANK('03.Muestra'!$E20),"",'03.Muestra'!$E20)</f>
        <v/>
      </c>
      <c r="D221" s="111" t="str">
        <f t="shared" si="16"/>
        <v/>
      </c>
      <c r="E221" s="77"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102" t="str">
        <f>IF( ISBLANK('03.Muestra'!$C21),"",'03.Muestra'!$C21)</f>
        <v/>
      </c>
      <c r="C222" s="102" t="str">
        <f>IF( ISBLANK('03.Muestra'!$E21),"",'03.Muestra'!$E21)</f>
        <v/>
      </c>
      <c r="D222" s="111" t="str">
        <f t="shared" si="16"/>
        <v/>
      </c>
      <c r="E222" s="77"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102" t="str">
        <f>IF( ISBLANK('03.Muestra'!$C22),"",'03.Muestra'!$C22)</f>
        <v/>
      </c>
      <c r="C223" s="102" t="str">
        <f>IF( ISBLANK('03.Muestra'!$E22),"",'03.Muestra'!$E22)</f>
        <v/>
      </c>
      <c r="D223" s="111" t="str">
        <f t="shared" si="16"/>
        <v/>
      </c>
      <c r="E223" s="77"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102" t="str">
        <f>IF( ISBLANK('03.Muestra'!$C23),"",'03.Muestra'!$C23)</f>
        <v/>
      </c>
      <c r="C224" s="102" t="str">
        <f>IF( ISBLANK('03.Muestra'!$E23),"",'03.Muestra'!$E23)</f>
        <v/>
      </c>
      <c r="D224" s="111" t="str">
        <f t="shared" si="16"/>
        <v/>
      </c>
      <c r="E224" s="77"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102" t="str">
        <f>IF( ISBLANK('03.Muestra'!$C24),"",'03.Muestra'!$C24)</f>
        <v/>
      </c>
      <c r="C225" s="102" t="str">
        <f>IF( ISBLANK('03.Muestra'!$E24),"",'03.Muestra'!$E24)</f>
        <v/>
      </c>
      <c r="D225" s="111" t="str">
        <f t="shared" si="16"/>
        <v/>
      </c>
      <c r="E225" s="77"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102" t="str">
        <f>IF( ISBLANK('03.Muestra'!$C25),"",'03.Muestra'!$C25)</f>
        <v/>
      </c>
      <c r="C226" s="102" t="str">
        <f>IF( ISBLANK('03.Muestra'!$E25),"",'03.Muestra'!$E25)</f>
        <v/>
      </c>
      <c r="D226" s="111" t="str">
        <f t="shared" si="16"/>
        <v/>
      </c>
      <c r="E226" s="77"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102" t="str">
        <f>IF( ISBLANK('03.Muestra'!$C26),"",'03.Muestra'!$C26)</f>
        <v/>
      </c>
      <c r="C227" s="102" t="str">
        <f>IF( ISBLANK('03.Muestra'!$E26),"",'03.Muestra'!$E26)</f>
        <v/>
      </c>
      <c r="D227" s="111" t="str">
        <f t="shared" si="16"/>
        <v/>
      </c>
      <c r="E227" s="77"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102" t="str">
        <f>IF( ISBLANK('03.Muestra'!$C27),"",'03.Muestra'!$C27)</f>
        <v/>
      </c>
      <c r="C228" s="102" t="str">
        <f>IF( ISBLANK('03.Muestra'!$E27),"",'03.Muestra'!$E27)</f>
        <v/>
      </c>
      <c r="D228" s="111" t="str">
        <f t="shared" si="16"/>
        <v/>
      </c>
      <c r="E228" s="77"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102" t="str">
        <f>IF( ISBLANK('03.Muestra'!$C28),"",'03.Muestra'!$C28)</f>
        <v/>
      </c>
      <c r="C229" s="102" t="str">
        <f>IF( ISBLANK('03.Muestra'!$E28),"",'03.Muestra'!$E28)</f>
        <v/>
      </c>
      <c r="D229" s="111" t="str">
        <f t="shared" si="16"/>
        <v/>
      </c>
      <c r="E229" s="77"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102" t="str">
        <f>IF( ISBLANK('03.Muestra'!$C29),"",'03.Muestra'!$C29)</f>
        <v/>
      </c>
      <c r="C230" s="102" t="str">
        <f>IF( ISBLANK('03.Muestra'!$E29),"",'03.Muestra'!$E29)</f>
        <v/>
      </c>
      <c r="D230" s="111" t="str">
        <f t="shared" si="16"/>
        <v/>
      </c>
      <c r="E230" s="77"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102" t="str">
        <f>IF( ISBLANK('03.Muestra'!$C30),"",'03.Muestra'!$C30)</f>
        <v/>
      </c>
      <c r="C231" s="102" t="str">
        <f>IF( ISBLANK('03.Muestra'!$E30),"",'03.Muestra'!$E30)</f>
        <v/>
      </c>
      <c r="D231" s="111" t="str">
        <f t="shared" si="16"/>
        <v/>
      </c>
      <c r="E231" s="77"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02" t="str">
        <f>IF( ISBLANK('03.Muestra'!$C31),"",'03.Muestra'!$C31)</f>
        <v/>
      </c>
      <c r="C232" s="102" t="str">
        <f>IF( ISBLANK('03.Muestra'!$E31),"",'03.Muestra'!$E31)</f>
        <v/>
      </c>
      <c r="D232" s="111" t="str">
        <f t="shared" si="16"/>
        <v/>
      </c>
      <c r="E232" s="77"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2" t="str">
        <f>IF( ISBLANK('03.Muestra'!$C32),"",'03.Muestra'!$C32)</f>
        <v/>
      </c>
      <c r="C233" s="102" t="str">
        <f>IF( ISBLANK('03.Muestra'!$E32),"",'03.Muestra'!$E32)</f>
        <v/>
      </c>
      <c r="D233" s="111" t="str">
        <f t="shared" si="16"/>
        <v/>
      </c>
      <c r="E233" s="77"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2" t="str">
        <f>IF( ISBLANK('03.Muestra'!$C33),"",'03.Muestra'!$C33)</f>
        <v/>
      </c>
      <c r="C234" s="102" t="str">
        <f>IF( ISBLANK('03.Muestra'!$E33),"",'03.Muestra'!$E33)</f>
        <v/>
      </c>
      <c r="D234" s="111" t="str">
        <f t="shared" si="16"/>
        <v/>
      </c>
      <c r="E234" s="77"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2" t="str">
        <f>IF( ISBLANK('03.Muestra'!$C34),"",'03.Muestra'!$C34)</f>
        <v/>
      </c>
      <c r="C235" s="102" t="str">
        <f>IF( ISBLANK('03.Muestra'!$E34),"",'03.Muestra'!$E34)</f>
        <v/>
      </c>
      <c r="D235" s="111" t="str">
        <f t="shared" si="16"/>
        <v/>
      </c>
      <c r="E235" s="77"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2" t="str">
        <f>IF( ISBLANK('03.Muestra'!$C35),"",'03.Muestra'!$C35)</f>
        <v/>
      </c>
      <c r="C236" s="102" t="str">
        <f>IF( ISBLANK('03.Muestra'!$E35),"",'03.Muestra'!$E35)</f>
        <v/>
      </c>
      <c r="D236" s="111" t="str">
        <f t="shared" si="16"/>
        <v/>
      </c>
      <c r="E236" s="77"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2" t="str">
        <f>IF( ISBLANK('03.Muestra'!$C36),"",'03.Muestra'!$C36)</f>
        <v/>
      </c>
      <c r="C237" s="102" t="str">
        <f>IF( ISBLANK('03.Muestra'!$E36),"",'03.Muestra'!$E36)</f>
        <v/>
      </c>
      <c r="D237" s="111" t="str">
        <f t="shared" si="16"/>
        <v/>
      </c>
      <c r="E237" s="77" t="str">
        <f t="shared" si="15"/>
        <v/>
      </c>
      <c r="F237" s="116"/>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2" t="str">
        <f>IF( ISBLANK('03.Muestra'!$C37),"",'03.Muestra'!$C37)</f>
        <v/>
      </c>
      <c r="C238" s="102" t="str">
        <f>IF( ISBLANK('03.Muestra'!$E37),"",'03.Muestra'!$E37)</f>
        <v/>
      </c>
      <c r="D238" s="111" t="str">
        <f t="shared" si="16"/>
        <v/>
      </c>
      <c r="E238" s="77" t="str">
        <f t="shared" si="15"/>
        <v/>
      </c>
      <c r="F238" s="116"/>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2" t="str">
        <f>IF( ISBLANK('03.Muestra'!$C38),"",'03.Muestra'!$C38)</f>
        <v/>
      </c>
      <c r="C239" s="102" t="str">
        <f>IF( ISBLANK('03.Muestra'!$E38),"",'03.Muestra'!$E38)</f>
        <v/>
      </c>
      <c r="D239" s="111" t="str">
        <f t="shared" si="16"/>
        <v/>
      </c>
      <c r="E239" s="77" t="str">
        <f t="shared" si="15"/>
        <v/>
      </c>
      <c r="F239" s="116"/>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2" t="str">
        <f>IF( ISBLANK('03.Muestra'!$C39),"",'03.Muestra'!$C39)</f>
        <v/>
      </c>
      <c r="C240" s="102" t="str">
        <f>IF( ISBLANK('03.Muestra'!$E39),"",'03.Muestra'!$E39)</f>
        <v/>
      </c>
      <c r="D240" s="111" t="str">
        <f t="shared" si="16"/>
        <v/>
      </c>
      <c r="E240" s="77" t="str">
        <f t="shared" si="15"/>
        <v/>
      </c>
      <c r="F240" s="116"/>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2" t="str">
        <f>IF( ISBLANK('03.Muestra'!$C40),"",'03.Muestra'!$C40)</f>
        <v/>
      </c>
      <c r="C241" s="102" t="str">
        <f>IF( ISBLANK('03.Muestra'!$E40),"",'03.Muestra'!$E40)</f>
        <v/>
      </c>
      <c r="D241" s="111" t="str">
        <f t="shared" si="16"/>
        <v/>
      </c>
      <c r="E241" s="77" t="str">
        <f t="shared" si="15"/>
        <v/>
      </c>
      <c r="F241" s="116"/>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2" t="str">
        <f>IF( ISBLANK('03.Muestra'!$C41),"",'03.Muestra'!$C41)</f>
        <v/>
      </c>
      <c r="C242" s="102" t="str">
        <f>IF( ISBLANK('03.Muestra'!$E41),"",'03.Muestra'!$E41)</f>
        <v/>
      </c>
      <c r="D242" s="111" t="str">
        <f t="shared" si="16"/>
        <v/>
      </c>
      <c r="E242" s="77" t="str">
        <f t="shared" si="15"/>
        <v/>
      </c>
      <c r="F242" s="116"/>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2" t="str">
        <f>IF( ISBLANK('03.Muestra'!$C42),"",'03.Muestra'!$C42)</f>
        <v/>
      </c>
      <c r="C243" s="102" t="str">
        <f>IF( ISBLANK('03.Muestra'!$E42),"",'03.Muestra'!$E42)</f>
        <v/>
      </c>
      <c r="D243" s="111" t="str">
        <f t="shared" si="16"/>
        <v/>
      </c>
      <c r="E243" s="77"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7"/>
      <c r="E244" s="77"/>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7"/>
      <c r="E245" s="9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9" t="s">
        <v>103</v>
      </c>
      <c r="C246" s="100" t="s">
        <v>125</v>
      </c>
      <c r="D246" s="101" t="s">
        <v>113</v>
      </c>
      <c r="E246" s="115"/>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2" t="str">
        <f>IF( ISBLANK('03.Muestra'!$C8),"",'03.Muestra'!$C8)</f>
        <v>Página Inicio</v>
      </c>
      <c r="C247" s="103" t="str">
        <f>IF( ISBLANK('03.Muestra'!$E8),"",'03.Muestra'!$E8)</f>
        <v>https://www.mercadona.es/</v>
      </c>
      <c r="D247" s="104" t="s">
        <v>104</v>
      </c>
      <c r="E247" s="77" t="str">
        <f t="shared" ref="E247:E281" si="17">IF(D247&lt;&gt;"",IF(AND(B247&lt;&gt;"",C247&lt;&gt;""),"","ERR"),"")</f>
        <v/>
      </c>
      <c r="F247" s="105" t="str">
        <f t="array" ref="F247:J247">TRANSPOSE('DATA - Oculta'!$U$9:$U$13)</f>
        <v>N/T</v>
      </c>
      <c r="G247" s="106" t="s">
        <v>114</v>
      </c>
      <c r="H247" s="107" t="s">
        <v>115</v>
      </c>
      <c r="I247" s="108" t="s">
        <v>107</v>
      </c>
      <c r="J247" s="109" t="s">
        <v>104</v>
      </c>
      <c r="K247" s="110" t="s">
        <v>111</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2" t="str">
        <f>IF( ISBLANK('03.Muestra'!$C9),"",'03.Muestra'!$C9)</f>
        <v/>
      </c>
      <c r="C248" s="102" t="str">
        <f>IF( ISBLANK('03.Muestra'!$E9),"",'03.Muestra'!$E9)</f>
        <v/>
      </c>
      <c r="D248" s="111" t="str">
        <f t="shared" ref="D248:D281" si="18">IF(AND(B248&lt;&gt;"",C248&lt;&gt;""),"N/T","")</f>
        <v/>
      </c>
      <c r="E248" s="77" t="str">
        <f t="shared" si="17"/>
        <v/>
      </c>
      <c r="F248" s="112">
        <f>COUNTIF($D247:INDIRECT("$D" &amp;  SUM(ROW()-1,'03.Muestra'!$D$45)-1),F247)</f>
        <v>0</v>
      </c>
      <c r="G248" s="112">
        <f>COUNTIF($D247:INDIRECT("$D" &amp;  SUM(ROW()-1,'03.Muestra'!$D$45)-1),G247)</f>
        <v>0</v>
      </c>
      <c r="H248" s="112">
        <f>COUNTIF($D247:INDIRECT("$D" &amp;  SUM(ROW()-1,'03.Muestra'!$D$45)-1),H247)</f>
        <v>0</v>
      </c>
      <c r="I248" s="112">
        <f>COUNTIF($D247:INDIRECT("$D" &amp;  SUM(ROW()-1,'03.Muestra'!$D$45)-1),I247)</f>
        <v>0</v>
      </c>
      <c r="J248" s="112">
        <f>COUNTIF($D247:INDIRECT("$D" &amp;  SUM(ROW()-1,'03.Muestra'!$D$45)-1),J247)</f>
        <v>1</v>
      </c>
      <c r="K248" s="112">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2" t="str">
        <f>IF( ISBLANK('03.Muestra'!$C10),"",'03.Muestra'!$C10)</f>
        <v/>
      </c>
      <c r="C249" s="102" t="str">
        <f>IF( ISBLANK('03.Muestra'!$E10),"",'03.Muestra'!$E10)</f>
        <v/>
      </c>
      <c r="D249" s="111" t="str">
        <f t="shared" si="18"/>
        <v/>
      </c>
      <c r="E249" s="77"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2" t="str">
        <f>IF( ISBLANK('03.Muestra'!$C11),"",'03.Muestra'!$C11)</f>
        <v/>
      </c>
      <c r="C250" s="102" t="str">
        <f>IF( ISBLANK('03.Muestra'!$E11),"",'03.Muestra'!$E11)</f>
        <v/>
      </c>
      <c r="D250" s="111" t="str">
        <f t="shared" si="18"/>
        <v/>
      </c>
      <c r="E250" s="77"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2" t="str">
        <f>IF( ISBLANK('03.Muestra'!$C12),"",'03.Muestra'!$C12)</f>
        <v/>
      </c>
      <c r="C251" s="102" t="str">
        <f>IF( ISBLANK('03.Muestra'!$E12),"",'03.Muestra'!$E12)</f>
        <v/>
      </c>
      <c r="D251" s="111" t="str">
        <f t="shared" si="18"/>
        <v/>
      </c>
      <c r="E251" s="77"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2" t="str">
        <f>IF( ISBLANK('03.Muestra'!$C13),"",'03.Muestra'!$C13)</f>
        <v/>
      </c>
      <c r="C252" s="102" t="str">
        <f>IF( ISBLANK('03.Muestra'!$E13),"",'03.Muestra'!$E13)</f>
        <v/>
      </c>
      <c r="D252" s="111" t="str">
        <f t="shared" si="18"/>
        <v/>
      </c>
      <c r="E252" s="77"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2" t="str">
        <f>IF( ISBLANK('03.Muestra'!$C14),"",'03.Muestra'!$C14)</f>
        <v/>
      </c>
      <c r="C253" s="102" t="str">
        <f>IF( ISBLANK('03.Muestra'!$E14),"",'03.Muestra'!$E14)</f>
        <v/>
      </c>
      <c r="D253" s="111" t="str">
        <f t="shared" si="18"/>
        <v/>
      </c>
      <c r="E253" s="77"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2" t="str">
        <f>IF( ISBLANK('03.Muestra'!$C15),"",'03.Muestra'!$C15)</f>
        <v/>
      </c>
      <c r="C254" s="102" t="str">
        <f>IF( ISBLANK('03.Muestra'!$E15),"",'03.Muestra'!$E15)</f>
        <v/>
      </c>
      <c r="D254" s="111" t="str">
        <f t="shared" si="18"/>
        <v/>
      </c>
      <c r="E254" s="77"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2" t="str">
        <f>IF( ISBLANK('03.Muestra'!$C16),"",'03.Muestra'!$C16)</f>
        <v/>
      </c>
      <c r="C255" s="102" t="str">
        <f>IF( ISBLANK('03.Muestra'!$E16),"",'03.Muestra'!$E16)</f>
        <v/>
      </c>
      <c r="D255" s="111" t="str">
        <f t="shared" si="18"/>
        <v/>
      </c>
      <c r="E255" s="77"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2" t="str">
        <f>IF( ISBLANK('03.Muestra'!$C17),"",'03.Muestra'!$C17)</f>
        <v/>
      </c>
      <c r="C256" s="102" t="str">
        <f>IF( ISBLANK('03.Muestra'!$E17),"",'03.Muestra'!$E17)</f>
        <v/>
      </c>
      <c r="D256" s="111" t="str">
        <f t="shared" si="18"/>
        <v/>
      </c>
      <c r="E256" s="77"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2" t="str">
        <f>IF( ISBLANK('03.Muestra'!$C18),"",'03.Muestra'!$C18)</f>
        <v/>
      </c>
      <c r="C257" s="102" t="str">
        <f>IF( ISBLANK('03.Muestra'!$E18),"",'03.Muestra'!$E18)</f>
        <v/>
      </c>
      <c r="D257" s="111" t="str">
        <f t="shared" si="18"/>
        <v/>
      </c>
      <c r="E257" s="77"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2" t="str">
        <f>IF( ISBLANK('03.Muestra'!$C19),"",'03.Muestra'!$C19)</f>
        <v/>
      </c>
      <c r="C258" s="102" t="str">
        <f>IF( ISBLANK('03.Muestra'!$E19),"",'03.Muestra'!$E19)</f>
        <v/>
      </c>
      <c r="D258" s="111" t="str">
        <f t="shared" si="18"/>
        <v/>
      </c>
      <c r="E258" s="77"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102" t="str">
        <f>IF( ISBLANK('03.Muestra'!$C20),"",'03.Muestra'!$C20)</f>
        <v/>
      </c>
      <c r="C259" s="102" t="str">
        <f>IF( ISBLANK('03.Muestra'!$E20),"",'03.Muestra'!$E20)</f>
        <v/>
      </c>
      <c r="D259" s="111" t="str">
        <f t="shared" si="18"/>
        <v/>
      </c>
      <c r="E259" s="77"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102" t="str">
        <f>IF( ISBLANK('03.Muestra'!$C21),"",'03.Muestra'!$C21)</f>
        <v/>
      </c>
      <c r="C260" s="102" t="str">
        <f>IF( ISBLANK('03.Muestra'!$E21),"",'03.Muestra'!$E21)</f>
        <v/>
      </c>
      <c r="D260" s="111" t="str">
        <f t="shared" si="18"/>
        <v/>
      </c>
      <c r="E260" s="77"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102" t="str">
        <f>IF( ISBLANK('03.Muestra'!$C22),"",'03.Muestra'!$C22)</f>
        <v/>
      </c>
      <c r="C261" s="102" t="str">
        <f>IF( ISBLANK('03.Muestra'!$E22),"",'03.Muestra'!$E22)</f>
        <v/>
      </c>
      <c r="D261" s="111" t="str">
        <f t="shared" si="18"/>
        <v/>
      </c>
      <c r="E261" s="77"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102" t="str">
        <f>IF( ISBLANK('03.Muestra'!$C23),"",'03.Muestra'!$C23)</f>
        <v/>
      </c>
      <c r="C262" s="102" t="str">
        <f>IF( ISBLANK('03.Muestra'!$E23),"",'03.Muestra'!$E23)</f>
        <v/>
      </c>
      <c r="D262" s="111" t="str">
        <f t="shared" si="18"/>
        <v/>
      </c>
      <c r="E262" s="77"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102" t="str">
        <f>IF( ISBLANK('03.Muestra'!$C24),"",'03.Muestra'!$C24)</f>
        <v/>
      </c>
      <c r="C263" s="102" t="str">
        <f>IF( ISBLANK('03.Muestra'!$E24),"",'03.Muestra'!$E24)</f>
        <v/>
      </c>
      <c r="D263" s="111" t="str">
        <f t="shared" si="18"/>
        <v/>
      </c>
      <c r="E263" s="77"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102" t="str">
        <f>IF( ISBLANK('03.Muestra'!$C25),"",'03.Muestra'!$C25)</f>
        <v/>
      </c>
      <c r="C264" s="102" t="str">
        <f>IF( ISBLANK('03.Muestra'!$E25),"",'03.Muestra'!$E25)</f>
        <v/>
      </c>
      <c r="D264" s="111" t="str">
        <f t="shared" si="18"/>
        <v/>
      </c>
      <c r="E264" s="77"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102" t="str">
        <f>IF( ISBLANK('03.Muestra'!$C26),"",'03.Muestra'!$C26)</f>
        <v/>
      </c>
      <c r="C265" s="102" t="str">
        <f>IF( ISBLANK('03.Muestra'!$E26),"",'03.Muestra'!$E26)</f>
        <v/>
      </c>
      <c r="D265" s="111" t="str">
        <f t="shared" si="18"/>
        <v/>
      </c>
      <c r="E265" s="77"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102" t="str">
        <f>IF( ISBLANK('03.Muestra'!$C27),"",'03.Muestra'!$C27)</f>
        <v/>
      </c>
      <c r="C266" s="102" t="str">
        <f>IF( ISBLANK('03.Muestra'!$E27),"",'03.Muestra'!$E27)</f>
        <v/>
      </c>
      <c r="D266" s="111" t="str">
        <f t="shared" si="18"/>
        <v/>
      </c>
      <c r="E266" s="77"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102" t="str">
        <f>IF( ISBLANK('03.Muestra'!$C28),"",'03.Muestra'!$C28)</f>
        <v/>
      </c>
      <c r="C267" s="102" t="str">
        <f>IF( ISBLANK('03.Muestra'!$E28),"",'03.Muestra'!$E28)</f>
        <v/>
      </c>
      <c r="D267" s="111" t="str">
        <f t="shared" si="18"/>
        <v/>
      </c>
      <c r="E267" s="77"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102" t="str">
        <f>IF( ISBLANK('03.Muestra'!$C29),"",'03.Muestra'!$C29)</f>
        <v/>
      </c>
      <c r="C268" s="102" t="str">
        <f>IF( ISBLANK('03.Muestra'!$E29),"",'03.Muestra'!$E29)</f>
        <v/>
      </c>
      <c r="D268" s="111" t="str">
        <f t="shared" si="18"/>
        <v/>
      </c>
      <c r="E268" s="77"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102" t="str">
        <f>IF( ISBLANK('03.Muestra'!$C30),"",'03.Muestra'!$C30)</f>
        <v/>
      </c>
      <c r="C269" s="102" t="str">
        <f>IF( ISBLANK('03.Muestra'!$E30),"",'03.Muestra'!$E30)</f>
        <v/>
      </c>
      <c r="D269" s="111" t="str">
        <f t="shared" si="18"/>
        <v/>
      </c>
      <c r="E269" s="77"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02" t="str">
        <f>IF( ISBLANK('03.Muestra'!$C31),"",'03.Muestra'!$C31)</f>
        <v/>
      </c>
      <c r="C270" s="102" t="str">
        <f>IF( ISBLANK('03.Muestra'!$E31),"",'03.Muestra'!$E31)</f>
        <v/>
      </c>
      <c r="D270" s="111" t="str">
        <f t="shared" si="18"/>
        <v/>
      </c>
      <c r="E270" s="77"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2" t="str">
        <f>IF( ISBLANK('03.Muestra'!$C32),"",'03.Muestra'!$C32)</f>
        <v/>
      </c>
      <c r="C271" s="102" t="str">
        <f>IF( ISBLANK('03.Muestra'!$E32),"",'03.Muestra'!$E32)</f>
        <v/>
      </c>
      <c r="D271" s="111" t="str">
        <f t="shared" si="18"/>
        <v/>
      </c>
      <c r="E271" s="77"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2" t="str">
        <f>IF( ISBLANK('03.Muestra'!$C33),"",'03.Muestra'!$C33)</f>
        <v/>
      </c>
      <c r="C272" s="102" t="str">
        <f>IF( ISBLANK('03.Muestra'!$E33),"",'03.Muestra'!$E33)</f>
        <v/>
      </c>
      <c r="D272" s="111" t="str">
        <f t="shared" si="18"/>
        <v/>
      </c>
      <c r="E272" s="77"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2" t="str">
        <f>IF( ISBLANK('03.Muestra'!$C34),"",'03.Muestra'!$C34)</f>
        <v/>
      </c>
      <c r="C273" s="102" t="str">
        <f>IF( ISBLANK('03.Muestra'!$E34),"",'03.Muestra'!$E34)</f>
        <v/>
      </c>
      <c r="D273" s="111" t="str">
        <f t="shared" si="18"/>
        <v/>
      </c>
      <c r="E273" s="77"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2" t="str">
        <f>IF( ISBLANK('03.Muestra'!$C35),"",'03.Muestra'!$C35)</f>
        <v/>
      </c>
      <c r="C274" s="102" t="str">
        <f>IF( ISBLANK('03.Muestra'!$E35),"",'03.Muestra'!$E35)</f>
        <v/>
      </c>
      <c r="D274" s="111" t="str">
        <f t="shared" si="18"/>
        <v/>
      </c>
      <c r="E274" s="77"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2" t="str">
        <f>IF( ISBLANK('03.Muestra'!$C36),"",'03.Muestra'!$C36)</f>
        <v/>
      </c>
      <c r="C275" s="102" t="str">
        <f>IF( ISBLANK('03.Muestra'!$E36),"",'03.Muestra'!$E36)</f>
        <v/>
      </c>
      <c r="D275" s="111" t="str">
        <f t="shared" si="18"/>
        <v/>
      </c>
      <c r="E275" s="77" t="str">
        <f t="shared" si="17"/>
        <v/>
      </c>
      <c r="F275" s="116"/>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2" t="str">
        <f>IF( ISBLANK('03.Muestra'!$C37),"",'03.Muestra'!$C37)</f>
        <v/>
      </c>
      <c r="C276" s="102" t="str">
        <f>IF( ISBLANK('03.Muestra'!$E37),"",'03.Muestra'!$E37)</f>
        <v/>
      </c>
      <c r="D276" s="111" t="str">
        <f t="shared" si="18"/>
        <v/>
      </c>
      <c r="E276" s="77" t="str">
        <f t="shared" si="17"/>
        <v/>
      </c>
      <c r="F276" s="116"/>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2" t="str">
        <f>IF( ISBLANK('03.Muestra'!$C38),"",'03.Muestra'!$C38)</f>
        <v/>
      </c>
      <c r="C277" s="102" t="str">
        <f>IF( ISBLANK('03.Muestra'!$E38),"",'03.Muestra'!$E38)</f>
        <v/>
      </c>
      <c r="D277" s="111" t="str">
        <f t="shared" si="18"/>
        <v/>
      </c>
      <c r="E277" s="77" t="str">
        <f t="shared" si="17"/>
        <v/>
      </c>
      <c r="F277" s="116"/>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2" t="str">
        <f>IF( ISBLANK('03.Muestra'!$C39),"",'03.Muestra'!$C39)</f>
        <v/>
      </c>
      <c r="C278" s="102" t="str">
        <f>IF( ISBLANK('03.Muestra'!$E39),"",'03.Muestra'!$E39)</f>
        <v/>
      </c>
      <c r="D278" s="111" t="str">
        <f t="shared" si="18"/>
        <v/>
      </c>
      <c r="E278" s="77" t="str">
        <f t="shared" si="17"/>
        <v/>
      </c>
      <c r="F278" s="116"/>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2" t="str">
        <f>IF( ISBLANK('03.Muestra'!$C40),"",'03.Muestra'!$C40)</f>
        <v/>
      </c>
      <c r="C279" s="102" t="str">
        <f>IF( ISBLANK('03.Muestra'!$E40),"",'03.Muestra'!$E40)</f>
        <v/>
      </c>
      <c r="D279" s="111" t="str">
        <f t="shared" si="18"/>
        <v/>
      </c>
      <c r="E279" s="77" t="str">
        <f t="shared" si="17"/>
        <v/>
      </c>
      <c r="F279" s="116"/>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2" t="str">
        <f>IF( ISBLANK('03.Muestra'!$C41),"",'03.Muestra'!$C41)</f>
        <v/>
      </c>
      <c r="C280" s="102" t="str">
        <f>IF( ISBLANK('03.Muestra'!$E41),"",'03.Muestra'!$E41)</f>
        <v/>
      </c>
      <c r="D280" s="111" t="str">
        <f t="shared" si="18"/>
        <v/>
      </c>
      <c r="E280" s="77" t="str">
        <f t="shared" si="17"/>
        <v/>
      </c>
      <c r="F280" s="116"/>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2" t="str">
        <f>IF( ISBLANK('03.Muestra'!$C42),"",'03.Muestra'!$C42)</f>
        <v/>
      </c>
      <c r="C281" s="102" t="str">
        <f>IF( ISBLANK('03.Muestra'!$E42),"",'03.Muestra'!$E42)</f>
        <v/>
      </c>
      <c r="D281" s="111" t="str">
        <f t="shared" si="18"/>
        <v/>
      </c>
      <c r="E281" s="77"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7"/>
      <c r="E282" s="77"/>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7"/>
      <c r="E283" s="9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9" t="s">
        <v>103</v>
      </c>
      <c r="C284" s="100" t="s">
        <v>126</v>
      </c>
      <c r="D284" s="101" t="s">
        <v>113</v>
      </c>
      <c r="E284" s="115"/>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2" t="str">
        <f>IF( ISBLANK('03.Muestra'!$C8),"",'03.Muestra'!$C8)</f>
        <v>Página Inicio</v>
      </c>
      <c r="C285" s="103" t="str">
        <f>IF( ISBLANK('03.Muestra'!$E8),"",'03.Muestra'!$E8)</f>
        <v>https://www.mercadona.es/</v>
      </c>
      <c r="D285" s="104" t="s">
        <v>107</v>
      </c>
      <c r="E285" s="77" t="str">
        <f t="shared" ref="E285:E319" si="19">IF(D285&lt;&gt;"",IF(AND(B285&lt;&gt;"",C285&lt;&gt;""),"","ERR"),"")</f>
        <v/>
      </c>
      <c r="F285" s="105" t="str">
        <f t="array" ref="F285:J285">TRANSPOSE('DATA - Oculta'!$U$9:$U$13)</f>
        <v>N/T</v>
      </c>
      <c r="G285" s="106" t="s">
        <v>114</v>
      </c>
      <c r="H285" s="107" t="s">
        <v>115</v>
      </c>
      <c r="I285" s="108" t="s">
        <v>107</v>
      </c>
      <c r="J285" s="109" t="s">
        <v>104</v>
      </c>
      <c r="K285" s="110" t="s">
        <v>111</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2" t="str">
        <f>IF( ISBLANK('03.Muestra'!$C9),"",'03.Muestra'!$C9)</f>
        <v/>
      </c>
      <c r="C286" s="102" t="str">
        <f>IF( ISBLANK('03.Muestra'!$E9),"",'03.Muestra'!$E9)</f>
        <v/>
      </c>
      <c r="D286" s="111" t="str">
        <f t="shared" ref="D286:D319" si="20">IF(AND(B286&lt;&gt;"",C286&lt;&gt;""),"N/T","")</f>
        <v/>
      </c>
      <c r="E286" s="77" t="str">
        <f t="shared" si="19"/>
        <v/>
      </c>
      <c r="F286" s="112">
        <f>COUNTIF($D285:INDIRECT("$D" &amp;  SUM(ROW()-1,'03.Muestra'!$D$45)-1),F285)</f>
        <v>0</v>
      </c>
      <c r="G286" s="112">
        <f>COUNTIF($D285:INDIRECT("$D" &amp;  SUM(ROW()-1,'03.Muestra'!$D$45)-1),G285)</f>
        <v>0</v>
      </c>
      <c r="H286" s="112">
        <f>COUNTIF($D285:INDIRECT("$D" &amp;  SUM(ROW()-1,'03.Muestra'!$D$45)-1),H285)</f>
        <v>0</v>
      </c>
      <c r="I286" s="112">
        <f>COUNTIF($D285:INDIRECT("$D" &amp;  SUM(ROW()-1,'03.Muestra'!$D$45)-1),I285)</f>
        <v>1</v>
      </c>
      <c r="J286" s="112">
        <f>COUNTIF($D285:INDIRECT("$D" &amp;  SUM(ROW()-1,'03.Muestra'!$D$45)-1),J285)</f>
        <v>0</v>
      </c>
      <c r="K286" s="112">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2" t="str">
        <f>IF( ISBLANK('03.Muestra'!$C10),"",'03.Muestra'!$C10)</f>
        <v/>
      </c>
      <c r="C287" s="102" t="str">
        <f>IF( ISBLANK('03.Muestra'!$E10),"",'03.Muestra'!$E10)</f>
        <v/>
      </c>
      <c r="D287" s="111" t="str">
        <f t="shared" si="20"/>
        <v/>
      </c>
      <c r="E287" s="77"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2" t="str">
        <f>IF( ISBLANK('03.Muestra'!$C11),"",'03.Muestra'!$C11)</f>
        <v/>
      </c>
      <c r="C288" s="102" t="str">
        <f>IF( ISBLANK('03.Muestra'!$E11),"",'03.Muestra'!$E11)</f>
        <v/>
      </c>
      <c r="D288" s="111" t="str">
        <f t="shared" si="20"/>
        <v/>
      </c>
      <c r="E288" s="77"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2" t="str">
        <f>IF( ISBLANK('03.Muestra'!$C12),"",'03.Muestra'!$C12)</f>
        <v/>
      </c>
      <c r="C289" s="102" t="str">
        <f>IF( ISBLANK('03.Muestra'!$E12),"",'03.Muestra'!$E12)</f>
        <v/>
      </c>
      <c r="D289" s="111" t="str">
        <f t="shared" si="20"/>
        <v/>
      </c>
      <c r="E289" s="77"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2" t="str">
        <f>IF( ISBLANK('03.Muestra'!$C13),"",'03.Muestra'!$C13)</f>
        <v/>
      </c>
      <c r="C290" s="102" t="str">
        <f>IF( ISBLANK('03.Muestra'!$E13),"",'03.Muestra'!$E13)</f>
        <v/>
      </c>
      <c r="D290" s="111" t="str">
        <f t="shared" si="20"/>
        <v/>
      </c>
      <c r="E290" s="77"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2" t="str">
        <f>IF( ISBLANK('03.Muestra'!$C14),"",'03.Muestra'!$C14)</f>
        <v/>
      </c>
      <c r="C291" s="102" t="str">
        <f>IF( ISBLANK('03.Muestra'!$E14),"",'03.Muestra'!$E14)</f>
        <v/>
      </c>
      <c r="D291" s="111" t="str">
        <f t="shared" si="20"/>
        <v/>
      </c>
      <c r="E291" s="77"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2" t="str">
        <f>IF( ISBLANK('03.Muestra'!$C15),"",'03.Muestra'!$C15)</f>
        <v/>
      </c>
      <c r="C292" s="102" t="str">
        <f>IF( ISBLANK('03.Muestra'!$E15),"",'03.Muestra'!$E15)</f>
        <v/>
      </c>
      <c r="D292" s="111" t="str">
        <f t="shared" si="20"/>
        <v/>
      </c>
      <c r="E292" s="77"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2" t="str">
        <f>IF( ISBLANK('03.Muestra'!$C16),"",'03.Muestra'!$C16)</f>
        <v/>
      </c>
      <c r="C293" s="102" t="str">
        <f>IF( ISBLANK('03.Muestra'!$E16),"",'03.Muestra'!$E16)</f>
        <v/>
      </c>
      <c r="D293" s="111" t="str">
        <f t="shared" si="20"/>
        <v/>
      </c>
      <c r="E293" s="77"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2" t="str">
        <f>IF( ISBLANK('03.Muestra'!$C17),"",'03.Muestra'!$C17)</f>
        <v/>
      </c>
      <c r="C294" s="102" t="str">
        <f>IF( ISBLANK('03.Muestra'!$E17),"",'03.Muestra'!$E17)</f>
        <v/>
      </c>
      <c r="D294" s="111" t="str">
        <f t="shared" si="20"/>
        <v/>
      </c>
      <c r="E294" s="77"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2" t="str">
        <f>IF( ISBLANK('03.Muestra'!$C18),"",'03.Muestra'!$C18)</f>
        <v/>
      </c>
      <c r="C295" s="102" t="str">
        <f>IF( ISBLANK('03.Muestra'!$E18),"",'03.Muestra'!$E18)</f>
        <v/>
      </c>
      <c r="D295" s="111" t="str">
        <f t="shared" si="20"/>
        <v/>
      </c>
      <c r="E295" s="77"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2" t="str">
        <f>IF( ISBLANK('03.Muestra'!$C19),"",'03.Muestra'!$C19)</f>
        <v/>
      </c>
      <c r="C296" s="102" t="str">
        <f>IF( ISBLANK('03.Muestra'!$E19),"",'03.Muestra'!$E19)</f>
        <v/>
      </c>
      <c r="D296" s="111" t="str">
        <f t="shared" si="20"/>
        <v/>
      </c>
      <c r="E296" s="77"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102" t="str">
        <f>IF( ISBLANK('03.Muestra'!$C20),"",'03.Muestra'!$C20)</f>
        <v/>
      </c>
      <c r="C297" s="102" t="str">
        <f>IF( ISBLANK('03.Muestra'!$E20),"",'03.Muestra'!$E20)</f>
        <v/>
      </c>
      <c r="D297" s="111" t="str">
        <f t="shared" si="20"/>
        <v/>
      </c>
      <c r="E297" s="77"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102" t="str">
        <f>IF( ISBLANK('03.Muestra'!$C21),"",'03.Muestra'!$C21)</f>
        <v/>
      </c>
      <c r="C298" s="102" t="str">
        <f>IF( ISBLANK('03.Muestra'!$E21),"",'03.Muestra'!$E21)</f>
        <v/>
      </c>
      <c r="D298" s="111" t="str">
        <f t="shared" si="20"/>
        <v/>
      </c>
      <c r="E298" s="77"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102" t="str">
        <f>IF( ISBLANK('03.Muestra'!$C22),"",'03.Muestra'!$C22)</f>
        <v/>
      </c>
      <c r="C299" s="102" t="str">
        <f>IF( ISBLANK('03.Muestra'!$E22),"",'03.Muestra'!$E22)</f>
        <v/>
      </c>
      <c r="D299" s="111" t="str">
        <f t="shared" si="20"/>
        <v/>
      </c>
      <c r="E299" s="77"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102" t="str">
        <f>IF( ISBLANK('03.Muestra'!$C23),"",'03.Muestra'!$C23)</f>
        <v/>
      </c>
      <c r="C300" s="102" t="str">
        <f>IF( ISBLANK('03.Muestra'!$E23),"",'03.Muestra'!$E23)</f>
        <v/>
      </c>
      <c r="D300" s="111" t="str">
        <f t="shared" si="20"/>
        <v/>
      </c>
      <c r="E300" s="77"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102" t="str">
        <f>IF( ISBLANK('03.Muestra'!$C24),"",'03.Muestra'!$C24)</f>
        <v/>
      </c>
      <c r="C301" s="102" t="str">
        <f>IF( ISBLANK('03.Muestra'!$E24),"",'03.Muestra'!$E24)</f>
        <v/>
      </c>
      <c r="D301" s="111" t="str">
        <f t="shared" si="20"/>
        <v/>
      </c>
      <c r="E301" s="77"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102" t="str">
        <f>IF( ISBLANK('03.Muestra'!$C25),"",'03.Muestra'!$C25)</f>
        <v/>
      </c>
      <c r="C302" s="102" t="str">
        <f>IF( ISBLANK('03.Muestra'!$E25),"",'03.Muestra'!$E25)</f>
        <v/>
      </c>
      <c r="D302" s="111" t="str">
        <f t="shared" si="20"/>
        <v/>
      </c>
      <c r="E302" s="77"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102" t="str">
        <f>IF( ISBLANK('03.Muestra'!$C26),"",'03.Muestra'!$C26)</f>
        <v/>
      </c>
      <c r="C303" s="102" t="str">
        <f>IF( ISBLANK('03.Muestra'!$E26),"",'03.Muestra'!$E26)</f>
        <v/>
      </c>
      <c r="D303" s="111" t="str">
        <f t="shared" si="20"/>
        <v/>
      </c>
      <c r="E303" s="77"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102" t="str">
        <f>IF( ISBLANK('03.Muestra'!$C27),"",'03.Muestra'!$C27)</f>
        <v/>
      </c>
      <c r="C304" s="102" t="str">
        <f>IF( ISBLANK('03.Muestra'!$E27),"",'03.Muestra'!$E27)</f>
        <v/>
      </c>
      <c r="D304" s="111" t="str">
        <f t="shared" si="20"/>
        <v/>
      </c>
      <c r="E304" s="77"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102" t="str">
        <f>IF( ISBLANK('03.Muestra'!$C28),"",'03.Muestra'!$C28)</f>
        <v/>
      </c>
      <c r="C305" s="102" t="str">
        <f>IF( ISBLANK('03.Muestra'!$E28),"",'03.Muestra'!$E28)</f>
        <v/>
      </c>
      <c r="D305" s="111" t="str">
        <f t="shared" si="20"/>
        <v/>
      </c>
      <c r="E305" s="77"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102" t="str">
        <f>IF( ISBLANK('03.Muestra'!$C29),"",'03.Muestra'!$C29)</f>
        <v/>
      </c>
      <c r="C306" s="102" t="str">
        <f>IF( ISBLANK('03.Muestra'!$E29),"",'03.Muestra'!$E29)</f>
        <v/>
      </c>
      <c r="D306" s="111" t="str">
        <f t="shared" si="20"/>
        <v/>
      </c>
      <c r="E306" s="77"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102" t="str">
        <f>IF( ISBLANK('03.Muestra'!$C30),"",'03.Muestra'!$C30)</f>
        <v/>
      </c>
      <c r="C307" s="102" t="str">
        <f>IF( ISBLANK('03.Muestra'!$E30),"",'03.Muestra'!$E30)</f>
        <v/>
      </c>
      <c r="D307" s="111" t="str">
        <f t="shared" si="20"/>
        <v/>
      </c>
      <c r="E307" s="77"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02" t="str">
        <f>IF( ISBLANK('03.Muestra'!$C31),"",'03.Muestra'!$C31)</f>
        <v/>
      </c>
      <c r="C308" s="102" t="str">
        <f>IF( ISBLANK('03.Muestra'!$E31),"",'03.Muestra'!$E31)</f>
        <v/>
      </c>
      <c r="D308" s="111" t="str">
        <f t="shared" si="20"/>
        <v/>
      </c>
      <c r="E308" s="77"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2" t="str">
        <f>IF( ISBLANK('03.Muestra'!$C32),"",'03.Muestra'!$C32)</f>
        <v/>
      </c>
      <c r="C309" s="102" t="str">
        <f>IF( ISBLANK('03.Muestra'!$E32),"",'03.Muestra'!$E32)</f>
        <v/>
      </c>
      <c r="D309" s="111" t="str">
        <f t="shared" si="20"/>
        <v/>
      </c>
      <c r="E309" s="77"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2" t="str">
        <f>IF( ISBLANK('03.Muestra'!$C33),"",'03.Muestra'!$C33)</f>
        <v/>
      </c>
      <c r="C310" s="102" t="str">
        <f>IF( ISBLANK('03.Muestra'!$E33),"",'03.Muestra'!$E33)</f>
        <v/>
      </c>
      <c r="D310" s="111" t="str">
        <f t="shared" si="20"/>
        <v/>
      </c>
      <c r="E310" s="77"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2" t="str">
        <f>IF( ISBLANK('03.Muestra'!$C34),"",'03.Muestra'!$C34)</f>
        <v/>
      </c>
      <c r="C311" s="102" t="str">
        <f>IF( ISBLANK('03.Muestra'!$E34),"",'03.Muestra'!$E34)</f>
        <v/>
      </c>
      <c r="D311" s="111" t="str">
        <f t="shared" si="20"/>
        <v/>
      </c>
      <c r="E311" s="77"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2" t="str">
        <f>IF( ISBLANK('03.Muestra'!$C35),"",'03.Muestra'!$C35)</f>
        <v/>
      </c>
      <c r="C312" s="102" t="str">
        <f>IF( ISBLANK('03.Muestra'!$E35),"",'03.Muestra'!$E35)</f>
        <v/>
      </c>
      <c r="D312" s="111" t="str">
        <f t="shared" si="20"/>
        <v/>
      </c>
      <c r="E312" s="77"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2" t="str">
        <f>IF( ISBLANK('03.Muestra'!$C36),"",'03.Muestra'!$C36)</f>
        <v/>
      </c>
      <c r="C313" s="102" t="str">
        <f>IF( ISBLANK('03.Muestra'!$E36),"",'03.Muestra'!$E36)</f>
        <v/>
      </c>
      <c r="D313" s="111" t="str">
        <f t="shared" si="20"/>
        <v/>
      </c>
      <c r="E313" s="77" t="str">
        <f t="shared" si="19"/>
        <v/>
      </c>
      <c r="F313" s="116"/>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2" t="str">
        <f>IF( ISBLANK('03.Muestra'!$C37),"",'03.Muestra'!$C37)</f>
        <v/>
      </c>
      <c r="C314" s="102" t="str">
        <f>IF( ISBLANK('03.Muestra'!$E37),"",'03.Muestra'!$E37)</f>
        <v/>
      </c>
      <c r="D314" s="111" t="str">
        <f t="shared" si="20"/>
        <v/>
      </c>
      <c r="E314" s="77" t="str">
        <f t="shared" si="19"/>
        <v/>
      </c>
      <c r="F314" s="116"/>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2" t="str">
        <f>IF( ISBLANK('03.Muestra'!$C38),"",'03.Muestra'!$C38)</f>
        <v/>
      </c>
      <c r="C315" s="102" t="str">
        <f>IF( ISBLANK('03.Muestra'!$E38),"",'03.Muestra'!$E38)</f>
        <v/>
      </c>
      <c r="D315" s="111" t="str">
        <f t="shared" si="20"/>
        <v/>
      </c>
      <c r="E315" s="77" t="str">
        <f t="shared" si="19"/>
        <v/>
      </c>
      <c r="F315" s="116"/>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2" t="str">
        <f>IF( ISBLANK('03.Muestra'!$C39),"",'03.Muestra'!$C39)</f>
        <v/>
      </c>
      <c r="C316" s="102" t="str">
        <f>IF( ISBLANK('03.Muestra'!$E39),"",'03.Muestra'!$E39)</f>
        <v/>
      </c>
      <c r="D316" s="111" t="str">
        <f t="shared" si="20"/>
        <v/>
      </c>
      <c r="E316" s="77" t="str">
        <f t="shared" si="19"/>
        <v/>
      </c>
      <c r="F316" s="116"/>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2" t="str">
        <f>IF( ISBLANK('03.Muestra'!$C40),"",'03.Muestra'!$C40)</f>
        <v/>
      </c>
      <c r="C317" s="102" t="str">
        <f>IF( ISBLANK('03.Muestra'!$E40),"",'03.Muestra'!$E40)</f>
        <v/>
      </c>
      <c r="D317" s="111" t="str">
        <f t="shared" si="20"/>
        <v/>
      </c>
      <c r="E317" s="77" t="str">
        <f t="shared" si="19"/>
        <v/>
      </c>
      <c r="F317" s="116"/>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2" t="str">
        <f>IF( ISBLANK('03.Muestra'!$C41),"",'03.Muestra'!$C41)</f>
        <v/>
      </c>
      <c r="C318" s="102" t="str">
        <f>IF( ISBLANK('03.Muestra'!$E41),"",'03.Muestra'!$E41)</f>
        <v/>
      </c>
      <c r="D318" s="111" t="str">
        <f t="shared" si="20"/>
        <v/>
      </c>
      <c r="E318" s="77" t="str">
        <f t="shared" si="19"/>
        <v/>
      </c>
      <c r="F318" s="116"/>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2" t="str">
        <f>IF( ISBLANK('03.Muestra'!$C42),"",'03.Muestra'!$C42)</f>
        <v/>
      </c>
      <c r="C319" s="102" t="str">
        <f>IF( ISBLANK('03.Muestra'!$E42),"",'03.Muestra'!$E42)</f>
        <v/>
      </c>
      <c r="D319" s="111" t="str">
        <f t="shared" si="20"/>
        <v/>
      </c>
      <c r="E319" s="77"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7"/>
      <c r="E320" s="77"/>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7"/>
      <c r="E321" s="9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9" t="s">
        <v>103</v>
      </c>
      <c r="C322" s="118" t="s">
        <v>127</v>
      </c>
      <c r="D322" s="101" t="s">
        <v>113</v>
      </c>
      <c r="E322" s="115"/>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2" t="str">
        <f>IF( ISBLANK('03.Muestra'!$C8),"",'03.Muestra'!$C8)</f>
        <v>Página Inicio</v>
      </c>
      <c r="C323" s="103" t="str">
        <f>IF( ISBLANK('03.Muestra'!$E8),"",'03.Muestra'!$E8)</f>
        <v>https://www.mercadona.es/</v>
      </c>
      <c r="D323" s="104" t="s">
        <v>115</v>
      </c>
      <c r="E323" s="77" t="str">
        <f t="shared" ref="E323:E357" si="21">IF(D323&lt;&gt;"",IF(AND(B323&lt;&gt;"",C323&lt;&gt;""),"","ERR"),"")</f>
        <v/>
      </c>
      <c r="F323" s="105" t="str">
        <f t="array" ref="F323:J323">TRANSPOSE('DATA - Oculta'!$U$9:$U$13)</f>
        <v>N/T</v>
      </c>
      <c r="G323" s="106" t="s">
        <v>114</v>
      </c>
      <c r="H323" s="107" t="s">
        <v>115</v>
      </c>
      <c r="I323" s="108" t="s">
        <v>107</v>
      </c>
      <c r="J323" s="109" t="s">
        <v>104</v>
      </c>
      <c r="K323" s="110" t="s">
        <v>111</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2" t="str">
        <f>IF( ISBLANK('03.Muestra'!$C9),"",'03.Muestra'!$C9)</f>
        <v/>
      </c>
      <c r="C324" s="102" t="str">
        <f>IF( ISBLANK('03.Muestra'!$E9),"",'03.Muestra'!$E9)</f>
        <v/>
      </c>
      <c r="D324" s="111" t="str">
        <f t="shared" ref="D324:D357" si="22">IF(AND(B324&lt;&gt;"",C324&lt;&gt;""),"N/T","")</f>
        <v/>
      </c>
      <c r="E324" s="77" t="str">
        <f t="shared" si="21"/>
        <v/>
      </c>
      <c r="F324" s="112">
        <f>COUNTIF($D323:INDIRECT("$D" &amp;  SUM(ROW()-1,'03.Muestra'!$D$45)-1),F323)</f>
        <v>0</v>
      </c>
      <c r="G324" s="112">
        <f>COUNTIF($D323:INDIRECT("$D" &amp;  SUM(ROW()-1,'03.Muestra'!$D$45)-1),G323)</f>
        <v>0</v>
      </c>
      <c r="H324" s="112">
        <f>COUNTIF($D323:INDIRECT("$D" &amp;  SUM(ROW()-1,'03.Muestra'!$D$45)-1),H323)</f>
        <v>1</v>
      </c>
      <c r="I324" s="112">
        <f>COUNTIF($D323:INDIRECT("$D" &amp;  SUM(ROW()-1,'03.Muestra'!$D$45)-1),I323)</f>
        <v>0</v>
      </c>
      <c r="J324" s="112">
        <f>COUNTIF($D323:INDIRECT("$D" &amp;  SUM(ROW()-1,'03.Muestra'!$D$45)-1),J323)</f>
        <v>0</v>
      </c>
      <c r="K324" s="112">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2" t="str">
        <f>IF( ISBLANK('03.Muestra'!$C10),"",'03.Muestra'!$C10)</f>
        <v/>
      </c>
      <c r="C325" s="102" t="str">
        <f>IF( ISBLANK('03.Muestra'!$E10),"",'03.Muestra'!$E10)</f>
        <v/>
      </c>
      <c r="D325" s="111" t="str">
        <f t="shared" si="22"/>
        <v/>
      </c>
      <c r="E325" s="77"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2" t="str">
        <f>IF( ISBLANK('03.Muestra'!$C11),"",'03.Muestra'!$C11)</f>
        <v/>
      </c>
      <c r="C326" s="102" t="str">
        <f>IF( ISBLANK('03.Muestra'!$E11),"",'03.Muestra'!$E11)</f>
        <v/>
      </c>
      <c r="D326" s="111" t="str">
        <f t="shared" si="22"/>
        <v/>
      </c>
      <c r="E326" s="77"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2" t="str">
        <f>IF( ISBLANK('03.Muestra'!$C12),"",'03.Muestra'!$C12)</f>
        <v/>
      </c>
      <c r="C327" s="102" t="str">
        <f>IF( ISBLANK('03.Muestra'!$E12),"",'03.Muestra'!$E12)</f>
        <v/>
      </c>
      <c r="D327" s="111" t="str">
        <f t="shared" si="22"/>
        <v/>
      </c>
      <c r="E327" s="77"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2" t="str">
        <f>IF( ISBLANK('03.Muestra'!$C13),"",'03.Muestra'!$C13)</f>
        <v/>
      </c>
      <c r="C328" s="102" t="str">
        <f>IF( ISBLANK('03.Muestra'!$E13),"",'03.Muestra'!$E13)</f>
        <v/>
      </c>
      <c r="D328" s="111" t="str">
        <f t="shared" si="22"/>
        <v/>
      </c>
      <c r="E328" s="77"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2" t="str">
        <f>IF( ISBLANK('03.Muestra'!$C14),"",'03.Muestra'!$C14)</f>
        <v/>
      </c>
      <c r="C329" s="102" t="str">
        <f>IF( ISBLANK('03.Muestra'!$E14),"",'03.Muestra'!$E14)</f>
        <v/>
      </c>
      <c r="D329" s="111" t="str">
        <f t="shared" si="22"/>
        <v/>
      </c>
      <c r="E329" s="77"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2" t="str">
        <f>IF( ISBLANK('03.Muestra'!$C15),"",'03.Muestra'!$C15)</f>
        <v/>
      </c>
      <c r="C330" s="102" t="str">
        <f>IF( ISBLANK('03.Muestra'!$E15),"",'03.Muestra'!$E15)</f>
        <v/>
      </c>
      <c r="D330" s="111" t="str">
        <f t="shared" si="22"/>
        <v/>
      </c>
      <c r="E330" s="77"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2" t="str">
        <f>IF( ISBLANK('03.Muestra'!$C16),"",'03.Muestra'!$C16)</f>
        <v/>
      </c>
      <c r="C331" s="102" t="str">
        <f>IF( ISBLANK('03.Muestra'!$E16),"",'03.Muestra'!$E16)</f>
        <v/>
      </c>
      <c r="D331" s="111" t="str">
        <f t="shared" si="22"/>
        <v/>
      </c>
      <c r="E331" s="77"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2" t="str">
        <f>IF( ISBLANK('03.Muestra'!$C17),"",'03.Muestra'!$C17)</f>
        <v/>
      </c>
      <c r="C332" s="102" t="str">
        <f>IF( ISBLANK('03.Muestra'!$E17),"",'03.Muestra'!$E17)</f>
        <v/>
      </c>
      <c r="D332" s="111" t="str">
        <f t="shared" si="22"/>
        <v/>
      </c>
      <c r="E332" s="77"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2" t="str">
        <f>IF( ISBLANK('03.Muestra'!$C18),"",'03.Muestra'!$C18)</f>
        <v/>
      </c>
      <c r="C333" s="102" t="str">
        <f>IF( ISBLANK('03.Muestra'!$E18),"",'03.Muestra'!$E18)</f>
        <v/>
      </c>
      <c r="D333" s="111" t="str">
        <f t="shared" si="22"/>
        <v/>
      </c>
      <c r="E333" s="77"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2" t="str">
        <f>IF( ISBLANK('03.Muestra'!$C19),"",'03.Muestra'!$C19)</f>
        <v/>
      </c>
      <c r="C334" s="102" t="str">
        <f>IF( ISBLANK('03.Muestra'!$E19),"",'03.Muestra'!$E19)</f>
        <v/>
      </c>
      <c r="D334" s="111" t="str">
        <f t="shared" si="22"/>
        <v/>
      </c>
      <c r="E334" s="77"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102" t="str">
        <f>IF( ISBLANK('03.Muestra'!$C20),"",'03.Muestra'!$C20)</f>
        <v/>
      </c>
      <c r="C335" s="102" t="str">
        <f>IF( ISBLANK('03.Muestra'!$E20),"",'03.Muestra'!$E20)</f>
        <v/>
      </c>
      <c r="D335" s="111" t="str">
        <f t="shared" si="22"/>
        <v/>
      </c>
      <c r="E335" s="77"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102" t="str">
        <f>IF( ISBLANK('03.Muestra'!$C21),"",'03.Muestra'!$C21)</f>
        <v/>
      </c>
      <c r="C336" s="102" t="str">
        <f>IF( ISBLANK('03.Muestra'!$E21),"",'03.Muestra'!$E21)</f>
        <v/>
      </c>
      <c r="D336" s="111" t="str">
        <f t="shared" si="22"/>
        <v/>
      </c>
      <c r="E336" s="77"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102" t="str">
        <f>IF( ISBLANK('03.Muestra'!$C22),"",'03.Muestra'!$C22)</f>
        <v/>
      </c>
      <c r="C337" s="102" t="str">
        <f>IF( ISBLANK('03.Muestra'!$E22),"",'03.Muestra'!$E22)</f>
        <v/>
      </c>
      <c r="D337" s="111" t="str">
        <f t="shared" si="22"/>
        <v/>
      </c>
      <c r="E337" s="77"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102" t="str">
        <f>IF( ISBLANK('03.Muestra'!$C23),"",'03.Muestra'!$C23)</f>
        <v/>
      </c>
      <c r="C338" s="102" t="str">
        <f>IF( ISBLANK('03.Muestra'!$E23),"",'03.Muestra'!$E23)</f>
        <v/>
      </c>
      <c r="D338" s="111" t="str">
        <f t="shared" si="22"/>
        <v/>
      </c>
      <c r="E338" s="77"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102" t="str">
        <f>IF( ISBLANK('03.Muestra'!$C24),"",'03.Muestra'!$C24)</f>
        <v/>
      </c>
      <c r="C339" s="102" t="str">
        <f>IF( ISBLANK('03.Muestra'!$E24),"",'03.Muestra'!$E24)</f>
        <v/>
      </c>
      <c r="D339" s="111" t="str">
        <f t="shared" si="22"/>
        <v/>
      </c>
      <c r="E339" s="77"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102" t="str">
        <f>IF( ISBLANK('03.Muestra'!$C25),"",'03.Muestra'!$C25)</f>
        <v/>
      </c>
      <c r="C340" s="102" t="str">
        <f>IF( ISBLANK('03.Muestra'!$E25),"",'03.Muestra'!$E25)</f>
        <v/>
      </c>
      <c r="D340" s="111" t="str">
        <f t="shared" si="22"/>
        <v/>
      </c>
      <c r="E340" s="77"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102" t="str">
        <f>IF( ISBLANK('03.Muestra'!$C26),"",'03.Muestra'!$C26)</f>
        <v/>
      </c>
      <c r="C341" s="102" t="str">
        <f>IF( ISBLANK('03.Muestra'!$E26),"",'03.Muestra'!$E26)</f>
        <v/>
      </c>
      <c r="D341" s="111" t="str">
        <f t="shared" si="22"/>
        <v/>
      </c>
      <c r="E341" s="77"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102" t="str">
        <f>IF( ISBLANK('03.Muestra'!$C27),"",'03.Muestra'!$C27)</f>
        <v/>
      </c>
      <c r="C342" s="102" t="str">
        <f>IF( ISBLANK('03.Muestra'!$E27),"",'03.Muestra'!$E27)</f>
        <v/>
      </c>
      <c r="D342" s="111" t="str">
        <f t="shared" si="22"/>
        <v/>
      </c>
      <c r="E342" s="77"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102" t="str">
        <f>IF( ISBLANK('03.Muestra'!$C28),"",'03.Muestra'!$C28)</f>
        <v/>
      </c>
      <c r="C343" s="102" t="str">
        <f>IF( ISBLANK('03.Muestra'!$E28),"",'03.Muestra'!$E28)</f>
        <v/>
      </c>
      <c r="D343" s="111" t="str">
        <f t="shared" si="22"/>
        <v/>
      </c>
      <c r="E343" s="77"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102" t="str">
        <f>IF( ISBLANK('03.Muestra'!$C29),"",'03.Muestra'!$C29)</f>
        <v/>
      </c>
      <c r="C344" s="102" t="str">
        <f>IF( ISBLANK('03.Muestra'!$E29),"",'03.Muestra'!$E29)</f>
        <v/>
      </c>
      <c r="D344" s="111" t="str">
        <f t="shared" si="22"/>
        <v/>
      </c>
      <c r="E344" s="77"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102" t="str">
        <f>IF( ISBLANK('03.Muestra'!$C30),"",'03.Muestra'!$C30)</f>
        <v/>
      </c>
      <c r="C345" s="102" t="str">
        <f>IF( ISBLANK('03.Muestra'!$E30),"",'03.Muestra'!$E30)</f>
        <v/>
      </c>
      <c r="D345" s="111" t="str">
        <f t="shared" si="22"/>
        <v/>
      </c>
      <c r="E345" s="77"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102" t="str">
        <f>IF( ISBLANK('03.Muestra'!$C31),"",'03.Muestra'!$C31)</f>
        <v/>
      </c>
      <c r="C346" s="102" t="str">
        <f>IF( ISBLANK('03.Muestra'!$E31),"",'03.Muestra'!$E31)</f>
        <v/>
      </c>
      <c r="D346" s="111" t="str">
        <f t="shared" si="22"/>
        <v/>
      </c>
      <c r="E346" s="77"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2" t="str">
        <f>IF( ISBLANK('03.Muestra'!$C32),"",'03.Muestra'!$C32)</f>
        <v/>
      </c>
      <c r="C347" s="102" t="str">
        <f>IF( ISBLANK('03.Muestra'!$E32),"",'03.Muestra'!$E32)</f>
        <v/>
      </c>
      <c r="D347" s="111" t="str">
        <f t="shared" si="22"/>
        <v/>
      </c>
      <c r="E347" s="77"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2" t="str">
        <f>IF( ISBLANK('03.Muestra'!$C33),"",'03.Muestra'!$C33)</f>
        <v/>
      </c>
      <c r="C348" s="102" t="str">
        <f>IF( ISBLANK('03.Muestra'!$E33),"",'03.Muestra'!$E33)</f>
        <v/>
      </c>
      <c r="D348" s="111" t="str">
        <f t="shared" si="22"/>
        <v/>
      </c>
      <c r="E348" s="77"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2" t="str">
        <f>IF( ISBLANK('03.Muestra'!$C34),"",'03.Muestra'!$C34)</f>
        <v/>
      </c>
      <c r="C349" s="102" t="str">
        <f>IF( ISBLANK('03.Muestra'!$E34),"",'03.Muestra'!$E34)</f>
        <v/>
      </c>
      <c r="D349" s="111" t="str">
        <f t="shared" si="22"/>
        <v/>
      </c>
      <c r="E349" s="77"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2" t="str">
        <f>IF( ISBLANK('03.Muestra'!$C35),"",'03.Muestra'!$C35)</f>
        <v/>
      </c>
      <c r="C350" s="102" t="str">
        <f>IF( ISBLANK('03.Muestra'!$E35),"",'03.Muestra'!$E35)</f>
        <v/>
      </c>
      <c r="D350" s="111" t="str">
        <f t="shared" si="22"/>
        <v/>
      </c>
      <c r="E350" s="77"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2" t="str">
        <f>IF( ISBLANK('03.Muestra'!$C36),"",'03.Muestra'!$C36)</f>
        <v/>
      </c>
      <c r="C351" s="102" t="str">
        <f>IF( ISBLANK('03.Muestra'!$E36),"",'03.Muestra'!$E36)</f>
        <v/>
      </c>
      <c r="D351" s="111" t="str">
        <f t="shared" si="22"/>
        <v/>
      </c>
      <c r="E351" s="77" t="str">
        <f t="shared" si="21"/>
        <v/>
      </c>
      <c r="F351" s="116"/>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2" t="str">
        <f>IF( ISBLANK('03.Muestra'!$C37),"",'03.Muestra'!$C37)</f>
        <v/>
      </c>
      <c r="C352" s="102" t="str">
        <f>IF( ISBLANK('03.Muestra'!$E37),"",'03.Muestra'!$E37)</f>
        <v/>
      </c>
      <c r="D352" s="111" t="str">
        <f t="shared" si="22"/>
        <v/>
      </c>
      <c r="E352" s="77" t="str">
        <f t="shared" si="21"/>
        <v/>
      </c>
      <c r="F352" s="116"/>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2" t="str">
        <f>IF( ISBLANK('03.Muestra'!$C38),"",'03.Muestra'!$C38)</f>
        <v/>
      </c>
      <c r="C353" s="102" t="str">
        <f>IF( ISBLANK('03.Muestra'!$E38),"",'03.Muestra'!$E38)</f>
        <v/>
      </c>
      <c r="D353" s="111" t="str">
        <f t="shared" si="22"/>
        <v/>
      </c>
      <c r="E353" s="77" t="str">
        <f t="shared" si="21"/>
        <v/>
      </c>
      <c r="F353" s="116"/>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2" t="str">
        <f>IF( ISBLANK('03.Muestra'!$C39),"",'03.Muestra'!$C39)</f>
        <v/>
      </c>
      <c r="C354" s="102" t="str">
        <f>IF( ISBLANK('03.Muestra'!$E39),"",'03.Muestra'!$E39)</f>
        <v/>
      </c>
      <c r="D354" s="111" t="str">
        <f t="shared" si="22"/>
        <v/>
      </c>
      <c r="E354" s="77" t="str">
        <f t="shared" si="21"/>
        <v/>
      </c>
      <c r="F354" s="116"/>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2" t="str">
        <f>IF( ISBLANK('03.Muestra'!$C40),"",'03.Muestra'!$C40)</f>
        <v/>
      </c>
      <c r="C355" s="102" t="str">
        <f>IF( ISBLANK('03.Muestra'!$E40),"",'03.Muestra'!$E40)</f>
        <v/>
      </c>
      <c r="D355" s="111" t="str">
        <f t="shared" si="22"/>
        <v/>
      </c>
      <c r="E355" s="77" t="str">
        <f t="shared" si="21"/>
        <v/>
      </c>
      <c r="F355" s="116"/>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2" t="str">
        <f>IF( ISBLANK('03.Muestra'!$C41),"",'03.Muestra'!$C41)</f>
        <v/>
      </c>
      <c r="C356" s="102" t="str">
        <f>IF( ISBLANK('03.Muestra'!$E41),"",'03.Muestra'!$E41)</f>
        <v/>
      </c>
      <c r="D356" s="111" t="str">
        <f t="shared" si="22"/>
        <v/>
      </c>
      <c r="E356" s="77" t="str">
        <f t="shared" si="21"/>
        <v/>
      </c>
      <c r="F356" s="116"/>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2" t="str">
        <f>IF( ISBLANK('03.Muestra'!$C42),"",'03.Muestra'!$C42)</f>
        <v/>
      </c>
      <c r="C357" s="102" t="str">
        <f>IF( ISBLANK('03.Muestra'!$E42),"",'03.Muestra'!$E42)</f>
        <v/>
      </c>
      <c r="D357" s="111" t="str">
        <f t="shared" si="22"/>
        <v/>
      </c>
      <c r="E357" s="77"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7"/>
      <c r="E358" s="77"/>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7"/>
      <c r="E359" s="98"/>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7" t="s">
        <v>106</v>
      </c>
      <c r="C360" s="100" t="s">
        <v>128</v>
      </c>
      <c r="D360" s="101" t="s">
        <v>113</v>
      </c>
      <c r="E360" s="115"/>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2" t="str">
        <f>IF( ISBLANK('03.Muestra'!$C8),"",'03.Muestra'!$C8)</f>
        <v>Página Inicio</v>
      </c>
      <c r="C361" s="103" t="str">
        <f>IF( ISBLANK('03.Muestra'!$E8),"",'03.Muestra'!$E8)</f>
        <v>https://www.mercadona.es/</v>
      </c>
      <c r="D361" s="104" t="s">
        <v>104</v>
      </c>
      <c r="E361" s="77" t="str">
        <f t="shared" ref="E361:E395" si="23">IF(D361&lt;&gt;"",IF(AND(B361&lt;&gt;"",C361&lt;&gt;""),"","ERR"),"")</f>
        <v/>
      </c>
      <c r="F361" s="105" t="str">
        <f t="array" ref="F361:J361">TRANSPOSE('DATA - Oculta'!$U$9:$U$13)</f>
        <v>N/T</v>
      </c>
      <c r="G361" s="106" t="s">
        <v>114</v>
      </c>
      <c r="H361" s="107" t="s">
        <v>115</v>
      </c>
      <c r="I361" s="108" t="s">
        <v>107</v>
      </c>
      <c r="J361" s="109" t="s">
        <v>104</v>
      </c>
      <c r="K361" s="110" t="s">
        <v>111</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2" t="str">
        <f>IF( ISBLANK('03.Muestra'!$C9),"",'03.Muestra'!$C9)</f>
        <v/>
      </c>
      <c r="C362" s="102" t="str">
        <f>IF( ISBLANK('03.Muestra'!$E9),"",'03.Muestra'!$E9)</f>
        <v/>
      </c>
      <c r="D362" s="111" t="str">
        <f t="shared" ref="D362:D395" si="24">IF(AND(B362&lt;&gt;"",C362&lt;&gt;""),"N/T","")</f>
        <v/>
      </c>
      <c r="E362" s="77" t="str">
        <f t="shared" si="23"/>
        <v/>
      </c>
      <c r="F362" s="112">
        <f>COUNTIF($D361:INDIRECT("$D" &amp;  SUM(ROW()-1,'03.Muestra'!$D$45)-1),F361)</f>
        <v>0</v>
      </c>
      <c r="G362" s="112">
        <f>COUNTIF($D361:INDIRECT("$D" &amp;  SUM(ROW()-1,'03.Muestra'!$D$45)-1),G361)</f>
        <v>0</v>
      </c>
      <c r="H362" s="112">
        <f>COUNTIF($D361:INDIRECT("$D" &amp;  SUM(ROW()-1,'03.Muestra'!$D$45)-1),H361)</f>
        <v>0</v>
      </c>
      <c r="I362" s="112">
        <f>COUNTIF($D361:INDIRECT("$D" &amp;  SUM(ROW()-1,'03.Muestra'!$D$45)-1),I361)</f>
        <v>0</v>
      </c>
      <c r="J362" s="112">
        <f>COUNTIF($D361:INDIRECT("$D" &amp;  SUM(ROW()-1,'03.Muestra'!$D$45)-1),J361)</f>
        <v>1</v>
      </c>
      <c r="K362" s="112">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2" t="str">
        <f>IF( ISBLANK('03.Muestra'!$C10),"",'03.Muestra'!$C10)</f>
        <v/>
      </c>
      <c r="C363" s="102" t="str">
        <f>IF( ISBLANK('03.Muestra'!$E10),"",'03.Muestra'!$E10)</f>
        <v/>
      </c>
      <c r="D363" s="111" t="str">
        <f t="shared" si="24"/>
        <v/>
      </c>
      <c r="E363" s="77"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2" t="str">
        <f>IF( ISBLANK('03.Muestra'!$C11),"",'03.Muestra'!$C11)</f>
        <v/>
      </c>
      <c r="C364" s="102" t="str">
        <f>IF( ISBLANK('03.Muestra'!$E11),"",'03.Muestra'!$E11)</f>
        <v/>
      </c>
      <c r="D364" s="111" t="str">
        <f t="shared" si="24"/>
        <v/>
      </c>
      <c r="E364" s="77"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2" t="str">
        <f>IF( ISBLANK('03.Muestra'!$C12),"",'03.Muestra'!$C12)</f>
        <v/>
      </c>
      <c r="C365" s="102" t="str">
        <f>IF( ISBLANK('03.Muestra'!$E12),"",'03.Muestra'!$E12)</f>
        <v/>
      </c>
      <c r="D365" s="111" t="str">
        <f t="shared" si="24"/>
        <v/>
      </c>
      <c r="E365" s="77"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2" t="str">
        <f>IF( ISBLANK('03.Muestra'!$C13),"",'03.Muestra'!$C13)</f>
        <v/>
      </c>
      <c r="C366" s="102" t="str">
        <f>IF( ISBLANK('03.Muestra'!$E13),"",'03.Muestra'!$E13)</f>
        <v/>
      </c>
      <c r="D366" s="111" t="str">
        <f t="shared" si="24"/>
        <v/>
      </c>
      <c r="E366" s="77"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2" t="str">
        <f>IF( ISBLANK('03.Muestra'!$C14),"",'03.Muestra'!$C14)</f>
        <v/>
      </c>
      <c r="C367" s="102" t="str">
        <f>IF( ISBLANK('03.Muestra'!$E14),"",'03.Muestra'!$E14)</f>
        <v/>
      </c>
      <c r="D367" s="111" t="str">
        <f t="shared" si="24"/>
        <v/>
      </c>
      <c r="E367" s="77"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2" t="str">
        <f>IF( ISBLANK('03.Muestra'!$C15),"",'03.Muestra'!$C15)</f>
        <v/>
      </c>
      <c r="C368" s="102" t="str">
        <f>IF( ISBLANK('03.Muestra'!$E15),"",'03.Muestra'!$E15)</f>
        <v/>
      </c>
      <c r="D368" s="111" t="str">
        <f t="shared" si="24"/>
        <v/>
      </c>
      <c r="E368" s="77"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2" t="str">
        <f>IF( ISBLANK('03.Muestra'!$C16),"",'03.Muestra'!$C16)</f>
        <v/>
      </c>
      <c r="C369" s="102" t="str">
        <f>IF( ISBLANK('03.Muestra'!$E16),"",'03.Muestra'!$E16)</f>
        <v/>
      </c>
      <c r="D369" s="111" t="str">
        <f t="shared" si="24"/>
        <v/>
      </c>
      <c r="E369" s="77"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2" t="str">
        <f>IF( ISBLANK('03.Muestra'!$C17),"",'03.Muestra'!$C17)</f>
        <v/>
      </c>
      <c r="C370" s="102" t="str">
        <f>IF( ISBLANK('03.Muestra'!$E17),"",'03.Muestra'!$E17)</f>
        <v/>
      </c>
      <c r="D370" s="111" t="str">
        <f t="shared" si="24"/>
        <v/>
      </c>
      <c r="E370" s="77"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2" t="str">
        <f>IF( ISBLANK('03.Muestra'!$C18),"",'03.Muestra'!$C18)</f>
        <v/>
      </c>
      <c r="C371" s="102" t="str">
        <f>IF( ISBLANK('03.Muestra'!$E18),"",'03.Muestra'!$E18)</f>
        <v/>
      </c>
      <c r="D371" s="111" t="str">
        <f t="shared" si="24"/>
        <v/>
      </c>
      <c r="E371" s="77"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2" t="str">
        <f>IF( ISBLANK('03.Muestra'!$C19),"",'03.Muestra'!$C19)</f>
        <v/>
      </c>
      <c r="C372" s="102" t="str">
        <f>IF( ISBLANK('03.Muestra'!$E19),"",'03.Muestra'!$E19)</f>
        <v/>
      </c>
      <c r="D372" s="111" t="str">
        <f t="shared" si="24"/>
        <v/>
      </c>
      <c r="E372" s="77"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102" t="str">
        <f>IF( ISBLANK('03.Muestra'!$C20),"",'03.Muestra'!$C20)</f>
        <v/>
      </c>
      <c r="C373" s="102" t="str">
        <f>IF( ISBLANK('03.Muestra'!$E20),"",'03.Muestra'!$E20)</f>
        <v/>
      </c>
      <c r="D373" s="111" t="str">
        <f t="shared" si="24"/>
        <v/>
      </c>
      <c r="E373" s="77"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102" t="str">
        <f>IF( ISBLANK('03.Muestra'!$C21),"",'03.Muestra'!$C21)</f>
        <v/>
      </c>
      <c r="C374" s="102" t="str">
        <f>IF( ISBLANK('03.Muestra'!$E21),"",'03.Muestra'!$E21)</f>
        <v/>
      </c>
      <c r="D374" s="111" t="str">
        <f t="shared" si="24"/>
        <v/>
      </c>
      <c r="E374" s="77"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102" t="str">
        <f>IF( ISBLANK('03.Muestra'!$C22),"",'03.Muestra'!$C22)</f>
        <v/>
      </c>
      <c r="C375" s="102" t="str">
        <f>IF( ISBLANK('03.Muestra'!$E22),"",'03.Muestra'!$E22)</f>
        <v/>
      </c>
      <c r="D375" s="111" t="str">
        <f t="shared" si="24"/>
        <v/>
      </c>
      <c r="E375" s="77"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102" t="str">
        <f>IF( ISBLANK('03.Muestra'!$C23),"",'03.Muestra'!$C23)</f>
        <v/>
      </c>
      <c r="C376" s="102" t="str">
        <f>IF( ISBLANK('03.Muestra'!$E23),"",'03.Muestra'!$E23)</f>
        <v/>
      </c>
      <c r="D376" s="111" t="str">
        <f t="shared" si="24"/>
        <v/>
      </c>
      <c r="E376" s="77"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102" t="str">
        <f>IF( ISBLANK('03.Muestra'!$C24),"",'03.Muestra'!$C24)</f>
        <v/>
      </c>
      <c r="C377" s="102" t="str">
        <f>IF( ISBLANK('03.Muestra'!$E24),"",'03.Muestra'!$E24)</f>
        <v/>
      </c>
      <c r="D377" s="111" t="str">
        <f t="shared" si="24"/>
        <v/>
      </c>
      <c r="E377" s="77"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102" t="str">
        <f>IF( ISBLANK('03.Muestra'!$C25),"",'03.Muestra'!$C25)</f>
        <v/>
      </c>
      <c r="C378" s="102" t="str">
        <f>IF( ISBLANK('03.Muestra'!$E25),"",'03.Muestra'!$E25)</f>
        <v/>
      </c>
      <c r="D378" s="111" t="str">
        <f t="shared" si="24"/>
        <v/>
      </c>
      <c r="E378" s="77"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102" t="str">
        <f>IF( ISBLANK('03.Muestra'!$C26),"",'03.Muestra'!$C26)</f>
        <v/>
      </c>
      <c r="C379" s="102" t="str">
        <f>IF( ISBLANK('03.Muestra'!$E26),"",'03.Muestra'!$E26)</f>
        <v/>
      </c>
      <c r="D379" s="111" t="str">
        <f t="shared" si="24"/>
        <v/>
      </c>
      <c r="E379" s="77"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102" t="str">
        <f>IF( ISBLANK('03.Muestra'!$C27),"",'03.Muestra'!$C27)</f>
        <v/>
      </c>
      <c r="C380" s="102" t="str">
        <f>IF( ISBLANK('03.Muestra'!$E27),"",'03.Muestra'!$E27)</f>
        <v/>
      </c>
      <c r="D380" s="111" t="str">
        <f t="shared" si="24"/>
        <v/>
      </c>
      <c r="E380" s="77"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102" t="str">
        <f>IF( ISBLANK('03.Muestra'!$C28),"",'03.Muestra'!$C28)</f>
        <v/>
      </c>
      <c r="C381" s="102" t="str">
        <f>IF( ISBLANK('03.Muestra'!$E28),"",'03.Muestra'!$E28)</f>
        <v/>
      </c>
      <c r="D381" s="111" t="str">
        <f t="shared" si="24"/>
        <v/>
      </c>
      <c r="E381" s="77"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102" t="str">
        <f>IF( ISBLANK('03.Muestra'!$C29),"",'03.Muestra'!$C29)</f>
        <v/>
      </c>
      <c r="C382" s="102" t="str">
        <f>IF( ISBLANK('03.Muestra'!$E29),"",'03.Muestra'!$E29)</f>
        <v/>
      </c>
      <c r="D382" s="111" t="str">
        <f t="shared" si="24"/>
        <v/>
      </c>
      <c r="E382" s="77"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102" t="str">
        <f>IF( ISBLANK('03.Muestra'!$C30),"",'03.Muestra'!$C30)</f>
        <v/>
      </c>
      <c r="C383" s="102" t="str">
        <f>IF( ISBLANK('03.Muestra'!$E30),"",'03.Muestra'!$E30)</f>
        <v/>
      </c>
      <c r="D383" s="111" t="str">
        <f t="shared" si="24"/>
        <v/>
      </c>
      <c r="E383" s="77"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102" t="str">
        <f>IF( ISBLANK('03.Muestra'!$C31),"",'03.Muestra'!$C31)</f>
        <v/>
      </c>
      <c r="C384" s="102" t="str">
        <f>IF( ISBLANK('03.Muestra'!$E31),"",'03.Muestra'!$E31)</f>
        <v/>
      </c>
      <c r="D384" s="111" t="str">
        <f t="shared" si="24"/>
        <v/>
      </c>
      <c r="E384" s="77"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2" t="str">
        <f>IF( ISBLANK('03.Muestra'!$C32),"",'03.Muestra'!$C32)</f>
        <v/>
      </c>
      <c r="C385" s="102" t="str">
        <f>IF( ISBLANK('03.Muestra'!$E32),"",'03.Muestra'!$E32)</f>
        <v/>
      </c>
      <c r="D385" s="111" t="str">
        <f t="shared" si="24"/>
        <v/>
      </c>
      <c r="E385" s="77"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2" t="str">
        <f>IF( ISBLANK('03.Muestra'!$C33),"",'03.Muestra'!$C33)</f>
        <v/>
      </c>
      <c r="C386" s="102" t="str">
        <f>IF( ISBLANK('03.Muestra'!$E33),"",'03.Muestra'!$E33)</f>
        <v/>
      </c>
      <c r="D386" s="111" t="str">
        <f t="shared" si="24"/>
        <v/>
      </c>
      <c r="E386" s="77"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2" t="str">
        <f>IF( ISBLANK('03.Muestra'!$C34),"",'03.Muestra'!$C34)</f>
        <v/>
      </c>
      <c r="C387" s="102" t="str">
        <f>IF( ISBLANK('03.Muestra'!$E34),"",'03.Muestra'!$E34)</f>
        <v/>
      </c>
      <c r="D387" s="111" t="str">
        <f t="shared" si="24"/>
        <v/>
      </c>
      <c r="E387" s="77"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2" t="str">
        <f>IF( ISBLANK('03.Muestra'!$C35),"",'03.Muestra'!$C35)</f>
        <v/>
      </c>
      <c r="C388" s="102" t="str">
        <f>IF( ISBLANK('03.Muestra'!$E35),"",'03.Muestra'!$E35)</f>
        <v/>
      </c>
      <c r="D388" s="111" t="str">
        <f t="shared" si="24"/>
        <v/>
      </c>
      <c r="E388" s="77"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2" t="str">
        <f>IF( ISBLANK('03.Muestra'!$C36),"",'03.Muestra'!$C36)</f>
        <v/>
      </c>
      <c r="C389" s="102" t="str">
        <f>IF( ISBLANK('03.Muestra'!$E36),"",'03.Muestra'!$E36)</f>
        <v/>
      </c>
      <c r="D389" s="111" t="str">
        <f t="shared" si="24"/>
        <v/>
      </c>
      <c r="E389" s="77"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2" t="str">
        <f>IF( ISBLANK('03.Muestra'!$C37),"",'03.Muestra'!$C37)</f>
        <v/>
      </c>
      <c r="C390" s="102" t="str">
        <f>IF( ISBLANK('03.Muestra'!$E37),"",'03.Muestra'!$E37)</f>
        <v/>
      </c>
      <c r="D390" s="111" t="str">
        <f t="shared" si="24"/>
        <v/>
      </c>
      <c r="E390" s="77"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2" t="str">
        <f>IF( ISBLANK('03.Muestra'!$C38),"",'03.Muestra'!$C38)</f>
        <v/>
      </c>
      <c r="C391" s="102" t="str">
        <f>IF( ISBLANK('03.Muestra'!$E38),"",'03.Muestra'!$E38)</f>
        <v/>
      </c>
      <c r="D391" s="111" t="str">
        <f t="shared" si="24"/>
        <v/>
      </c>
      <c r="E391" s="77" t="str">
        <f t="shared" si="23"/>
        <v/>
      </c>
      <c r="F391" s="116"/>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2" t="str">
        <f>IF( ISBLANK('03.Muestra'!$C39),"",'03.Muestra'!$C39)</f>
        <v/>
      </c>
      <c r="C392" s="102" t="str">
        <f>IF( ISBLANK('03.Muestra'!$E39),"",'03.Muestra'!$E39)</f>
        <v/>
      </c>
      <c r="D392" s="111" t="str">
        <f t="shared" si="24"/>
        <v/>
      </c>
      <c r="E392" s="77" t="str">
        <f t="shared" si="23"/>
        <v/>
      </c>
      <c r="F392" s="116"/>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2" t="str">
        <f>IF( ISBLANK('03.Muestra'!$C40),"",'03.Muestra'!$C40)</f>
        <v/>
      </c>
      <c r="C393" s="102" t="str">
        <f>IF( ISBLANK('03.Muestra'!$E40),"",'03.Muestra'!$E40)</f>
        <v/>
      </c>
      <c r="D393" s="111" t="str">
        <f t="shared" si="24"/>
        <v/>
      </c>
      <c r="E393" s="77" t="str">
        <f t="shared" si="23"/>
        <v/>
      </c>
      <c r="F393" s="116"/>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2" t="str">
        <f>IF( ISBLANK('03.Muestra'!$C41),"",'03.Muestra'!$C41)</f>
        <v/>
      </c>
      <c r="C394" s="102" t="str">
        <f>IF( ISBLANK('03.Muestra'!$E41),"",'03.Muestra'!$E41)</f>
        <v/>
      </c>
      <c r="D394" s="111" t="str">
        <f t="shared" si="24"/>
        <v/>
      </c>
      <c r="E394" s="77" t="str">
        <f t="shared" si="23"/>
        <v/>
      </c>
      <c r="F394" s="116"/>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2" t="str">
        <f>IF( ISBLANK('03.Muestra'!$C42),"",'03.Muestra'!$C42)</f>
        <v/>
      </c>
      <c r="C395" s="102" t="str">
        <f>IF( ISBLANK('03.Muestra'!$E42),"",'03.Muestra'!$E42)</f>
        <v/>
      </c>
      <c r="D395" s="111" t="str">
        <f t="shared" si="24"/>
        <v/>
      </c>
      <c r="E395" s="77"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7"/>
      <c r="E396" s="77"/>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7"/>
      <c r="E397" s="98"/>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7" t="s">
        <v>106</v>
      </c>
      <c r="C398" s="100" t="s">
        <v>129</v>
      </c>
      <c r="D398" s="101" t="s">
        <v>113</v>
      </c>
      <c r="E398" s="115"/>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2" t="str">
        <f>IF( ISBLANK('03.Muestra'!$C8),"",'03.Muestra'!$C8)</f>
        <v>Página Inicio</v>
      </c>
      <c r="C399" s="103" t="str">
        <f>IF( ISBLANK('03.Muestra'!$E8),"",'03.Muestra'!$E8)</f>
        <v>https://www.mercadona.es/</v>
      </c>
      <c r="D399" s="104" t="s">
        <v>104</v>
      </c>
      <c r="E399" s="77" t="str">
        <f t="shared" ref="E399:E433" si="25">IF(D399&lt;&gt;"",IF(AND(B399&lt;&gt;"",C399&lt;&gt;""),"","ERR"),"")</f>
        <v/>
      </c>
      <c r="F399" s="105" t="str">
        <f t="array" ref="F399:J399">TRANSPOSE('DATA - Oculta'!$U$9:$U$13)</f>
        <v>N/T</v>
      </c>
      <c r="G399" s="106" t="s">
        <v>114</v>
      </c>
      <c r="H399" s="107" t="s">
        <v>115</v>
      </c>
      <c r="I399" s="108" t="s">
        <v>107</v>
      </c>
      <c r="J399" s="109" t="s">
        <v>104</v>
      </c>
      <c r="K399" s="110" t="s">
        <v>111</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2" t="str">
        <f>IF( ISBLANK('03.Muestra'!$C9),"",'03.Muestra'!$C9)</f>
        <v/>
      </c>
      <c r="C400" s="102" t="str">
        <f>IF( ISBLANK('03.Muestra'!$E9),"",'03.Muestra'!$E9)</f>
        <v/>
      </c>
      <c r="D400" s="111" t="str">
        <f t="shared" ref="D400:D433" si="26">IF(AND(B400&lt;&gt;"",C400&lt;&gt;""),"N/T","")</f>
        <v/>
      </c>
      <c r="E400" s="77" t="str">
        <f t="shared" si="25"/>
        <v/>
      </c>
      <c r="F400" s="112">
        <f>COUNTIF($D399:INDIRECT("$D" &amp;  SUM(ROW()-1,'03.Muestra'!$D$45)-1),F399)</f>
        <v>0</v>
      </c>
      <c r="G400" s="112">
        <f>COUNTIF($D399:INDIRECT("$D" &amp;  SUM(ROW()-1,'03.Muestra'!$D$45)-1),G399)</f>
        <v>0</v>
      </c>
      <c r="H400" s="112">
        <f>COUNTIF($D399:INDIRECT("$D" &amp;  SUM(ROW()-1,'03.Muestra'!$D$45)-1),H399)</f>
        <v>0</v>
      </c>
      <c r="I400" s="112">
        <f>COUNTIF($D399:INDIRECT("$D" &amp;  SUM(ROW()-1,'03.Muestra'!$D$45)-1),I399)</f>
        <v>0</v>
      </c>
      <c r="J400" s="112">
        <f>COUNTIF($D399:INDIRECT("$D" &amp;  SUM(ROW()-1,'03.Muestra'!$D$45)-1),J399)</f>
        <v>1</v>
      </c>
      <c r="K400" s="112">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2" t="str">
        <f>IF( ISBLANK('03.Muestra'!$C10),"",'03.Muestra'!$C10)</f>
        <v/>
      </c>
      <c r="C401" s="102" t="str">
        <f>IF( ISBLANK('03.Muestra'!$E10),"",'03.Muestra'!$E10)</f>
        <v/>
      </c>
      <c r="D401" s="111" t="str">
        <f t="shared" si="26"/>
        <v/>
      </c>
      <c r="E401" s="77"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2" t="str">
        <f>IF( ISBLANK('03.Muestra'!$C11),"",'03.Muestra'!$C11)</f>
        <v/>
      </c>
      <c r="C402" s="102" t="str">
        <f>IF( ISBLANK('03.Muestra'!$E11),"",'03.Muestra'!$E11)</f>
        <v/>
      </c>
      <c r="D402" s="111" t="str">
        <f t="shared" si="26"/>
        <v/>
      </c>
      <c r="E402" s="77"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2" t="str">
        <f>IF( ISBLANK('03.Muestra'!$C12),"",'03.Muestra'!$C12)</f>
        <v/>
      </c>
      <c r="C403" s="102" t="str">
        <f>IF( ISBLANK('03.Muestra'!$E12),"",'03.Muestra'!$E12)</f>
        <v/>
      </c>
      <c r="D403" s="111" t="str">
        <f t="shared" si="26"/>
        <v/>
      </c>
      <c r="E403" s="77"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2" t="str">
        <f>IF( ISBLANK('03.Muestra'!$C13),"",'03.Muestra'!$C13)</f>
        <v/>
      </c>
      <c r="C404" s="102" t="str">
        <f>IF( ISBLANK('03.Muestra'!$E13),"",'03.Muestra'!$E13)</f>
        <v/>
      </c>
      <c r="D404" s="111" t="str">
        <f t="shared" si="26"/>
        <v/>
      </c>
      <c r="E404" s="77"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2" t="str">
        <f>IF( ISBLANK('03.Muestra'!$C14),"",'03.Muestra'!$C14)</f>
        <v/>
      </c>
      <c r="C405" s="102" t="str">
        <f>IF( ISBLANK('03.Muestra'!$E14),"",'03.Muestra'!$E14)</f>
        <v/>
      </c>
      <c r="D405" s="111" t="str">
        <f t="shared" si="26"/>
        <v/>
      </c>
      <c r="E405" s="77"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2" t="str">
        <f>IF( ISBLANK('03.Muestra'!$C15),"",'03.Muestra'!$C15)</f>
        <v/>
      </c>
      <c r="C406" s="102" t="str">
        <f>IF( ISBLANK('03.Muestra'!$E15),"",'03.Muestra'!$E15)</f>
        <v/>
      </c>
      <c r="D406" s="111" t="str">
        <f t="shared" si="26"/>
        <v/>
      </c>
      <c r="E406" s="77"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2" t="str">
        <f>IF( ISBLANK('03.Muestra'!$C16),"",'03.Muestra'!$C16)</f>
        <v/>
      </c>
      <c r="C407" s="102" t="str">
        <f>IF( ISBLANK('03.Muestra'!$E16),"",'03.Muestra'!$E16)</f>
        <v/>
      </c>
      <c r="D407" s="111" t="str">
        <f t="shared" si="26"/>
        <v/>
      </c>
      <c r="E407" s="77"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2" t="str">
        <f>IF( ISBLANK('03.Muestra'!$C17),"",'03.Muestra'!$C17)</f>
        <v/>
      </c>
      <c r="C408" s="102" t="str">
        <f>IF( ISBLANK('03.Muestra'!$E17),"",'03.Muestra'!$E17)</f>
        <v/>
      </c>
      <c r="D408" s="111" t="str">
        <f t="shared" si="26"/>
        <v/>
      </c>
      <c r="E408" s="77"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2" t="str">
        <f>IF( ISBLANK('03.Muestra'!$C18),"",'03.Muestra'!$C18)</f>
        <v/>
      </c>
      <c r="C409" s="102" t="str">
        <f>IF( ISBLANK('03.Muestra'!$E18),"",'03.Muestra'!$E18)</f>
        <v/>
      </c>
      <c r="D409" s="111" t="str">
        <f t="shared" si="26"/>
        <v/>
      </c>
      <c r="E409" s="77"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2" t="str">
        <f>IF( ISBLANK('03.Muestra'!$C19),"",'03.Muestra'!$C19)</f>
        <v/>
      </c>
      <c r="C410" s="102" t="str">
        <f>IF( ISBLANK('03.Muestra'!$E19),"",'03.Muestra'!$E19)</f>
        <v/>
      </c>
      <c r="D410" s="111" t="str">
        <f t="shared" si="26"/>
        <v/>
      </c>
      <c r="E410" s="77"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102" t="str">
        <f>IF( ISBLANK('03.Muestra'!$C20),"",'03.Muestra'!$C20)</f>
        <v/>
      </c>
      <c r="C411" s="102" t="str">
        <f>IF( ISBLANK('03.Muestra'!$E20),"",'03.Muestra'!$E20)</f>
        <v/>
      </c>
      <c r="D411" s="111" t="str">
        <f t="shared" si="26"/>
        <v/>
      </c>
      <c r="E411" s="77"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102" t="str">
        <f>IF( ISBLANK('03.Muestra'!$C21),"",'03.Muestra'!$C21)</f>
        <v/>
      </c>
      <c r="C412" s="102" t="str">
        <f>IF( ISBLANK('03.Muestra'!$E21),"",'03.Muestra'!$E21)</f>
        <v/>
      </c>
      <c r="D412" s="111" t="str">
        <f t="shared" si="26"/>
        <v/>
      </c>
      <c r="E412" s="77"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102" t="str">
        <f>IF( ISBLANK('03.Muestra'!$C22),"",'03.Muestra'!$C22)</f>
        <v/>
      </c>
      <c r="C413" s="102" t="str">
        <f>IF( ISBLANK('03.Muestra'!$E22),"",'03.Muestra'!$E22)</f>
        <v/>
      </c>
      <c r="D413" s="111" t="str">
        <f t="shared" si="26"/>
        <v/>
      </c>
      <c r="E413" s="77"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102" t="str">
        <f>IF( ISBLANK('03.Muestra'!$C23),"",'03.Muestra'!$C23)</f>
        <v/>
      </c>
      <c r="C414" s="102" t="str">
        <f>IF( ISBLANK('03.Muestra'!$E23),"",'03.Muestra'!$E23)</f>
        <v/>
      </c>
      <c r="D414" s="111" t="str">
        <f t="shared" si="26"/>
        <v/>
      </c>
      <c r="E414" s="77"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102" t="str">
        <f>IF( ISBLANK('03.Muestra'!$C24),"",'03.Muestra'!$C24)</f>
        <v/>
      </c>
      <c r="C415" s="102" t="str">
        <f>IF( ISBLANK('03.Muestra'!$E24),"",'03.Muestra'!$E24)</f>
        <v/>
      </c>
      <c r="D415" s="111" t="str">
        <f t="shared" si="26"/>
        <v/>
      </c>
      <c r="E415" s="77"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102" t="str">
        <f>IF( ISBLANK('03.Muestra'!$C25),"",'03.Muestra'!$C25)</f>
        <v/>
      </c>
      <c r="C416" s="102" t="str">
        <f>IF( ISBLANK('03.Muestra'!$E25),"",'03.Muestra'!$E25)</f>
        <v/>
      </c>
      <c r="D416" s="111" t="str">
        <f t="shared" si="26"/>
        <v/>
      </c>
      <c r="E416" s="77"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102" t="str">
        <f>IF( ISBLANK('03.Muestra'!$C26),"",'03.Muestra'!$C26)</f>
        <v/>
      </c>
      <c r="C417" s="102" t="str">
        <f>IF( ISBLANK('03.Muestra'!$E26),"",'03.Muestra'!$E26)</f>
        <v/>
      </c>
      <c r="D417" s="111" t="str">
        <f t="shared" si="26"/>
        <v/>
      </c>
      <c r="E417" s="77"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102" t="str">
        <f>IF( ISBLANK('03.Muestra'!$C27),"",'03.Muestra'!$C27)</f>
        <v/>
      </c>
      <c r="C418" s="102" t="str">
        <f>IF( ISBLANK('03.Muestra'!$E27),"",'03.Muestra'!$E27)</f>
        <v/>
      </c>
      <c r="D418" s="111" t="str">
        <f t="shared" si="26"/>
        <v/>
      </c>
      <c r="E418" s="77"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102" t="str">
        <f>IF( ISBLANK('03.Muestra'!$C28),"",'03.Muestra'!$C28)</f>
        <v/>
      </c>
      <c r="C419" s="102" t="str">
        <f>IF( ISBLANK('03.Muestra'!$E28),"",'03.Muestra'!$E28)</f>
        <v/>
      </c>
      <c r="D419" s="111" t="str">
        <f t="shared" si="26"/>
        <v/>
      </c>
      <c r="E419" s="77"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102" t="str">
        <f>IF( ISBLANK('03.Muestra'!$C29),"",'03.Muestra'!$C29)</f>
        <v/>
      </c>
      <c r="C420" s="102" t="str">
        <f>IF( ISBLANK('03.Muestra'!$E29),"",'03.Muestra'!$E29)</f>
        <v/>
      </c>
      <c r="D420" s="111" t="str">
        <f t="shared" si="26"/>
        <v/>
      </c>
      <c r="E420" s="77"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102" t="str">
        <f>IF( ISBLANK('03.Muestra'!$C30),"",'03.Muestra'!$C30)</f>
        <v/>
      </c>
      <c r="C421" s="102" t="str">
        <f>IF( ISBLANK('03.Muestra'!$E30),"",'03.Muestra'!$E30)</f>
        <v/>
      </c>
      <c r="D421" s="111" t="str">
        <f t="shared" si="26"/>
        <v/>
      </c>
      <c r="E421" s="77"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102" t="str">
        <f>IF( ISBLANK('03.Muestra'!$C31),"",'03.Muestra'!$C31)</f>
        <v/>
      </c>
      <c r="C422" s="102" t="str">
        <f>IF( ISBLANK('03.Muestra'!$E31),"",'03.Muestra'!$E31)</f>
        <v/>
      </c>
      <c r="D422" s="111" t="str">
        <f t="shared" si="26"/>
        <v/>
      </c>
      <c r="E422" s="77"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2" t="str">
        <f>IF( ISBLANK('03.Muestra'!$C32),"",'03.Muestra'!$C32)</f>
        <v/>
      </c>
      <c r="C423" s="102" t="str">
        <f>IF( ISBLANK('03.Muestra'!$E32),"",'03.Muestra'!$E32)</f>
        <v/>
      </c>
      <c r="D423" s="111" t="str">
        <f t="shared" si="26"/>
        <v/>
      </c>
      <c r="E423" s="77"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2" t="str">
        <f>IF( ISBLANK('03.Muestra'!$C33),"",'03.Muestra'!$C33)</f>
        <v/>
      </c>
      <c r="C424" s="102" t="str">
        <f>IF( ISBLANK('03.Muestra'!$E33),"",'03.Muestra'!$E33)</f>
        <v/>
      </c>
      <c r="D424" s="111" t="str">
        <f t="shared" si="26"/>
        <v/>
      </c>
      <c r="E424" s="77"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2" t="str">
        <f>IF( ISBLANK('03.Muestra'!$C34),"",'03.Muestra'!$C34)</f>
        <v/>
      </c>
      <c r="C425" s="102" t="str">
        <f>IF( ISBLANK('03.Muestra'!$E34),"",'03.Muestra'!$E34)</f>
        <v/>
      </c>
      <c r="D425" s="111" t="str">
        <f t="shared" si="26"/>
        <v/>
      </c>
      <c r="E425" s="77"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2" t="str">
        <f>IF( ISBLANK('03.Muestra'!$C35),"",'03.Muestra'!$C35)</f>
        <v/>
      </c>
      <c r="C426" s="102" t="str">
        <f>IF( ISBLANK('03.Muestra'!$E35),"",'03.Muestra'!$E35)</f>
        <v/>
      </c>
      <c r="D426" s="111" t="str">
        <f t="shared" si="26"/>
        <v/>
      </c>
      <c r="E426" s="77"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2" t="str">
        <f>IF( ISBLANK('03.Muestra'!$C36),"",'03.Muestra'!$C36)</f>
        <v/>
      </c>
      <c r="C427" s="102" t="str">
        <f>IF( ISBLANK('03.Muestra'!$E36),"",'03.Muestra'!$E36)</f>
        <v/>
      </c>
      <c r="D427" s="111" t="str">
        <f t="shared" si="26"/>
        <v/>
      </c>
      <c r="E427" s="77" t="str">
        <f t="shared" si="25"/>
        <v/>
      </c>
      <c r="F427" s="116"/>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2" t="str">
        <f>IF( ISBLANK('03.Muestra'!$C37),"",'03.Muestra'!$C37)</f>
        <v/>
      </c>
      <c r="C428" s="102" t="str">
        <f>IF( ISBLANK('03.Muestra'!$E37),"",'03.Muestra'!$E37)</f>
        <v/>
      </c>
      <c r="D428" s="111" t="str">
        <f t="shared" si="26"/>
        <v/>
      </c>
      <c r="E428" s="77" t="str">
        <f t="shared" si="25"/>
        <v/>
      </c>
      <c r="F428" s="116"/>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2" t="str">
        <f>IF( ISBLANK('03.Muestra'!$C38),"",'03.Muestra'!$C38)</f>
        <v/>
      </c>
      <c r="C429" s="102" t="str">
        <f>IF( ISBLANK('03.Muestra'!$E38),"",'03.Muestra'!$E38)</f>
        <v/>
      </c>
      <c r="D429" s="111" t="str">
        <f t="shared" si="26"/>
        <v/>
      </c>
      <c r="E429" s="77" t="str">
        <f t="shared" si="25"/>
        <v/>
      </c>
      <c r="F429" s="116"/>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2" t="str">
        <f>IF( ISBLANK('03.Muestra'!$C39),"",'03.Muestra'!$C39)</f>
        <v/>
      </c>
      <c r="C430" s="102" t="str">
        <f>IF( ISBLANK('03.Muestra'!$E39),"",'03.Muestra'!$E39)</f>
        <v/>
      </c>
      <c r="D430" s="111" t="str">
        <f t="shared" si="26"/>
        <v/>
      </c>
      <c r="E430" s="77" t="str">
        <f t="shared" si="25"/>
        <v/>
      </c>
      <c r="F430" s="116"/>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2" t="str">
        <f>IF( ISBLANK('03.Muestra'!$C40),"",'03.Muestra'!$C40)</f>
        <v/>
      </c>
      <c r="C431" s="102" t="str">
        <f>IF( ISBLANK('03.Muestra'!$E40),"",'03.Muestra'!$E40)</f>
        <v/>
      </c>
      <c r="D431" s="111" t="str">
        <f t="shared" si="26"/>
        <v/>
      </c>
      <c r="E431" s="77" t="str">
        <f t="shared" si="25"/>
        <v/>
      </c>
      <c r="F431" s="116"/>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2" t="str">
        <f>IF( ISBLANK('03.Muestra'!$C41),"",'03.Muestra'!$C41)</f>
        <v/>
      </c>
      <c r="C432" s="102" t="str">
        <f>IF( ISBLANK('03.Muestra'!$E41),"",'03.Muestra'!$E41)</f>
        <v/>
      </c>
      <c r="D432" s="111" t="str">
        <f t="shared" si="26"/>
        <v/>
      </c>
      <c r="E432" s="77" t="str">
        <f t="shared" si="25"/>
        <v/>
      </c>
      <c r="F432" s="116"/>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2" t="str">
        <f>IF( ISBLANK('03.Muestra'!$C42),"",'03.Muestra'!$C42)</f>
        <v/>
      </c>
      <c r="C433" s="102" t="str">
        <f>IF( ISBLANK('03.Muestra'!$E42),"",'03.Muestra'!$E42)</f>
        <v/>
      </c>
      <c r="D433" s="111" t="str">
        <f t="shared" si="26"/>
        <v/>
      </c>
      <c r="E433" s="77"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7"/>
      <c r="E434" s="77"/>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7"/>
      <c r="E435" s="98"/>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9" t="s">
        <v>103</v>
      </c>
      <c r="C436" s="100" t="s">
        <v>130</v>
      </c>
      <c r="D436" s="101" t="s">
        <v>113</v>
      </c>
      <c r="E436" s="115"/>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2" t="str">
        <f>IF( ISBLANK('03.Muestra'!$C8),"",'03.Muestra'!$C8)</f>
        <v>Página Inicio</v>
      </c>
      <c r="C437" s="103" t="str">
        <f>IF( ISBLANK('03.Muestra'!$E8),"",'03.Muestra'!$E8)</f>
        <v>https://www.mercadona.es/</v>
      </c>
      <c r="D437" s="104" t="s">
        <v>107</v>
      </c>
      <c r="E437" s="77" t="str">
        <f t="shared" ref="E437:E471" si="27">IF(D437&lt;&gt;"",IF(AND(B437&lt;&gt;"",C437&lt;&gt;""),"","ERR"),"")</f>
        <v/>
      </c>
      <c r="F437" s="105" t="str">
        <f t="array" ref="F437:J437">TRANSPOSE('DATA - Oculta'!$U$9:$U$13)</f>
        <v>N/T</v>
      </c>
      <c r="G437" s="106" t="s">
        <v>114</v>
      </c>
      <c r="H437" s="107" t="s">
        <v>115</v>
      </c>
      <c r="I437" s="108" t="s">
        <v>107</v>
      </c>
      <c r="J437" s="109" t="s">
        <v>104</v>
      </c>
      <c r="K437" s="110" t="s">
        <v>111</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2" t="str">
        <f>IF( ISBLANK('03.Muestra'!$C9),"",'03.Muestra'!$C9)</f>
        <v/>
      </c>
      <c r="C438" s="102" t="str">
        <f>IF( ISBLANK('03.Muestra'!$E9),"",'03.Muestra'!$E9)</f>
        <v/>
      </c>
      <c r="D438" s="111" t="str">
        <f t="shared" ref="D438:D471" si="28">IF(AND(B438&lt;&gt;"",C438&lt;&gt;""),"N/T","")</f>
        <v/>
      </c>
      <c r="E438" s="77" t="str">
        <f t="shared" si="27"/>
        <v/>
      </c>
      <c r="F438" s="112">
        <f>COUNTIF($D437:INDIRECT("$D" &amp;  SUM(ROW()-1,'03.Muestra'!$D$45)-1),F437)</f>
        <v>0</v>
      </c>
      <c r="G438" s="112">
        <f>COUNTIF($D437:INDIRECT("$D" &amp;  SUM(ROW()-1,'03.Muestra'!$D$45)-1),G437)</f>
        <v>0</v>
      </c>
      <c r="H438" s="112">
        <f>COUNTIF($D437:INDIRECT("$D" &amp;  SUM(ROW()-1,'03.Muestra'!$D$45)-1),H437)</f>
        <v>0</v>
      </c>
      <c r="I438" s="112">
        <f>COUNTIF($D437:INDIRECT("$D" &amp;  SUM(ROW()-1,'03.Muestra'!$D$45)-1),I437)</f>
        <v>1</v>
      </c>
      <c r="J438" s="112">
        <f>COUNTIF($D437:INDIRECT("$D" &amp;  SUM(ROW()-1,'03.Muestra'!$D$45)-1),J437)</f>
        <v>0</v>
      </c>
      <c r="K438" s="112">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2" t="str">
        <f>IF( ISBLANK('03.Muestra'!$C10),"",'03.Muestra'!$C10)</f>
        <v/>
      </c>
      <c r="C439" s="102" t="str">
        <f>IF( ISBLANK('03.Muestra'!$E10),"",'03.Muestra'!$E10)</f>
        <v/>
      </c>
      <c r="D439" s="111" t="str">
        <f t="shared" si="28"/>
        <v/>
      </c>
      <c r="E439" s="77"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2" t="str">
        <f>IF( ISBLANK('03.Muestra'!$C11),"",'03.Muestra'!$C11)</f>
        <v/>
      </c>
      <c r="C440" s="102" t="str">
        <f>IF( ISBLANK('03.Muestra'!$E11),"",'03.Muestra'!$E11)</f>
        <v/>
      </c>
      <c r="D440" s="111" t="str">
        <f t="shared" si="28"/>
        <v/>
      </c>
      <c r="E440" s="77"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2" t="str">
        <f>IF( ISBLANK('03.Muestra'!$C12),"",'03.Muestra'!$C12)</f>
        <v/>
      </c>
      <c r="C441" s="102" t="str">
        <f>IF( ISBLANK('03.Muestra'!$E12),"",'03.Muestra'!$E12)</f>
        <v/>
      </c>
      <c r="D441" s="111" t="str">
        <f t="shared" si="28"/>
        <v/>
      </c>
      <c r="E441" s="77"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2" t="str">
        <f>IF( ISBLANK('03.Muestra'!$C13),"",'03.Muestra'!$C13)</f>
        <v/>
      </c>
      <c r="C442" s="102" t="str">
        <f>IF( ISBLANK('03.Muestra'!$E13),"",'03.Muestra'!$E13)</f>
        <v/>
      </c>
      <c r="D442" s="111" t="str">
        <f t="shared" si="28"/>
        <v/>
      </c>
      <c r="E442" s="77"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2" t="str">
        <f>IF( ISBLANK('03.Muestra'!$C14),"",'03.Muestra'!$C14)</f>
        <v/>
      </c>
      <c r="C443" s="102" t="str">
        <f>IF( ISBLANK('03.Muestra'!$E14),"",'03.Muestra'!$E14)</f>
        <v/>
      </c>
      <c r="D443" s="111" t="str">
        <f t="shared" si="28"/>
        <v/>
      </c>
      <c r="E443" s="77"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2" t="str">
        <f>IF( ISBLANK('03.Muestra'!$C15),"",'03.Muestra'!$C15)</f>
        <v/>
      </c>
      <c r="C444" s="102" t="str">
        <f>IF( ISBLANK('03.Muestra'!$E15),"",'03.Muestra'!$E15)</f>
        <v/>
      </c>
      <c r="D444" s="111" t="str">
        <f t="shared" si="28"/>
        <v/>
      </c>
      <c r="E444" s="77"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2" t="str">
        <f>IF( ISBLANK('03.Muestra'!$C16),"",'03.Muestra'!$C16)</f>
        <v/>
      </c>
      <c r="C445" s="102" t="str">
        <f>IF( ISBLANK('03.Muestra'!$E16),"",'03.Muestra'!$E16)</f>
        <v/>
      </c>
      <c r="D445" s="111" t="str">
        <f t="shared" si="28"/>
        <v/>
      </c>
      <c r="E445" s="77"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2" t="str">
        <f>IF( ISBLANK('03.Muestra'!$C17),"",'03.Muestra'!$C17)</f>
        <v/>
      </c>
      <c r="C446" s="102" t="str">
        <f>IF( ISBLANK('03.Muestra'!$E17),"",'03.Muestra'!$E17)</f>
        <v/>
      </c>
      <c r="D446" s="111" t="str">
        <f t="shared" si="28"/>
        <v/>
      </c>
      <c r="E446" s="77"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2" t="str">
        <f>IF( ISBLANK('03.Muestra'!$C18),"",'03.Muestra'!$C18)</f>
        <v/>
      </c>
      <c r="C447" s="102" t="str">
        <f>IF( ISBLANK('03.Muestra'!$E18),"",'03.Muestra'!$E18)</f>
        <v/>
      </c>
      <c r="D447" s="111" t="str">
        <f t="shared" si="28"/>
        <v/>
      </c>
      <c r="E447" s="77"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2" t="str">
        <f>IF( ISBLANK('03.Muestra'!$C19),"",'03.Muestra'!$C19)</f>
        <v/>
      </c>
      <c r="C448" s="102" t="str">
        <f>IF( ISBLANK('03.Muestra'!$E19),"",'03.Muestra'!$E19)</f>
        <v/>
      </c>
      <c r="D448" s="111" t="str">
        <f t="shared" si="28"/>
        <v/>
      </c>
      <c r="E448" s="77"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102" t="str">
        <f>IF( ISBLANK('03.Muestra'!$C20),"",'03.Muestra'!$C20)</f>
        <v/>
      </c>
      <c r="C449" s="102" t="str">
        <f>IF( ISBLANK('03.Muestra'!$E20),"",'03.Muestra'!$E20)</f>
        <v/>
      </c>
      <c r="D449" s="111" t="str">
        <f t="shared" si="28"/>
        <v/>
      </c>
      <c r="E449" s="77"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102" t="str">
        <f>IF( ISBLANK('03.Muestra'!$C21),"",'03.Muestra'!$C21)</f>
        <v/>
      </c>
      <c r="C450" s="102" t="str">
        <f>IF( ISBLANK('03.Muestra'!$E21),"",'03.Muestra'!$E21)</f>
        <v/>
      </c>
      <c r="D450" s="111" t="str">
        <f t="shared" si="28"/>
        <v/>
      </c>
      <c r="E450" s="77"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102" t="str">
        <f>IF( ISBLANK('03.Muestra'!$C22),"",'03.Muestra'!$C22)</f>
        <v/>
      </c>
      <c r="C451" s="102" t="str">
        <f>IF( ISBLANK('03.Muestra'!$E22),"",'03.Muestra'!$E22)</f>
        <v/>
      </c>
      <c r="D451" s="111" t="str">
        <f t="shared" si="28"/>
        <v/>
      </c>
      <c r="E451" s="77"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102" t="str">
        <f>IF( ISBLANK('03.Muestra'!$C23),"",'03.Muestra'!$C23)</f>
        <v/>
      </c>
      <c r="C452" s="102" t="str">
        <f>IF( ISBLANK('03.Muestra'!$E23),"",'03.Muestra'!$E23)</f>
        <v/>
      </c>
      <c r="D452" s="111" t="str">
        <f t="shared" si="28"/>
        <v/>
      </c>
      <c r="E452" s="77"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102" t="str">
        <f>IF( ISBLANK('03.Muestra'!$C24),"",'03.Muestra'!$C24)</f>
        <v/>
      </c>
      <c r="C453" s="102" t="str">
        <f>IF( ISBLANK('03.Muestra'!$E24),"",'03.Muestra'!$E24)</f>
        <v/>
      </c>
      <c r="D453" s="111" t="str">
        <f t="shared" si="28"/>
        <v/>
      </c>
      <c r="E453" s="77"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102" t="str">
        <f>IF( ISBLANK('03.Muestra'!$C25),"",'03.Muestra'!$C25)</f>
        <v/>
      </c>
      <c r="C454" s="102" t="str">
        <f>IF( ISBLANK('03.Muestra'!$E25),"",'03.Muestra'!$E25)</f>
        <v/>
      </c>
      <c r="D454" s="111" t="str">
        <f t="shared" si="28"/>
        <v/>
      </c>
      <c r="E454" s="77"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102" t="str">
        <f>IF( ISBLANK('03.Muestra'!$C26),"",'03.Muestra'!$C26)</f>
        <v/>
      </c>
      <c r="C455" s="102" t="str">
        <f>IF( ISBLANK('03.Muestra'!$E26),"",'03.Muestra'!$E26)</f>
        <v/>
      </c>
      <c r="D455" s="111" t="str">
        <f t="shared" si="28"/>
        <v/>
      </c>
      <c r="E455" s="77"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102" t="str">
        <f>IF( ISBLANK('03.Muestra'!$C27),"",'03.Muestra'!$C27)</f>
        <v/>
      </c>
      <c r="C456" s="102" t="str">
        <f>IF( ISBLANK('03.Muestra'!$E27),"",'03.Muestra'!$E27)</f>
        <v/>
      </c>
      <c r="D456" s="111" t="str">
        <f t="shared" si="28"/>
        <v/>
      </c>
      <c r="E456" s="77"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102" t="str">
        <f>IF( ISBLANK('03.Muestra'!$C28),"",'03.Muestra'!$C28)</f>
        <v/>
      </c>
      <c r="C457" s="102" t="str">
        <f>IF( ISBLANK('03.Muestra'!$E28),"",'03.Muestra'!$E28)</f>
        <v/>
      </c>
      <c r="D457" s="111" t="str">
        <f t="shared" si="28"/>
        <v/>
      </c>
      <c r="E457" s="77"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102" t="str">
        <f>IF( ISBLANK('03.Muestra'!$C29),"",'03.Muestra'!$C29)</f>
        <v/>
      </c>
      <c r="C458" s="102" t="str">
        <f>IF( ISBLANK('03.Muestra'!$E29),"",'03.Muestra'!$E29)</f>
        <v/>
      </c>
      <c r="D458" s="111" t="str">
        <f t="shared" si="28"/>
        <v/>
      </c>
      <c r="E458" s="77"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102" t="str">
        <f>IF( ISBLANK('03.Muestra'!$C30),"",'03.Muestra'!$C30)</f>
        <v/>
      </c>
      <c r="C459" s="102" t="str">
        <f>IF( ISBLANK('03.Muestra'!$E30),"",'03.Muestra'!$E30)</f>
        <v/>
      </c>
      <c r="D459" s="111" t="str">
        <f t="shared" si="28"/>
        <v/>
      </c>
      <c r="E459" s="77"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102" t="str">
        <f>IF( ISBLANK('03.Muestra'!$C31),"",'03.Muestra'!$C31)</f>
        <v/>
      </c>
      <c r="C460" s="102" t="str">
        <f>IF( ISBLANK('03.Muestra'!$E31),"",'03.Muestra'!$E31)</f>
        <v/>
      </c>
      <c r="D460" s="111" t="str">
        <f t="shared" si="28"/>
        <v/>
      </c>
      <c r="E460" s="77"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2" t="str">
        <f>IF( ISBLANK('03.Muestra'!$C32),"",'03.Muestra'!$C32)</f>
        <v/>
      </c>
      <c r="C461" s="102" t="str">
        <f>IF( ISBLANK('03.Muestra'!$E32),"",'03.Muestra'!$E32)</f>
        <v/>
      </c>
      <c r="D461" s="111" t="str">
        <f t="shared" si="28"/>
        <v/>
      </c>
      <c r="E461" s="77"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2" t="str">
        <f>IF( ISBLANK('03.Muestra'!$C33),"",'03.Muestra'!$C33)</f>
        <v/>
      </c>
      <c r="C462" s="102" t="str">
        <f>IF( ISBLANK('03.Muestra'!$E33),"",'03.Muestra'!$E33)</f>
        <v/>
      </c>
      <c r="D462" s="111" t="str">
        <f t="shared" si="28"/>
        <v/>
      </c>
      <c r="E462" s="77"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2" t="str">
        <f>IF( ISBLANK('03.Muestra'!$C34),"",'03.Muestra'!$C34)</f>
        <v/>
      </c>
      <c r="C463" s="102" t="str">
        <f>IF( ISBLANK('03.Muestra'!$E34),"",'03.Muestra'!$E34)</f>
        <v/>
      </c>
      <c r="D463" s="111" t="str">
        <f t="shared" si="28"/>
        <v/>
      </c>
      <c r="E463" s="77"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2" t="str">
        <f>IF( ISBLANK('03.Muestra'!$C35),"",'03.Muestra'!$C35)</f>
        <v/>
      </c>
      <c r="C464" s="102" t="str">
        <f>IF( ISBLANK('03.Muestra'!$E35),"",'03.Muestra'!$E35)</f>
        <v/>
      </c>
      <c r="D464" s="111" t="str">
        <f t="shared" si="28"/>
        <v/>
      </c>
      <c r="E464" s="77"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2" t="str">
        <f>IF( ISBLANK('03.Muestra'!$C36),"",'03.Muestra'!$C36)</f>
        <v/>
      </c>
      <c r="C465" s="102" t="str">
        <f>IF( ISBLANK('03.Muestra'!$E36),"",'03.Muestra'!$E36)</f>
        <v/>
      </c>
      <c r="D465" s="111" t="str">
        <f t="shared" si="28"/>
        <v/>
      </c>
      <c r="E465" s="77" t="str">
        <f t="shared" si="27"/>
        <v/>
      </c>
      <c r="F465" s="116"/>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2" t="str">
        <f>IF( ISBLANK('03.Muestra'!$C37),"",'03.Muestra'!$C37)</f>
        <v/>
      </c>
      <c r="C466" s="102" t="str">
        <f>IF( ISBLANK('03.Muestra'!$E37),"",'03.Muestra'!$E37)</f>
        <v/>
      </c>
      <c r="D466" s="111" t="str">
        <f t="shared" si="28"/>
        <v/>
      </c>
      <c r="E466" s="77" t="str">
        <f t="shared" si="27"/>
        <v/>
      </c>
      <c r="F466" s="116"/>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2" t="str">
        <f>IF( ISBLANK('03.Muestra'!$C38),"",'03.Muestra'!$C38)</f>
        <v/>
      </c>
      <c r="C467" s="102" t="str">
        <f>IF( ISBLANK('03.Muestra'!$E38),"",'03.Muestra'!$E38)</f>
        <v/>
      </c>
      <c r="D467" s="111" t="str">
        <f t="shared" si="28"/>
        <v/>
      </c>
      <c r="E467" s="77" t="str">
        <f t="shared" si="27"/>
        <v/>
      </c>
      <c r="F467" s="116"/>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2" t="str">
        <f>IF( ISBLANK('03.Muestra'!$C39),"",'03.Muestra'!$C39)</f>
        <v/>
      </c>
      <c r="C468" s="102" t="str">
        <f>IF( ISBLANK('03.Muestra'!$E39),"",'03.Muestra'!$E39)</f>
        <v/>
      </c>
      <c r="D468" s="111" t="str">
        <f t="shared" si="28"/>
        <v/>
      </c>
      <c r="E468" s="77" t="str">
        <f t="shared" si="27"/>
        <v/>
      </c>
      <c r="F468" s="116"/>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2" t="str">
        <f>IF( ISBLANK('03.Muestra'!$C40),"",'03.Muestra'!$C40)</f>
        <v/>
      </c>
      <c r="C469" s="102" t="str">
        <f>IF( ISBLANK('03.Muestra'!$E40),"",'03.Muestra'!$E40)</f>
        <v/>
      </c>
      <c r="D469" s="111" t="str">
        <f t="shared" si="28"/>
        <v/>
      </c>
      <c r="E469" s="77" t="str">
        <f t="shared" si="27"/>
        <v/>
      </c>
      <c r="F469" s="116"/>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2" t="str">
        <f>IF( ISBLANK('03.Muestra'!$C41),"",'03.Muestra'!$C41)</f>
        <v/>
      </c>
      <c r="C470" s="102" t="str">
        <f>IF( ISBLANK('03.Muestra'!$E41),"",'03.Muestra'!$E41)</f>
        <v/>
      </c>
      <c r="D470" s="111" t="str">
        <f t="shared" si="28"/>
        <v/>
      </c>
      <c r="E470" s="77" t="str">
        <f t="shared" si="27"/>
        <v/>
      </c>
      <c r="F470" s="116"/>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2" t="str">
        <f>IF( ISBLANK('03.Muestra'!$C42),"",'03.Muestra'!$C42)</f>
        <v/>
      </c>
      <c r="C471" s="102" t="str">
        <f>IF( ISBLANK('03.Muestra'!$E42),"",'03.Muestra'!$E42)</f>
        <v/>
      </c>
      <c r="D471" s="111" t="str">
        <f t="shared" si="28"/>
        <v/>
      </c>
      <c r="E471" s="77"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8"/>
      <c r="D472" s="98"/>
      <c r="E472" s="9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8"/>
      <c r="E473" s="98"/>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9" t="s">
        <v>103</v>
      </c>
      <c r="C474" s="100" t="s">
        <v>131</v>
      </c>
      <c r="D474" s="101" t="s">
        <v>113</v>
      </c>
      <c r="E474" s="115"/>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2" t="str">
        <f>IF( ISBLANK('03.Muestra'!$C8),"",'03.Muestra'!$C8)</f>
        <v>Página Inicio</v>
      </c>
      <c r="C475" s="103" t="str">
        <f>IF( ISBLANK('03.Muestra'!$E8),"",'03.Muestra'!$E8)</f>
        <v>https://www.mercadona.es/</v>
      </c>
      <c r="D475" s="104" t="s">
        <v>115</v>
      </c>
      <c r="E475" s="77" t="str">
        <f t="shared" ref="E475:E509" si="29">IF(D475&lt;&gt;"",IF(AND(B475&lt;&gt;"",C475&lt;&gt;""),"","ERR"),"")</f>
        <v/>
      </c>
      <c r="F475" s="105" t="str">
        <f t="array" ref="F475:J475">TRANSPOSE('DATA - Oculta'!$U$9:$U$13)</f>
        <v>N/T</v>
      </c>
      <c r="G475" s="106" t="s">
        <v>114</v>
      </c>
      <c r="H475" s="107" t="s">
        <v>115</v>
      </c>
      <c r="I475" s="108" t="s">
        <v>107</v>
      </c>
      <c r="J475" s="109" t="s">
        <v>104</v>
      </c>
      <c r="K475" s="110" t="s">
        <v>111</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2" t="str">
        <f>IF( ISBLANK('03.Muestra'!$C9),"",'03.Muestra'!$C9)</f>
        <v/>
      </c>
      <c r="C476" s="102" t="str">
        <f>IF( ISBLANK('03.Muestra'!$E9),"",'03.Muestra'!$E9)</f>
        <v/>
      </c>
      <c r="D476" s="111" t="str">
        <f t="shared" ref="D476:D509" si="30">IF(AND(B476&lt;&gt;"",C476&lt;&gt;""),"N/T","")</f>
        <v/>
      </c>
      <c r="E476" s="77" t="str">
        <f t="shared" si="29"/>
        <v/>
      </c>
      <c r="F476" s="112">
        <f>COUNTIF($D475:INDIRECT("$D" &amp;  SUM(ROW()-1,'03.Muestra'!$D$45)-1),F475)</f>
        <v>0</v>
      </c>
      <c r="G476" s="112">
        <f>COUNTIF($D475:INDIRECT("$D" &amp;  SUM(ROW()-1,'03.Muestra'!$D$45)-1),G475)</f>
        <v>0</v>
      </c>
      <c r="H476" s="112">
        <f>COUNTIF($D475:INDIRECT("$D" &amp;  SUM(ROW()-1,'03.Muestra'!$D$45)-1),H475)</f>
        <v>1</v>
      </c>
      <c r="I476" s="112">
        <f>COUNTIF($D475:INDIRECT("$D" &amp;  SUM(ROW()-1,'03.Muestra'!$D$45)-1),I475)</f>
        <v>0</v>
      </c>
      <c r="J476" s="112">
        <f>COUNTIF($D475:INDIRECT("$D" &amp;  SUM(ROW()-1,'03.Muestra'!$D$45)-1),J475)</f>
        <v>0</v>
      </c>
      <c r="K476" s="112">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2" t="str">
        <f>IF( ISBLANK('03.Muestra'!$C10),"",'03.Muestra'!$C10)</f>
        <v/>
      </c>
      <c r="C477" s="102" t="str">
        <f>IF( ISBLANK('03.Muestra'!$E10),"",'03.Muestra'!$E10)</f>
        <v/>
      </c>
      <c r="D477" s="111" t="str">
        <f t="shared" si="30"/>
        <v/>
      </c>
      <c r="E477" s="77"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2" t="str">
        <f>IF( ISBLANK('03.Muestra'!$C11),"",'03.Muestra'!$C11)</f>
        <v/>
      </c>
      <c r="C478" s="102" t="str">
        <f>IF( ISBLANK('03.Muestra'!$E11),"",'03.Muestra'!$E11)</f>
        <v/>
      </c>
      <c r="D478" s="111" t="str">
        <f t="shared" si="30"/>
        <v/>
      </c>
      <c r="E478" s="77"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2" t="str">
        <f>IF( ISBLANK('03.Muestra'!$C12),"",'03.Muestra'!$C12)</f>
        <v/>
      </c>
      <c r="C479" s="102" t="str">
        <f>IF( ISBLANK('03.Muestra'!$E12),"",'03.Muestra'!$E12)</f>
        <v/>
      </c>
      <c r="D479" s="111" t="str">
        <f t="shared" si="30"/>
        <v/>
      </c>
      <c r="E479" s="77"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2" t="str">
        <f>IF( ISBLANK('03.Muestra'!$C13),"",'03.Muestra'!$C13)</f>
        <v/>
      </c>
      <c r="C480" s="102" t="str">
        <f>IF( ISBLANK('03.Muestra'!$E13),"",'03.Muestra'!$E13)</f>
        <v/>
      </c>
      <c r="D480" s="111" t="str">
        <f t="shared" si="30"/>
        <v/>
      </c>
      <c r="E480" s="77"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2" t="str">
        <f>IF( ISBLANK('03.Muestra'!$C14),"",'03.Muestra'!$C14)</f>
        <v/>
      </c>
      <c r="C481" s="102" t="str">
        <f>IF( ISBLANK('03.Muestra'!$E14),"",'03.Muestra'!$E14)</f>
        <v/>
      </c>
      <c r="D481" s="111" t="str">
        <f t="shared" si="30"/>
        <v/>
      </c>
      <c r="E481" s="77"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2" t="str">
        <f>IF( ISBLANK('03.Muestra'!$C15),"",'03.Muestra'!$C15)</f>
        <v/>
      </c>
      <c r="C482" s="102" t="str">
        <f>IF( ISBLANK('03.Muestra'!$E15),"",'03.Muestra'!$E15)</f>
        <v/>
      </c>
      <c r="D482" s="111" t="str">
        <f t="shared" si="30"/>
        <v/>
      </c>
      <c r="E482" s="77"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2" t="str">
        <f>IF( ISBLANK('03.Muestra'!$C16),"",'03.Muestra'!$C16)</f>
        <v/>
      </c>
      <c r="C483" s="102" t="str">
        <f>IF( ISBLANK('03.Muestra'!$E16),"",'03.Muestra'!$E16)</f>
        <v/>
      </c>
      <c r="D483" s="111" t="str">
        <f t="shared" si="30"/>
        <v/>
      </c>
      <c r="E483" s="77"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2" t="str">
        <f>IF( ISBLANK('03.Muestra'!$C17),"",'03.Muestra'!$C17)</f>
        <v/>
      </c>
      <c r="C484" s="102" t="str">
        <f>IF( ISBLANK('03.Muestra'!$E17),"",'03.Muestra'!$E17)</f>
        <v/>
      </c>
      <c r="D484" s="111" t="str">
        <f t="shared" si="30"/>
        <v/>
      </c>
      <c r="E484" s="77"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2" t="str">
        <f>IF( ISBLANK('03.Muestra'!$C18),"",'03.Muestra'!$C18)</f>
        <v/>
      </c>
      <c r="C485" s="102" t="str">
        <f>IF( ISBLANK('03.Muestra'!$E18),"",'03.Muestra'!$E18)</f>
        <v/>
      </c>
      <c r="D485" s="111" t="str">
        <f t="shared" si="30"/>
        <v/>
      </c>
      <c r="E485" s="77"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2" t="str">
        <f>IF( ISBLANK('03.Muestra'!$C19),"",'03.Muestra'!$C19)</f>
        <v/>
      </c>
      <c r="C486" s="102" t="str">
        <f>IF( ISBLANK('03.Muestra'!$E19),"",'03.Muestra'!$E19)</f>
        <v/>
      </c>
      <c r="D486" s="111" t="str">
        <f t="shared" si="30"/>
        <v/>
      </c>
      <c r="E486" s="77"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102" t="str">
        <f>IF( ISBLANK('03.Muestra'!$C20),"",'03.Muestra'!$C20)</f>
        <v/>
      </c>
      <c r="C487" s="102" t="str">
        <f>IF( ISBLANK('03.Muestra'!$E20),"",'03.Muestra'!$E20)</f>
        <v/>
      </c>
      <c r="D487" s="111" t="str">
        <f t="shared" si="30"/>
        <v/>
      </c>
      <c r="E487" s="77"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102" t="str">
        <f>IF( ISBLANK('03.Muestra'!$C21),"",'03.Muestra'!$C21)</f>
        <v/>
      </c>
      <c r="C488" s="102" t="str">
        <f>IF( ISBLANK('03.Muestra'!$E21),"",'03.Muestra'!$E21)</f>
        <v/>
      </c>
      <c r="D488" s="111" t="str">
        <f t="shared" si="30"/>
        <v/>
      </c>
      <c r="E488" s="77"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102" t="str">
        <f>IF( ISBLANK('03.Muestra'!$C22),"",'03.Muestra'!$C22)</f>
        <v/>
      </c>
      <c r="C489" s="102" t="str">
        <f>IF( ISBLANK('03.Muestra'!$E22),"",'03.Muestra'!$E22)</f>
        <v/>
      </c>
      <c r="D489" s="111" t="str">
        <f t="shared" si="30"/>
        <v/>
      </c>
      <c r="E489" s="77"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102" t="str">
        <f>IF( ISBLANK('03.Muestra'!$C23),"",'03.Muestra'!$C23)</f>
        <v/>
      </c>
      <c r="C490" s="102" t="str">
        <f>IF( ISBLANK('03.Muestra'!$E23),"",'03.Muestra'!$E23)</f>
        <v/>
      </c>
      <c r="D490" s="111" t="str">
        <f t="shared" si="30"/>
        <v/>
      </c>
      <c r="E490" s="77"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102" t="str">
        <f>IF( ISBLANK('03.Muestra'!$C24),"",'03.Muestra'!$C24)</f>
        <v/>
      </c>
      <c r="C491" s="102" t="str">
        <f>IF( ISBLANK('03.Muestra'!$E24),"",'03.Muestra'!$E24)</f>
        <v/>
      </c>
      <c r="D491" s="111" t="str">
        <f t="shared" si="30"/>
        <v/>
      </c>
      <c r="E491" s="77"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102" t="str">
        <f>IF( ISBLANK('03.Muestra'!$C25),"",'03.Muestra'!$C25)</f>
        <v/>
      </c>
      <c r="C492" s="102" t="str">
        <f>IF( ISBLANK('03.Muestra'!$E25),"",'03.Muestra'!$E25)</f>
        <v/>
      </c>
      <c r="D492" s="111" t="str">
        <f t="shared" si="30"/>
        <v/>
      </c>
      <c r="E492" s="77"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102" t="str">
        <f>IF( ISBLANK('03.Muestra'!$C26),"",'03.Muestra'!$C26)</f>
        <v/>
      </c>
      <c r="C493" s="102" t="str">
        <f>IF( ISBLANK('03.Muestra'!$E26),"",'03.Muestra'!$E26)</f>
        <v/>
      </c>
      <c r="D493" s="111" t="str">
        <f t="shared" si="30"/>
        <v/>
      </c>
      <c r="E493" s="77"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102" t="str">
        <f>IF( ISBLANK('03.Muestra'!$C27),"",'03.Muestra'!$C27)</f>
        <v/>
      </c>
      <c r="C494" s="102" t="str">
        <f>IF( ISBLANK('03.Muestra'!$E27),"",'03.Muestra'!$E27)</f>
        <v/>
      </c>
      <c r="D494" s="111" t="str">
        <f t="shared" si="30"/>
        <v/>
      </c>
      <c r="E494" s="77"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102" t="str">
        <f>IF( ISBLANK('03.Muestra'!$C28),"",'03.Muestra'!$C28)</f>
        <v/>
      </c>
      <c r="C495" s="102" t="str">
        <f>IF( ISBLANK('03.Muestra'!$E28),"",'03.Muestra'!$E28)</f>
        <v/>
      </c>
      <c r="D495" s="111" t="str">
        <f t="shared" si="30"/>
        <v/>
      </c>
      <c r="E495" s="77"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102" t="str">
        <f>IF( ISBLANK('03.Muestra'!$C29),"",'03.Muestra'!$C29)</f>
        <v/>
      </c>
      <c r="C496" s="102" t="str">
        <f>IF( ISBLANK('03.Muestra'!$E29),"",'03.Muestra'!$E29)</f>
        <v/>
      </c>
      <c r="D496" s="111" t="str">
        <f t="shared" si="30"/>
        <v/>
      </c>
      <c r="E496" s="77"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102" t="str">
        <f>IF( ISBLANK('03.Muestra'!$C30),"",'03.Muestra'!$C30)</f>
        <v/>
      </c>
      <c r="C497" s="102" t="str">
        <f>IF( ISBLANK('03.Muestra'!$E30),"",'03.Muestra'!$E30)</f>
        <v/>
      </c>
      <c r="D497" s="111" t="str">
        <f t="shared" si="30"/>
        <v/>
      </c>
      <c r="E497" s="77"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102" t="str">
        <f>IF( ISBLANK('03.Muestra'!$C31),"",'03.Muestra'!$C31)</f>
        <v/>
      </c>
      <c r="C498" s="102" t="str">
        <f>IF( ISBLANK('03.Muestra'!$E31),"",'03.Muestra'!$E31)</f>
        <v/>
      </c>
      <c r="D498" s="111" t="str">
        <f t="shared" si="30"/>
        <v/>
      </c>
      <c r="E498" s="77"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2" t="str">
        <f>IF( ISBLANK('03.Muestra'!$C32),"",'03.Muestra'!$C32)</f>
        <v/>
      </c>
      <c r="C499" s="102" t="str">
        <f>IF( ISBLANK('03.Muestra'!$E32),"",'03.Muestra'!$E32)</f>
        <v/>
      </c>
      <c r="D499" s="111" t="str">
        <f t="shared" si="30"/>
        <v/>
      </c>
      <c r="E499" s="77"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2" t="str">
        <f>IF( ISBLANK('03.Muestra'!$C33),"",'03.Muestra'!$C33)</f>
        <v/>
      </c>
      <c r="C500" s="102" t="str">
        <f>IF( ISBLANK('03.Muestra'!$E33),"",'03.Muestra'!$E33)</f>
        <v/>
      </c>
      <c r="D500" s="111" t="str">
        <f t="shared" si="30"/>
        <v/>
      </c>
      <c r="E500" s="77"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2" t="str">
        <f>IF( ISBLANK('03.Muestra'!$C34),"",'03.Muestra'!$C34)</f>
        <v/>
      </c>
      <c r="C501" s="102" t="str">
        <f>IF( ISBLANK('03.Muestra'!$E34),"",'03.Muestra'!$E34)</f>
        <v/>
      </c>
      <c r="D501" s="111" t="str">
        <f t="shared" si="30"/>
        <v/>
      </c>
      <c r="E501" s="77"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2" t="str">
        <f>IF( ISBLANK('03.Muestra'!$C35),"",'03.Muestra'!$C35)</f>
        <v/>
      </c>
      <c r="C502" s="102" t="str">
        <f>IF( ISBLANK('03.Muestra'!$E35),"",'03.Muestra'!$E35)</f>
        <v/>
      </c>
      <c r="D502" s="111" t="str">
        <f t="shared" si="30"/>
        <v/>
      </c>
      <c r="E502" s="77"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2" t="str">
        <f>IF( ISBLANK('03.Muestra'!$C36),"",'03.Muestra'!$C36)</f>
        <v/>
      </c>
      <c r="C503" s="102" t="str">
        <f>IF( ISBLANK('03.Muestra'!$E36),"",'03.Muestra'!$E36)</f>
        <v/>
      </c>
      <c r="D503" s="111" t="str">
        <f t="shared" si="30"/>
        <v/>
      </c>
      <c r="E503" s="77" t="str">
        <f t="shared" si="29"/>
        <v/>
      </c>
      <c r="F503" s="116"/>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2" t="str">
        <f>IF( ISBLANK('03.Muestra'!$C37),"",'03.Muestra'!$C37)</f>
        <v/>
      </c>
      <c r="C504" s="102" t="str">
        <f>IF( ISBLANK('03.Muestra'!$E37),"",'03.Muestra'!$E37)</f>
        <v/>
      </c>
      <c r="D504" s="111" t="str">
        <f t="shared" si="30"/>
        <v/>
      </c>
      <c r="E504" s="77" t="str">
        <f t="shared" si="29"/>
        <v/>
      </c>
      <c r="F504" s="116"/>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2" t="str">
        <f>IF( ISBLANK('03.Muestra'!$C38),"",'03.Muestra'!$C38)</f>
        <v/>
      </c>
      <c r="C505" s="102" t="str">
        <f>IF( ISBLANK('03.Muestra'!$E38),"",'03.Muestra'!$E38)</f>
        <v/>
      </c>
      <c r="D505" s="111" t="str">
        <f t="shared" si="30"/>
        <v/>
      </c>
      <c r="E505" s="77" t="str">
        <f t="shared" si="29"/>
        <v/>
      </c>
      <c r="F505" s="116"/>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2" t="str">
        <f>IF( ISBLANK('03.Muestra'!$C39),"",'03.Muestra'!$C39)</f>
        <v/>
      </c>
      <c r="C506" s="102" t="str">
        <f>IF( ISBLANK('03.Muestra'!$E39),"",'03.Muestra'!$E39)</f>
        <v/>
      </c>
      <c r="D506" s="111" t="str">
        <f t="shared" si="30"/>
        <v/>
      </c>
      <c r="E506" s="77" t="str">
        <f t="shared" si="29"/>
        <v/>
      </c>
      <c r="F506" s="116"/>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2" t="str">
        <f>IF( ISBLANK('03.Muestra'!$C40),"",'03.Muestra'!$C40)</f>
        <v/>
      </c>
      <c r="C507" s="102" t="str">
        <f>IF( ISBLANK('03.Muestra'!$E40),"",'03.Muestra'!$E40)</f>
        <v/>
      </c>
      <c r="D507" s="111" t="str">
        <f t="shared" si="30"/>
        <v/>
      </c>
      <c r="E507" s="77" t="str">
        <f t="shared" si="29"/>
        <v/>
      </c>
      <c r="F507" s="116"/>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2" t="str">
        <f>IF( ISBLANK('03.Muestra'!$C41),"",'03.Muestra'!$C41)</f>
        <v/>
      </c>
      <c r="C508" s="102" t="str">
        <f>IF( ISBLANK('03.Muestra'!$E41),"",'03.Muestra'!$E41)</f>
        <v/>
      </c>
      <c r="D508" s="111" t="str">
        <f t="shared" si="30"/>
        <v/>
      </c>
      <c r="E508" s="77" t="str">
        <f t="shared" si="29"/>
        <v/>
      </c>
      <c r="F508" s="116"/>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2" t="str">
        <f>IF( ISBLANK('03.Muestra'!$C42),"",'03.Muestra'!$C42)</f>
        <v/>
      </c>
      <c r="C509" s="102" t="str">
        <f>IF( ISBLANK('03.Muestra'!$E42),"",'03.Muestra'!$E42)</f>
        <v/>
      </c>
      <c r="D509" s="111" t="str">
        <f t="shared" si="30"/>
        <v/>
      </c>
      <c r="E509" s="77"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7"/>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7"/>
      <c r="E511" s="98"/>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7" t="s">
        <v>106</v>
      </c>
      <c r="C512" s="100" t="s">
        <v>132</v>
      </c>
      <c r="D512" s="101" t="s">
        <v>113</v>
      </c>
      <c r="E512" s="115"/>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2" t="str">
        <f>IF( ISBLANK('03.Muestra'!$C8),"",'03.Muestra'!$C8)</f>
        <v>Página Inicio</v>
      </c>
      <c r="C513" s="103" t="str">
        <f>IF( ISBLANK('03.Muestra'!$E8),"",'03.Muestra'!$E8)</f>
        <v>https://www.mercadona.es/</v>
      </c>
      <c r="D513" s="104" t="s">
        <v>104</v>
      </c>
      <c r="E513" s="77" t="str">
        <f t="shared" ref="E513:E547" si="31">IF(D513&lt;&gt;"",IF(AND(B513&lt;&gt;"",C513&lt;&gt;""),"","ERR"),"")</f>
        <v/>
      </c>
      <c r="F513" s="105" t="str">
        <f t="array" ref="F513:J513">TRANSPOSE('DATA - Oculta'!$U$9:$U$13)</f>
        <v>N/T</v>
      </c>
      <c r="G513" s="106" t="s">
        <v>114</v>
      </c>
      <c r="H513" s="107" t="s">
        <v>115</v>
      </c>
      <c r="I513" s="108" t="s">
        <v>107</v>
      </c>
      <c r="J513" s="109" t="s">
        <v>104</v>
      </c>
      <c r="K513" s="110" t="s">
        <v>111</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2" t="str">
        <f>IF( ISBLANK('03.Muestra'!$C9),"",'03.Muestra'!$C9)</f>
        <v/>
      </c>
      <c r="C514" s="102" t="str">
        <f>IF( ISBLANK('03.Muestra'!$E9),"",'03.Muestra'!$E9)</f>
        <v/>
      </c>
      <c r="D514" s="111" t="str">
        <f t="shared" ref="D514:D547" si="32">IF(AND(B514&lt;&gt;"",C514&lt;&gt;""),"N/T","")</f>
        <v/>
      </c>
      <c r="E514" s="77" t="str">
        <f t="shared" si="31"/>
        <v/>
      </c>
      <c r="F514" s="112">
        <f>COUNTIF($D513:INDIRECT("$D" &amp;  SUM(ROW()-1,'03.Muestra'!$D$45)-1),F513)</f>
        <v>0</v>
      </c>
      <c r="G514" s="112">
        <f>COUNTIF($D513:INDIRECT("$D" &amp;  SUM(ROW()-1,'03.Muestra'!$D$45)-1),G513)</f>
        <v>0</v>
      </c>
      <c r="H514" s="112">
        <f>COUNTIF($D513:INDIRECT("$D" &amp;  SUM(ROW()-1,'03.Muestra'!$D$45)-1),H513)</f>
        <v>0</v>
      </c>
      <c r="I514" s="112">
        <f>COUNTIF($D513:INDIRECT("$D" &amp;  SUM(ROW()-1,'03.Muestra'!$D$45)-1),I513)</f>
        <v>0</v>
      </c>
      <c r="J514" s="112">
        <f>COUNTIF($D513:INDIRECT("$D" &amp;  SUM(ROW()-1,'03.Muestra'!$D$45)-1),J513)</f>
        <v>1</v>
      </c>
      <c r="K514" s="112">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2" t="str">
        <f>IF( ISBLANK('03.Muestra'!$C10),"",'03.Muestra'!$C10)</f>
        <v/>
      </c>
      <c r="C515" s="102" t="str">
        <f>IF( ISBLANK('03.Muestra'!$E10),"",'03.Muestra'!$E10)</f>
        <v/>
      </c>
      <c r="D515" s="111" t="str">
        <f t="shared" si="32"/>
        <v/>
      </c>
      <c r="E515" s="77"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2" t="str">
        <f>IF( ISBLANK('03.Muestra'!$C11),"",'03.Muestra'!$C11)</f>
        <v/>
      </c>
      <c r="C516" s="102" t="str">
        <f>IF( ISBLANK('03.Muestra'!$E11),"",'03.Muestra'!$E11)</f>
        <v/>
      </c>
      <c r="D516" s="111" t="str">
        <f t="shared" si="32"/>
        <v/>
      </c>
      <c r="E516" s="77"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2" t="str">
        <f>IF( ISBLANK('03.Muestra'!$C12),"",'03.Muestra'!$C12)</f>
        <v/>
      </c>
      <c r="C517" s="102" t="str">
        <f>IF( ISBLANK('03.Muestra'!$E12),"",'03.Muestra'!$E12)</f>
        <v/>
      </c>
      <c r="D517" s="111" t="str">
        <f t="shared" si="32"/>
        <v/>
      </c>
      <c r="E517" s="77"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2" t="str">
        <f>IF( ISBLANK('03.Muestra'!$C13),"",'03.Muestra'!$C13)</f>
        <v/>
      </c>
      <c r="C518" s="102" t="str">
        <f>IF( ISBLANK('03.Muestra'!$E13),"",'03.Muestra'!$E13)</f>
        <v/>
      </c>
      <c r="D518" s="111" t="str">
        <f t="shared" si="32"/>
        <v/>
      </c>
      <c r="E518" s="77"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2" t="str">
        <f>IF( ISBLANK('03.Muestra'!$C14),"",'03.Muestra'!$C14)</f>
        <v/>
      </c>
      <c r="C519" s="102" t="str">
        <f>IF( ISBLANK('03.Muestra'!$E14),"",'03.Muestra'!$E14)</f>
        <v/>
      </c>
      <c r="D519" s="111" t="str">
        <f t="shared" si="32"/>
        <v/>
      </c>
      <c r="E519" s="77"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2" t="str">
        <f>IF( ISBLANK('03.Muestra'!$C15),"",'03.Muestra'!$C15)</f>
        <v/>
      </c>
      <c r="C520" s="102" t="str">
        <f>IF( ISBLANK('03.Muestra'!$E15),"",'03.Muestra'!$E15)</f>
        <v/>
      </c>
      <c r="D520" s="111" t="str">
        <f t="shared" si="32"/>
        <v/>
      </c>
      <c r="E520" s="77"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2" t="str">
        <f>IF( ISBLANK('03.Muestra'!$C16),"",'03.Muestra'!$C16)</f>
        <v/>
      </c>
      <c r="C521" s="102" t="str">
        <f>IF( ISBLANK('03.Muestra'!$E16),"",'03.Muestra'!$E16)</f>
        <v/>
      </c>
      <c r="D521" s="111" t="str">
        <f t="shared" si="32"/>
        <v/>
      </c>
      <c r="E521" s="77"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2" t="str">
        <f>IF( ISBLANK('03.Muestra'!$C17),"",'03.Muestra'!$C17)</f>
        <v/>
      </c>
      <c r="C522" s="102" t="str">
        <f>IF( ISBLANK('03.Muestra'!$E17),"",'03.Muestra'!$E17)</f>
        <v/>
      </c>
      <c r="D522" s="111" t="str">
        <f t="shared" si="32"/>
        <v/>
      </c>
      <c r="E522" s="77"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2" t="str">
        <f>IF( ISBLANK('03.Muestra'!$C18),"",'03.Muestra'!$C18)</f>
        <v/>
      </c>
      <c r="C523" s="102" t="str">
        <f>IF( ISBLANK('03.Muestra'!$E18),"",'03.Muestra'!$E18)</f>
        <v/>
      </c>
      <c r="D523" s="111" t="str">
        <f t="shared" si="32"/>
        <v/>
      </c>
      <c r="E523" s="77"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2" t="str">
        <f>IF( ISBLANK('03.Muestra'!$C19),"",'03.Muestra'!$C19)</f>
        <v/>
      </c>
      <c r="C524" s="102" t="str">
        <f>IF( ISBLANK('03.Muestra'!$E19),"",'03.Muestra'!$E19)</f>
        <v/>
      </c>
      <c r="D524" s="111" t="str">
        <f t="shared" si="32"/>
        <v/>
      </c>
      <c r="E524" s="77"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102" t="str">
        <f>IF( ISBLANK('03.Muestra'!$C20),"",'03.Muestra'!$C20)</f>
        <v/>
      </c>
      <c r="C525" s="102" t="str">
        <f>IF( ISBLANK('03.Muestra'!$E20),"",'03.Muestra'!$E20)</f>
        <v/>
      </c>
      <c r="D525" s="111" t="str">
        <f t="shared" si="32"/>
        <v/>
      </c>
      <c r="E525" s="77"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102" t="str">
        <f>IF( ISBLANK('03.Muestra'!$C21),"",'03.Muestra'!$C21)</f>
        <v/>
      </c>
      <c r="C526" s="102" t="str">
        <f>IF( ISBLANK('03.Muestra'!$E21),"",'03.Muestra'!$E21)</f>
        <v/>
      </c>
      <c r="D526" s="111" t="str">
        <f t="shared" si="32"/>
        <v/>
      </c>
      <c r="E526" s="77"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102" t="str">
        <f>IF( ISBLANK('03.Muestra'!$C22),"",'03.Muestra'!$C22)</f>
        <v/>
      </c>
      <c r="C527" s="102" t="str">
        <f>IF( ISBLANK('03.Muestra'!$E22),"",'03.Muestra'!$E22)</f>
        <v/>
      </c>
      <c r="D527" s="111" t="str">
        <f t="shared" si="32"/>
        <v/>
      </c>
      <c r="E527" s="77"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102" t="str">
        <f>IF( ISBLANK('03.Muestra'!$C23),"",'03.Muestra'!$C23)</f>
        <v/>
      </c>
      <c r="C528" s="102" t="str">
        <f>IF( ISBLANK('03.Muestra'!$E23),"",'03.Muestra'!$E23)</f>
        <v/>
      </c>
      <c r="D528" s="111" t="str">
        <f t="shared" si="32"/>
        <v/>
      </c>
      <c r="E528" s="77"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102" t="str">
        <f>IF( ISBLANK('03.Muestra'!$C24),"",'03.Muestra'!$C24)</f>
        <v/>
      </c>
      <c r="C529" s="102" t="str">
        <f>IF( ISBLANK('03.Muestra'!$E24),"",'03.Muestra'!$E24)</f>
        <v/>
      </c>
      <c r="D529" s="111" t="str">
        <f t="shared" si="32"/>
        <v/>
      </c>
      <c r="E529" s="77"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102" t="str">
        <f>IF( ISBLANK('03.Muestra'!$C25),"",'03.Muestra'!$C25)</f>
        <v/>
      </c>
      <c r="C530" s="102" t="str">
        <f>IF( ISBLANK('03.Muestra'!$E25),"",'03.Muestra'!$E25)</f>
        <v/>
      </c>
      <c r="D530" s="111" t="str">
        <f t="shared" si="32"/>
        <v/>
      </c>
      <c r="E530" s="77"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102" t="str">
        <f>IF( ISBLANK('03.Muestra'!$C26),"",'03.Muestra'!$C26)</f>
        <v/>
      </c>
      <c r="C531" s="102" t="str">
        <f>IF( ISBLANK('03.Muestra'!$E26),"",'03.Muestra'!$E26)</f>
        <v/>
      </c>
      <c r="D531" s="111" t="str">
        <f t="shared" si="32"/>
        <v/>
      </c>
      <c r="E531" s="77"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102" t="str">
        <f>IF( ISBLANK('03.Muestra'!$C27),"",'03.Muestra'!$C27)</f>
        <v/>
      </c>
      <c r="C532" s="102" t="str">
        <f>IF( ISBLANK('03.Muestra'!$E27),"",'03.Muestra'!$E27)</f>
        <v/>
      </c>
      <c r="D532" s="111" t="str">
        <f t="shared" si="32"/>
        <v/>
      </c>
      <c r="E532" s="77"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102" t="str">
        <f>IF( ISBLANK('03.Muestra'!$C28),"",'03.Muestra'!$C28)</f>
        <v/>
      </c>
      <c r="C533" s="102" t="str">
        <f>IF( ISBLANK('03.Muestra'!$E28),"",'03.Muestra'!$E28)</f>
        <v/>
      </c>
      <c r="D533" s="111" t="str">
        <f t="shared" si="32"/>
        <v/>
      </c>
      <c r="E533" s="77"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102" t="str">
        <f>IF( ISBLANK('03.Muestra'!$C29),"",'03.Muestra'!$C29)</f>
        <v/>
      </c>
      <c r="C534" s="102" t="str">
        <f>IF( ISBLANK('03.Muestra'!$E29),"",'03.Muestra'!$E29)</f>
        <v/>
      </c>
      <c r="D534" s="111" t="str">
        <f t="shared" si="32"/>
        <v/>
      </c>
      <c r="E534" s="77"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102" t="str">
        <f>IF( ISBLANK('03.Muestra'!$C30),"",'03.Muestra'!$C30)</f>
        <v/>
      </c>
      <c r="C535" s="102" t="str">
        <f>IF( ISBLANK('03.Muestra'!$E30),"",'03.Muestra'!$E30)</f>
        <v/>
      </c>
      <c r="D535" s="111" t="str">
        <f t="shared" si="32"/>
        <v/>
      </c>
      <c r="E535" s="77"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102" t="str">
        <f>IF( ISBLANK('03.Muestra'!$C31),"",'03.Muestra'!$C31)</f>
        <v/>
      </c>
      <c r="C536" s="102" t="str">
        <f>IF( ISBLANK('03.Muestra'!$E31),"",'03.Muestra'!$E31)</f>
        <v/>
      </c>
      <c r="D536" s="111" t="str">
        <f t="shared" si="32"/>
        <v/>
      </c>
      <c r="E536" s="77"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2" t="str">
        <f>IF( ISBLANK('03.Muestra'!$C32),"",'03.Muestra'!$C32)</f>
        <v/>
      </c>
      <c r="C537" s="102" t="str">
        <f>IF( ISBLANK('03.Muestra'!$E32),"",'03.Muestra'!$E32)</f>
        <v/>
      </c>
      <c r="D537" s="111" t="str">
        <f t="shared" si="32"/>
        <v/>
      </c>
      <c r="E537" s="77"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2" t="str">
        <f>IF( ISBLANK('03.Muestra'!$C33),"",'03.Muestra'!$C33)</f>
        <v/>
      </c>
      <c r="C538" s="102" t="str">
        <f>IF( ISBLANK('03.Muestra'!$E33),"",'03.Muestra'!$E33)</f>
        <v/>
      </c>
      <c r="D538" s="111" t="str">
        <f t="shared" si="32"/>
        <v/>
      </c>
      <c r="E538" s="77"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2" t="str">
        <f>IF( ISBLANK('03.Muestra'!$C34),"",'03.Muestra'!$C34)</f>
        <v/>
      </c>
      <c r="C539" s="102" t="str">
        <f>IF( ISBLANK('03.Muestra'!$E34),"",'03.Muestra'!$E34)</f>
        <v/>
      </c>
      <c r="D539" s="111" t="str">
        <f t="shared" si="32"/>
        <v/>
      </c>
      <c r="E539" s="77"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2" t="str">
        <f>IF( ISBLANK('03.Muestra'!$C35),"",'03.Muestra'!$C35)</f>
        <v/>
      </c>
      <c r="C540" s="102" t="str">
        <f>IF( ISBLANK('03.Muestra'!$E35),"",'03.Muestra'!$E35)</f>
        <v/>
      </c>
      <c r="D540" s="111" t="str">
        <f t="shared" si="32"/>
        <v/>
      </c>
      <c r="E540" s="77"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2" t="str">
        <f>IF( ISBLANK('03.Muestra'!$C36),"",'03.Muestra'!$C36)</f>
        <v/>
      </c>
      <c r="C541" s="102" t="str">
        <f>IF( ISBLANK('03.Muestra'!$E36),"",'03.Muestra'!$E36)</f>
        <v/>
      </c>
      <c r="D541" s="111" t="str">
        <f t="shared" si="32"/>
        <v/>
      </c>
      <c r="E541" s="77" t="str">
        <f t="shared" si="31"/>
        <v/>
      </c>
      <c r="F541" s="116"/>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2" t="str">
        <f>IF( ISBLANK('03.Muestra'!$C37),"",'03.Muestra'!$C37)</f>
        <v/>
      </c>
      <c r="C542" s="102" t="str">
        <f>IF( ISBLANK('03.Muestra'!$E37),"",'03.Muestra'!$E37)</f>
        <v/>
      </c>
      <c r="D542" s="111" t="str">
        <f t="shared" si="32"/>
        <v/>
      </c>
      <c r="E542" s="77" t="str">
        <f t="shared" si="31"/>
        <v/>
      </c>
      <c r="F542" s="116"/>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2" t="str">
        <f>IF( ISBLANK('03.Muestra'!$C38),"",'03.Muestra'!$C38)</f>
        <v/>
      </c>
      <c r="C543" s="102" t="str">
        <f>IF( ISBLANK('03.Muestra'!$E38),"",'03.Muestra'!$E38)</f>
        <v/>
      </c>
      <c r="D543" s="111" t="str">
        <f t="shared" si="32"/>
        <v/>
      </c>
      <c r="E543" s="77" t="str">
        <f t="shared" si="31"/>
        <v/>
      </c>
      <c r="F543" s="116"/>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2" t="str">
        <f>IF( ISBLANK('03.Muestra'!$C39),"",'03.Muestra'!$C39)</f>
        <v/>
      </c>
      <c r="C544" s="102" t="str">
        <f>IF( ISBLANK('03.Muestra'!$E39),"",'03.Muestra'!$E39)</f>
        <v/>
      </c>
      <c r="D544" s="111" t="str">
        <f t="shared" si="32"/>
        <v/>
      </c>
      <c r="E544" s="77" t="str">
        <f t="shared" si="31"/>
        <v/>
      </c>
      <c r="F544" s="116"/>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2" t="str">
        <f>IF( ISBLANK('03.Muestra'!$C40),"",'03.Muestra'!$C40)</f>
        <v/>
      </c>
      <c r="C545" s="102" t="str">
        <f>IF( ISBLANK('03.Muestra'!$E40),"",'03.Muestra'!$E40)</f>
        <v/>
      </c>
      <c r="D545" s="111" t="str">
        <f t="shared" si="32"/>
        <v/>
      </c>
      <c r="E545" s="77" t="str">
        <f t="shared" si="31"/>
        <v/>
      </c>
      <c r="F545" s="116"/>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2" t="str">
        <f>IF( ISBLANK('03.Muestra'!$C41),"",'03.Muestra'!$C41)</f>
        <v/>
      </c>
      <c r="C546" s="102" t="str">
        <f>IF( ISBLANK('03.Muestra'!$E41),"",'03.Muestra'!$E41)</f>
        <v/>
      </c>
      <c r="D546" s="111" t="str">
        <f t="shared" si="32"/>
        <v/>
      </c>
      <c r="E546" s="77" t="str">
        <f t="shared" si="31"/>
        <v/>
      </c>
      <c r="F546" s="116"/>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2" t="str">
        <f>IF( ISBLANK('03.Muestra'!$C42),"",'03.Muestra'!$C42)</f>
        <v/>
      </c>
      <c r="C547" s="102" t="str">
        <f>IF( ISBLANK('03.Muestra'!$E42),"",'03.Muestra'!$E42)</f>
        <v/>
      </c>
      <c r="D547" s="111" t="str">
        <f t="shared" si="32"/>
        <v/>
      </c>
      <c r="E547" s="77"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7"/>
      <c r="E548" s="77"/>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7"/>
      <c r="E549" s="77"/>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7" t="s">
        <v>106</v>
      </c>
      <c r="C550" s="100" t="s">
        <v>133</v>
      </c>
      <c r="D550" s="101" t="s">
        <v>113</v>
      </c>
      <c r="E550" s="115"/>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2" t="str">
        <f>IF( ISBLANK('03.Muestra'!$C8),"",'03.Muestra'!$C8)</f>
        <v>Página Inicio</v>
      </c>
      <c r="C551" s="103" t="str">
        <f>IF( ISBLANK('03.Muestra'!$E8),"",'03.Muestra'!$E8)</f>
        <v>https://www.mercadona.es/</v>
      </c>
      <c r="D551" s="104" t="s">
        <v>104</v>
      </c>
      <c r="E551" s="77" t="str">
        <f t="shared" ref="E551:E585" si="33">IF(D551&lt;&gt;"",IF(AND(B551&lt;&gt;"",C551&lt;&gt;""),"","ERR"),"")</f>
        <v/>
      </c>
      <c r="F551" s="105" t="str">
        <f t="array" ref="F551:J551">TRANSPOSE('DATA - Oculta'!$U$9:$U$13)</f>
        <v>N/T</v>
      </c>
      <c r="G551" s="106" t="s">
        <v>114</v>
      </c>
      <c r="H551" s="107" t="s">
        <v>115</v>
      </c>
      <c r="I551" s="108" t="s">
        <v>107</v>
      </c>
      <c r="J551" s="109" t="s">
        <v>104</v>
      </c>
      <c r="K551" s="110" t="s">
        <v>111</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2" t="str">
        <f>IF( ISBLANK('03.Muestra'!$C9),"",'03.Muestra'!$C9)</f>
        <v/>
      </c>
      <c r="C552" s="102" t="str">
        <f>IF( ISBLANK('03.Muestra'!$E9),"",'03.Muestra'!$E9)</f>
        <v/>
      </c>
      <c r="D552" s="111" t="str">
        <f t="shared" ref="D552:D585" si="34">IF(AND(B552&lt;&gt;"",C552&lt;&gt;""),"N/T","")</f>
        <v/>
      </c>
      <c r="E552" s="77" t="str">
        <f t="shared" si="33"/>
        <v/>
      </c>
      <c r="F552" s="112">
        <f>COUNTIF($D551:INDIRECT("$D" &amp;  SUM(ROW()-1,'03.Muestra'!$D$45)-1),F551)</f>
        <v>0</v>
      </c>
      <c r="G552" s="112">
        <f>COUNTIF($D551:INDIRECT("$D" &amp;  SUM(ROW()-1,'03.Muestra'!$D$45)-1),G551)</f>
        <v>0</v>
      </c>
      <c r="H552" s="112">
        <f>COUNTIF($D551:INDIRECT("$D" &amp;  SUM(ROW()-1,'03.Muestra'!$D$45)-1),H551)</f>
        <v>0</v>
      </c>
      <c r="I552" s="112">
        <f>COUNTIF($D551:INDIRECT("$D" &amp;  SUM(ROW()-1,'03.Muestra'!$D$45)-1),I551)</f>
        <v>0</v>
      </c>
      <c r="J552" s="112">
        <f>COUNTIF($D551:INDIRECT("$D" &amp;  SUM(ROW()-1,'03.Muestra'!$D$45)-1),J551)</f>
        <v>1</v>
      </c>
      <c r="K552" s="112">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2" t="str">
        <f>IF( ISBLANK('03.Muestra'!$C10),"",'03.Muestra'!$C10)</f>
        <v/>
      </c>
      <c r="C553" s="102" t="str">
        <f>IF( ISBLANK('03.Muestra'!$E10),"",'03.Muestra'!$E10)</f>
        <v/>
      </c>
      <c r="D553" s="111" t="str">
        <f t="shared" si="34"/>
        <v/>
      </c>
      <c r="E553" s="77"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2" t="str">
        <f>IF( ISBLANK('03.Muestra'!$C11),"",'03.Muestra'!$C11)</f>
        <v/>
      </c>
      <c r="C554" s="102" t="str">
        <f>IF( ISBLANK('03.Muestra'!$E11),"",'03.Muestra'!$E11)</f>
        <v/>
      </c>
      <c r="D554" s="111" t="str">
        <f t="shared" si="34"/>
        <v/>
      </c>
      <c r="E554" s="77"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2" t="str">
        <f>IF( ISBLANK('03.Muestra'!$C12),"",'03.Muestra'!$C12)</f>
        <v/>
      </c>
      <c r="C555" s="102" t="str">
        <f>IF( ISBLANK('03.Muestra'!$E12),"",'03.Muestra'!$E12)</f>
        <v/>
      </c>
      <c r="D555" s="111" t="str">
        <f t="shared" si="34"/>
        <v/>
      </c>
      <c r="E555" s="77"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2" t="str">
        <f>IF( ISBLANK('03.Muestra'!$C13),"",'03.Muestra'!$C13)</f>
        <v/>
      </c>
      <c r="C556" s="102" t="str">
        <f>IF( ISBLANK('03.Muestra'!$E13),"",'03.Muestra'!$E13)</f>
        <v/>
      </c>
      <c r="D556" s="111" t="str">
        <f t="shared" si="34"/>
        <v/>
      </c>
      <c r="E556" s="77"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2" t="str">
        <f>IF( ISBLANK('03.Muestra'!$C14),"",'03.Muestra'!$C14)</f>
        <v/>
      </c>
      <c r="C557" s="102" t="str">
        <f>IF( ISBLANK('03.Muestra'!$E14),"",'03.Muestra'!$E14)</f>
        <v/>
      </c>
      <c r="D557" s="111" t="str">
        <f t="shared" si="34"/>
        <v/>
      </c>
      <c r="E557" s="77"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2" t="str">
        <f>IF( ISBLANK('03.Muestra'!$C15),"",'03.Muestra'!$C15)</f>
        <v/>
      </c>
      <c r="C558" s="102" t="str">
        <f>IF( ISBLANK('03.Muestra'!$E15),"",'03.Muestra'!$E15)</f>
        <v/>
      </c>
      <c r="D558" s="111" t="str">
        <f t="shared" si="34"/>
        <v/>
      </c>
      <c r="E558" s="77"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2" t="str">
        <f>IF( ISBLANK('03.Muestra'!$C16),"",'03.Muestra'!$C16)</f>
        <v/>
      </c>
      <c r="C559" s="102" t="str">
        <f>IF( ISBLANK('03.Muestra'!$E16),"",'03.Muestra'!$E16)</f>
        <v/>
      </c>
      <c r="D559" s="111" t="str">
        <f t="shared" si="34"/>
        <v/>
      </c>
      <c r="E559" s="77"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2" t="str">
        <f>IF( ISBLANK('03.Muestra'!$C17),"",'03.Muestra'!$C17)</f>
        <v/>
      </c>
      <c r="C560" s="102" t="str">
        <f>IF( ISBLANK('03.Muestra'!$E17),"",'03.Muestra'!$E17)</f>
        <v/>
      </c>
      <c r="D560" s="111" t="str">
        <f t="shared" si="34"/>
        <v/>
      </c>
      <c r="E560" s="77"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2" t="str">
        <f>IF( ISBLANK('03.Muestra'!$C18),"",'03.Muestra'!$C18)</f>
        <v/>
      </c>
      <c r="C561" s="102" t="str">
        <f>IF( ISBLANK('03.Muestra'!$E18),"",'03.Muestra'!$E18)</f>
        <v/>
      </c>
      <c r="D561" s="111" t="str">
        <f t="shared" si="34"/>
        <v/>
      </c>
      <c r="E561" s="77"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2" t="str">
        <f>IF( ISBLANK('03.Muestra'!$C19),"",'03.Muestra'!$C19)</f>
        <v/>
      </c>
      <c r="C562" s="102" t="str">
        <f>IF( ISBLANK('03.Muestra'!$E19),"",'03.Muestra'!$E19)</f>
        <v/>
      </c>
      <c r="D562" s="111" t="str">
        <f t="shared" si="34"/>
        <v/>
      </c>
      <c r="E562" s="77"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102" t="str">
        <f>IF( ISBLANK('03.Muestra'!$C20),"",'03.Muestra'!$C20)</f>
        <v/>
      </c>
      <c r="C563" s="102" t="str">
        <f>IF( ISBLANK('03.Muestra'!$E20),"",'03.Muestra'!$E20)</f>
        <v/>
      </c>
      <c r="D563" s="111" t="str">
        <f t="shared" si="34"/>
        <v/>
      </c>
      <c r="E563" s="77"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102" t="str">
        <f>IF( ISBLANK('03.Muestra'!$C21),"",'03.Muestra'!$C21)</f>
        <v/>
      </c>
      <c r="C564" s="102" t="str">
        <f>IF( ISBLANK('03.Muestra'!$E21),"",'03.Muestra'!$E21)</f>
        <v/>
      </c>
      <c r="D564" s="111" t="str">
        <f t="shared" si="34"/>
        <v/>
      </c>
      <c r="E564" s="77"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102" t="str">
        <f>IF( ISBLANK('03.Muestra'!$C22),"",'03.Muestra'!$C22)</f>
        <v/>
      </c>
      <c r="C565" s="102" t="str">
        <f>IF( ISBLANK('03.Muestra'!$E22),"",'03.Muestra'!$E22)</f>
        <v/>
      </c>
      <c r="D565" s="111" t="str">
        <f t="shared" si="34"/>
        <v/>
      </c>
      <c r="E565" s="77"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102" t="str">
        <f>IF( ISBLANK('03.Muestra'!$C23),"",'03.Muestra'!$C23)</f>
        <v/>
      </c>
      <c r="C566" s="102" t="str">
        <f>IF( ISBLANK('03.Muestra'!$E23),"",'03.Muestra'!$E23)</f>
        <v/>
      </c>
      <c r="D566" s="111" t="str">
        <f t="shared" si="34"/>
        <v/>
      </c>
      <c r="E566" s="77"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102" t="str">
        <f>IF( ISBLANK('03.Muestra'!$C24),"",'03.Muestra'!$C24)</f>
        <v/>
      </c>
      <c r="C567" s="102" t="str">
        <f>IF( ISBLANK('03.Muestra'!$E24),"",'03.Muestra'!$E24)</f>
        <v/>
      </c>
      <c r="D567" s="111" t="str">
        <f t="shared" si="34"/>
        <v/>
      </c>
      <c r="E567" s="77"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102" t="str">
        <f>IF( ISBLANK('03.Muestra'!$C25),"",'03.Muestra'!$C25)</f>
        <v/>
      </c>
      <c r="C568" s="102" t="str">
        <f>IF( ISBLANK('03.Muestra'!$E25),"",'03.Muestra'!$E25)</f>
        <v/>
      </c>
      <c r="D568" s="111" t="str">
        <f t="shared" si="34"/>
        <v/>
      </c>
      <c r="E568" s="77"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102" t="str">
        <f>IF( ISBLANK('03.Muestra'!$C26),"",'03.Muestra'!$C26)</f>
        <v/>
      </c>
      <c r="C569" s="102" t="str">
        <f>IF( ISBLANK('03.Muestra'!$E26),"",'03.Muestra'!$E26)</f>
        <v/>
      </c>
      <c r="D569" s="111" t="str">
        <f t="shared" si="34"/>
        <v/>
      </c>
      <c r="E569" s="77"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102" t="str">
        <f>IF( ISBLANK('03.Muestra'!$C27),"",'03.Muestra'!$C27)</f>
        <v/>
      </c>
      <c r="C570" s="102" t="str">
        <f>IF( ISBLANK('03.Muestra'!$E27),"",'03.Muestra'!$E27)</f>
        <v/>
      </c>
      <c r="D570" s="111" t="str">
        <f t="shared" si="34"/>
        <v/>
      </c>
      <c r="E570" s="77"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102" t="str">
        <f>IF( ISBLANK('03.Muestra'!$C28),"",'03.Muestra'!$C28)</f>
        <v/>
      </c>
      <c r="C571" s="102" t="str">
        <f>IF( ISBLANK('03.Muestra'!$E28),"",'03.Muestra'!$E28)</f>
        <v/>
      </c>
      <c r="D571" s="111" t="str">
        <f t="shared" si="34"/>
        <v/>
      </c>
      <c r="E571" s="77"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102" t="str">
        <f>IF( ISBLANK('03.Muestra'!$C29),"",'03.Muestra'!$C29)</f>
        <v/>
      </c>
      <c r="C572" s="102" t="str">
        <f>IF( ISBLANK('03.Muestra'!$E29),"",'03.Muestra'!$E29)</f>
        <v/>
      </c>
      <c r="D572" s="111" t="str">
        <f t="shared" si="34"/>
        <v/>
      </c>
      <c r="E572" s="77"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102" t="str">
        <f>IF( ISBLANK('03.Muestra'!$C30),"",'03.Muestra'!$C30)</f>
        <v/>
      </c>
      <c r="C573" s="102" t="str">
        <f>IF( ISBLANK('03.Muestra'!$E30),"",'03.Muestra'!$E30)</f>
        <v/>
      </c>
      <c r="D573" s="111" t="str">
        <f t="shared" si="34"/>
        <v/>
      </c>
      <c r="E573" s="77"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102" t="str">
        <f>IF( ISBLANK('03.Muestra'!$C31),"",'03.Muestra'!$C31)</f>
        <v/>
      </c>
      <c r="C574" s="102" t="str">
        <f>IF( ISBLANK('03.Muestra'!$E31),"",'03.Muestra'!$E31)</f>
        <v/>
      </c>
      <c r="D574" s="111" t="str">
        <f t="shared" si="34"/>
        <v/>
      </c>
      <c r="E574" s="77"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2" t="str">
        <f>IF( ISBLANK('03.Muestra'!$C32),"",'03.Muestra'!$C32)</f>
        <v/>
      </c>
      <c r="C575" s="102" t="str">
        <f>IF( ISBLANK('03.Muestra'!$E32),"",'03.Muestra'!$E32)</f>
        <v/>
      </c>
      <c r="D575" s="111" t="str">
        <f t="shared" si="34"/>
        <v/>
      </c>
      <c r="E575" s="77"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2" t="str">
        <f>IF( ISBLANK('03.Muestra'!$C33),"",'03.Muestra'!$C33)</f>
        <v/>
      </c>
      <c r="C576" s="102" t="str">
        <f>IF( ISBLANK('03.Muestra'!$E33),"",'03.Muestra'!$E33)</f>
        <v/>
      </c>
      <c r="D576" s="111" t="str">
        <f t="shared" si="34"/>
        <v/>
      </c>
      <c r="E576" s="77"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2" t="str">
        <f>IF( ISBLANK('03.Muestra'!$C34),"",'03.Muestra'!$C34)</f>
        <v/>
      </c>
      <c r="C577" s="102" t="str">
        <f>IF( ISBLANK('03.Muestra'!$E34),"",'03.Muestra'!$E34)</f>
        <v/>
      </c>
      <c r="D577" s="111" t="str">
        <f t="shared" si="34"/>
        <v/>
      </c>
      <c r="E577" s="77"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2" t="str">
        <f>IF( ISBLANK('03.Muestra'!$C35),"",'03.Muestra'!$C35)</f>
        <v/>
      </c>
      <c r="C578" s="102" t="str">
        <f>IF( ISBLANK('03.Muestra'!$E35),"",'03.Muestra'!$E35)</f>
        <v/>
      </c>
      <c r="D578" s="111" t="str">
        <f t="shared" si="34"/>
        <v/>
      </c>
      <c r="E578" s="77"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2" t="str">
        <f>IF( ISBLANK('03.Muestra'!$C36),"",'03.Muestra'!$C36)</f>
        <v/>
      </c>
      <c r="C579" s="102" t="str">
        <f>IF( ISBLANK('03.Muestra'!$E36),"",'03.Muestra'!$E36)</f>
        <v/>
      </c>
      <c r="D579" s="111" t="str">
        <f t="shared" si="34"/>
        <v/>
      </c>
      <c r="E579" s="77" t="str">
        <f t="shared" si="33"/>
        <v/>
      </c>
      <c r="F579" s="116"/>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2" t="str">
        <f>IF( ISBLANK('03.Muestra'!$C37),"",'03.Muestra'!$C37)</f>
        <v/>
      </c>
      <c r="C580" s="102" t="str">
        <f>IF( ISBLANK('03.Muestra'!$E37),"",'03.Muestra'!$E37)</f>
        <v/>
      </c>
      <c r="D580" s="111" t="str">
        <f t="shared" si="34"/>
        <v/>
      </c>
      <c r="E580" s="77" t="str">
        <f t="shared" si="33"/>
        <v/>
      </c>
      <c r="F580" s="116"/>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2" t="str">
        <f>IF( ISBLANK('03.Muestra'!$C38),"",'03.Muestra'!$C38)</f>
        <v/>
      </c>
      <c r="C581" s="102" t="str">
        <f>IF( ISBLANK('03.Muestra'!$E38),"",'03.Muestra'!$E38)</f>
        <v/>
      </c>
      <c r="D581" s="111" t="str">
        <f t="shared" si="34"/>
        <v/>
      </c>
      <c r="E581" s="77" t="str">
        <f t="shared" si="33"/>
        <v/>
      </c>
      <c r="F581" s="116"/>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2" t="str">
        <f>IF( ISBLANK('03.Muestra'!$C39),"",'03.Muestra'!$C39)</f>
        <v/>
      </c>
      <c r="C582" s="102" t="str">
        <f>IF( ISBLANK('03.Muestra'!$E39),"",'03.Muestra'!$E39)</f>
        <v/>
      </c>
      <c r="D582" s="111" t="str">
        <f t="shared" si="34"/>
        <v/>
      </c>
      <c r="E582" s="77" t="str">
        <f t="shared" si="33"/>
        <v/>
      </c>
      <c r="F582" s="116"/>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2" t="str">
        <f>IF( ISBLANK('03.Muestra'!$C40),"",'03.Muestra'!$C40)</f>
        <v/>
      </c>
      <c r="C583" s="102" t="str">
        <f>IF( ISBLANK('03.Muestra'!$E40),"",'03.Muestra'!$E40)</f>
        <v/>
      </c>
      <c r="D583" s="111" t="str">
        <f t="shared" si="34"/>
        <v/>
      </c>
      <c r="E583" s="77" t="str">
        <f t="shared" si="33"/>
        <v/>
      </c>
      <c r="F583" s="116"/>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2" t="str">
        <f>IF( ISBLANK('03.Muestra'!$C41),"",'03.Muestra'!$C41)</f>
        <v/>
      </c>
      <c r="C584" s="102" t="str">
        <f>IF( ISBLANK('03.Muestra'!$E41),"",'03.Muestra'!$E41)</f>
        <v/>
      </c>
      <c r="D584" s="111" t="str">
        <f t="shared" si="34"/>
        <v/>
      </c>
      <c r="E584" s="77" t="str">
        <f t="shared" si="33"/>
        <v/>
      </c>
      <c r="F584" s="116"/>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2" t="str">
        <f>IF( ISBLANK('03.Muestra'!$C42),"",'03.Muestra'!$C42)</f>
        <v/>
      </c>
      <c r="C585" s="102" t="str">
        <f>IF( ISBLANK('03.Muestra'!$E42),"",'03.Muestra'!$E42)</f>
        <v/>
      </c>
      <c r="D585" s="111" t="str">
        <f t="shared" si="34"/>
        <v/>
      </c>
      <c r="E585" s="77"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7"/>
      <c r="E586" s="77"/>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7"/>
      <c r="E587" s="9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7" t="s">
        <v>106</v>
      </c>
      <c r="C588" s="100" t="s">
        <v>134</v>
      </c>
      <c r="D588" s="101" t="s">
        <v>113</v>
      </c>
      <c r="E588" s="115"/>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2" t="str">
        <f>IF( ISBLANK('03.Muestra'!$C8),"",'03.Muestra'!$C8)</f>
        <v>Página Inicio</v>
      </c>
      <c r="C589" s="103" t="str">
        <f>IF( ISBLANK('03.Muestra'!$E8),"",'03.Muestra'!$E8)</f>
        <v>https://www.mercadona.es/</v>
      </c>
      <c r="D589" s="104" t="s">
        <v>104</v>
      </c>
      <c r="E589" s="77" t="str">
        <f t="shared" ref="E589:E623" si="35">IF(D589&lt;&gt;"",IF(AND(B589&lt;&gt;"",C589&lt;&gt;""),"","ERR"),"")</f>
        <v/>
      </c>
      <c r="F589" s="105" t="str">
        <f t="array" ref="F589:J589">TRANSPOSE('DATA - Oculta'!$U$9:$U$13)</f>
        <v>N/T</v>
      </c>
      <c r="G589" s="106" t="s">
        <v>114</v>
      </c>
      <c r="H589" s="107" t="s">
        <v>115</v>
      </c>
      <c r="I589" s="108" t="s">
        <v>107</v>
      </c>
      <c r="J589" s="109" t="s">
        <v>104</v>
      </c>
      <c r="K589" s="110" t="s">
        <v>111</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2" t="str">
        <f>IF( ISBLANK('03.Muestra'!$C9),"",'03.Muestra'!$C9)</f>
        <v/>
      </c>
      <c r="C590" s="102" t="str">
        <f>IF( ISBLANK('03.Muestra'!$E9),"",'03.Muestra'!$E9)</f>
        <v/>
      </c>
      <c r="D590" s="111" t="str">
        <f t="shared" ref="D590:D623" si="36">IF(AND(B590&lt;&gt;"",C590&lt;&gt;""),"N/T","")</f>
        <v/>
      </c>
      <c r="E590" s="77" t="str">
        <f t="shared" si="35"/>
        <v/>
      </c>
      <c r="F590" s="112">
        <f>COUNTIF($D589:INDIRECT("$D" &amp;  SUM(ROW()-1,'03.Muestra'!$D$45)-1),F589)</f>
        <v>0</v>
      </c>
      <c r="G590" s="112">
        <f>COUNTIF($D589:INDIRECT("$D" &amp;  SUM(ROW()-1,'03.Muestra'!$D$45)-1),G589)</f>
        <v>0</v>
      </c>
      <c r="H590" s="112">
        <f>COUNTIF($D589:INDIRECT("$D" &amp;  SUM(ROW()-1,'03.Muestra'!$D$45)-1),H589)</f>
        <v>0</v>
      </c>
      <c r="I590" s="112">
        <f>COUNTIF($D589:INDIRECT("$D" &amp;  SUM(ROW()-1,'03.Muestra'!$D$45)-1),I589)</f>
        <v>0</v>
      </c>
      <c r="J590" s="112">
        <f>COUNTIF($D589:INDIRECT("$D" &amp;  SUM(ROW()-1,'03.Muestra'!$D$45)-1),J589)</f>
        <v>1</v>
      </c>
      <c r="K590" s="112">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2" t="str">
        <f>IF( ISBLANK('03.Muestra'!$C10),"",'03.Muestra'!$C10)</f>
        <v/>
      </c>
      <c r="C591" s="102" t="str">
        <f>IF( ISBLANK('03.Muestra'!$E10),"",'03.Muestra'!$E10)</f>
        <v/>
      </c>
      <c r="D591" s="111" t="str">
        <f t="shared" si="36"/>
        <v/>
      </c>
      <c r="E591" s="77"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2" t="str">
        <f>IF( ISBLANK('03.Muestra'!$C11),"",'03.Muestra'!$C11)</f>
        <v/>
      </c>
      <c r="C592" s="102" t="str">
        <f>IF( ISBLANK('03.Muestra'!$E11),"",'03.Muestra'!$E11)</f>
        <v/>
      </c>
      <c r="D592" s="111" t="str">
        <f t="shared" si="36"/>
        <v/>
      </c>
      <c r="E592" s="77"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2" t="str">
        <f>IF( ISBLANK('03.Muestra'!$C12),"",'03.Muestra'!$C12)</f>
        <v/>
      </c>
      <c r="C593" s="102" t="str">
        <f>IF( ISBLANK('03.Muestra'!$E12),"",'03.Muestra'!$E12)</f>
        <v/>
      </c>
      <c r="D593" s="111" t="str">
        <f t="shared" si="36"/>
        <v/>
      </c>
      <c r="E593" s="77"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2" t="str">
        <f>IF( ISBLANK('03.Muestra'!$C13),"",'03.Muestra'!$C13)</f>
        <v/>
      </c>
      <c r="C594" s="102" t="str">
        <f>IF( ISBLANK('03.Muestra'!$E13),"",'03.Muestra'!$E13)</f>
        <v/>
      </c>
      <c r="D594" s="111" t="str">
        <f t="shared" si="36"/>
        <v/>
      </c>
      <c r="E594" s="77"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2" t="str">
        <f>IF( ISBLANK('03.Muestra'!$C14),"",'03.Muestra'!$C14)</f>
        <v/>
      </c>
      <c r="C595" s="102" t="str">
        <f>IF( ISBLANK('03.Muestra'!$E14),"",'03.Muestra'!$E14)</f>
        <v/>
      </c>
      <c r="D595" s="111" t="str">
        <f t="shared" si="36"/>
        <v/>
      </c>
      <c r="E595" s="77"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2" t="str">
        <f>IF( ISBLANK('03.Muestra'!$C15),"",'03.Muestra'!$C15)</f>
        <v/>
      </c>
      <c r="C596" s="102" t="str">
        <f>IF( ISBLANK('03.Muestra'!$E15),"",'03.Muestra'!$E15)</f>
        <v/>
      </c>
      <c r="D596" s="111" t="str">
        <f t="shared" si="36"/>
        <v/>
      </c>
      <c r="E596" s="77"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2" t="str">
        <f>IF( ISBLANK('03.Muestra'!$C16),"",'03.Muestra'!$C16)</f>
        <v/>
      </c>
      <c r="C597" s="102" t="str">
        <f>IF( ISBLANK('03.Muestra'!$E16),"",'03.Muestra'!$E16)</f>
        <v/>
      </c>
      <c r="D597" s="111" t="str">
        <f t="shared" si="36"/>
        <v/>
      </c>
      <c r="E597" s="77"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2" t="str">
        <f>IF( ISBLANK('03.Muestra'!$C17),"",'03.Muestra'!$C17)</f>
        <v/>
      </c>
      <c r="C598" s="102" t="str">
        <f>IF( ISBLANK('03.Muestra'!$E17),"",'03.Muestra'!$E17)</f>
        <v/>
      </c>
      <c r="D598" s="111" t="str">
        <f t="shared" si="36"/>
        <v/>
      </c>
      <c r="E598" s="77"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2" t="str">
        <f>IF( ISBLANK('03.Muestra'!$C18),"",'03.Muestra'!$C18)</f>
        <v/>
      </c>
      <c r="C599" s="102" t="str">
        <f>IF( ISBLANK('03.Muestra'!$E18),"",'03.Muestra'!$E18)</f>
        <v/>
      </c>
      <c r="D599" s="111" t="str">
        <f t="shared" si="36"/>
        <v/>
      </c>
      <c r="E599" s="77"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2" t="str">
        <f>IF( ISBLANK('03.Muestra'!$C19),"",'03.Muestra'!$C19)</f>
        <v/>
      </c>
      <c r="C600" s="102" t="str">
        <f>IF( ISBLANK('03.Muestra'!$E19),"",'03.Muestra'!$E19)</f>
        <v/>
      </c>
      <c r="D600" s="111" t="str">
        <f t="shared" si="36"/>
        <v/>
      </c>
      <c r="E600" s="77"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102" t="str">
        <f>IF( ISBLANK('03.Muestra'!$C20),"",'03.Muestra'!$C20)</f>
        <v/>
      </c>
      <c r="C601" s="102" t="str">
        <f>IF( ISBLANK('03.Muestra'!$E20),"",'03.Muestra'!$E20)</f>
        <v/>
      </c>
      <c r="D601" s="111" t="str">
        <f t="shared" si="36"/>
        <v/>
      </c>
      <c r="E601" s="77"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102" t="str">
        <f>IF( ISBLANK('03.Muestra'!$C21),"",'03.Muestra'!$C21)</f>
        <v/>
      </c>
      <c r="C602" s="102" t="str">
        <f>IF( ISBLANK('03.Muestra'!$E21),"",'03.Muestra'!$E21)</f>
        <v/>
      </c>
      <c r="D602" s="111" t="str">
        <f t="shared" si="36"/>
        <v/>
      </c>
      <c r="E602" s="77"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102" t="str">
        <f>IF( ISBLANK('03.Muestra'!$C22),"",'03.Muestra'!$C22)</f>
        <v/>
      </c>
      <c r="C603" s="102" t="str">
        <f>IF( ISBLANK('03.Muestra'!$E22),"",'03.Muestra'!$E22)</f>
        <v/>
      </c>
      <c r="D603" s="111" t="str">
        <f t="shared" si="36"/>
        <v/>
      </c>
      <c r="E603" s="77"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102" t="str">
        <f>IF( ISBLANK('03.Muestra'!$C23),"",'03.Muestra'!$C23)</f>
        <v/>
      </c>
      <c r="C604" s="102" t="str">
        <f>IF( ISBLANK('03.Muestra'!$E23),"",'03.Muestra'!$E23)</f>
        <v/>
      </c>
      <c r="D604" s="111" t="str">
        <f t="shared" si="36"/>
        <v/>
      </c>
      <c r="E604" s="77"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102" t="str">
        <f>IF( ISBLANK('03.Muestra'!$C24),"",'03.Muestra'!$C24)</f>
        <v/>
      </c>
      <c r="C605" s="102" t="str">
        <f>IF( ISBLANK('03.Muestra'!$E24),"",'03.Muestra'!$E24)</f>
        <v/>
      </c>
      <c r="D605" s="111" t="str">
        <f t="shared" si="36"/>
        <v/>
      </c>
      <c r="E605" s="77"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102" t="str">
        <f>IF( ISBLANK('03.Muestra'!$C25),"",'03.Muestra'!$C25)</f>
        <v/>
      </c>
      <c r="C606" s="102" t="str">
        <f>IF( ISBLANK('03.Muestra'!$E25),"",'03.Muestra'!$E25)</f>
        <v/>
      </c>
      <c r="D606" s="111" t="str">
        <f t="shared" si="36"/>
        <v/>
      </c>
      <c r="E606" s="77"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102" t="str">
        <f>IF( ISBLANK('03.Muestra'!$C26),"",'03.Muestra'!$C26)</f>
        <v/>
      </c>
      <c r="C607" s="102" t="str">
        <f>IF( ISBLANK('03.Muestra'!$E26),"",'03.Muestra'!$E26)</f>
        <v/>
      </c>
      <c r="D607" s="111" t="str">
        <f t="shared" si="36"/>
        <v/>
      </c>
      <c r="E607" s="77"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102" t="str">
        <f>IF( ISBLANK('03.Muestra'!$C27),"",'03.Muestra'!$C27)</f>
        <v/>
      </c>
      <c r="C608" s="102" t="str">
        <f>IF( ISBLANK('03.Muestra'!$E27),"",'03.Muestra'!$E27)</f>
        <v/>
      </c>
      <c r="D608" s="111" t="str">
        <f t="shared" si="36"/>
        <v/>
      </c>
      <c r="E608" s="77"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102" t="str">
        <f>IF( ISBLANK('03.Muestra'!$C28),"",'03.Muestra'!$C28)</f>
        <v/>
      </c>
      <c r="C609" s="102" t="str">
        <f>IF( ISBLANK('03.Muestra'!$E28),"",'03.Muestra'!$E28)</f>
        <v/>
      </c>
      <c r="D609" s="111" t="str">
        <f t="shared" si="36"/>
        <v/>
      </c>
      <c r="E609" s="77"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102" t="str">
        <f>IF( ISBLANK('03.Muestra'!$C29),"",'03.Muestra'!$C29)</f>
        <v/>
      </c>
      <c r="C610" s="102" t="str">
        <f>IF( ISBLANK('03.Muestra'!$E29),"",'03.Muestra'!$E29)</f>
        <v/>
      </c>
      <c r="D610" s="111" t="str">
        <f t="shared" si="36"/>
        <v/>
      </c>
      <c r="E610" s="77"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102" t="str">
        <f>IF( ISBLANK('03.Muestra'!$C30),"",'03.Muestra'!$C30)</f>
        <v/>
      </c>
      <c r="C611" s="102" t="str">
        <f>IF( ISBLANK('03.Muestra'!$E30),"",'03.Muestra'!$E30)</f>
        <v/>
      </c>
      <c r="D611" s="111" t="str">
        <f t="shared" si="36"/>
        <v/>
      </c>
      <c r="E611" s="77"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102" t="str">
        <f>IF( ISBLANK('03.Muestra'!$C31),"",'03.Muestra'!$C31)</f>
        <v/>
      </c>
      <c r="C612" s="102" t="str">
        <f>IF( ISBLANK('03.Muestra'!$E31),"",'03.Muestra'!$E31)</f>
        <v/>
      </c>
      <c r="D612" s="111" t="str">
        <f t="shared" si="36"/>
        <v/>
      </c>
      <c r="E612" s="77"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2" t="str">
        <f>IF( ISBLANK('03.Muestra'!$C32),"",'03.Muestra'!$C32)</f>
        <v/>
      </c>
      <c r="C613" s="102" t="str">
        <f>IF( ISBLANK('03.Muestra'!$E32),"",'03.Muestra'!$E32)</f>
        <v/>
      </c>
      <c r="D613" s="111" t="str">
        <f t="shared" si="36"/>
        <v/>
      </c>
      <c r="E613" s="77"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2" t="str">
        <f>IF( ISBLANK('03.Muestra'!$C33),"",'03.Muestra'!$C33)</f>
        <v/>
      </c>
      <c r="C614" s="102" t="str">
        <f>IF( ISBLANK('03.Muestra'!$E33),"",'03.Muestra'!$E33)</f>
        <v/>
      </c>
      <c r="D614" s="111" t="str">
        <f t="shared" si="36"/>
        <v/>
      </c>
      <c r="E614" s="77"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2" t="str">
        <f>IF( ISBLANK('03.Muestra'!$C34),"",'03.Muestra'!$C34)</f>
        <v/>
      </c>
      <c r="C615" s="102" t="str">
        <f>IF( ISBLANK('03.Muestra'!$E34),"",'03.Muestra'!$E34)</f>
        <v/>
      </c>
      <c r="D615" s="111" t="str">
        <f t="shared" si="36"/>
        <v/>
      </c>
      <c r="E615" s="77"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2" t="str">
        <f>IF( ISBLANK('03.Muestra'!$C35),"",'03.Muestra'!$C35)</f>
        <v/>
      </c>
      <c r="C616" s="102" t="str">
        <f>IF( ISBLANK('03.Muestra'!$E35),"",'03.Muestra'!$E35)</f>
        <v/>
      </c>
      <c r="D616" s="111" t="str">
        <f t="shared" si="36"/>
        <v/>
      </c>
      <c r="E616" s="77"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2" t="str">
        <f>IF( ISBLANK('03.Muestra'!$C36),"",'03.Muestra'!$C36)</f>
        <v/>
      </c>
      <c r="C617" s="102" t="str">
        <f>IF( ISBLANK('03.Muestra'!$E36),"",'03.Muestra'!$E36)</f>
        <v/>
      </c>
      <c r="D617" s="111" t="str">
        <f t="shared" si="36"/>
        <v/>
      </c>
      <c r="E617" s="77" t="str">
        <f t="shared" si="35"/>
        <v/>
      </c>
      <c r="F617" s="116"/>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2" t="str">
        <f>IF( ISBLANK('03.Muestra'!$C37),"",'03.Muestra'!$C37)</f>
        <v/>
      </c>
      <c r="C618" s="102" t="str">
        <f>IF( ISBLANK('03.Muestra'!$E37),"",'03.Muestra'!$E37)</f>
        <v/>
      </c>
      <c r="D618" s="111" t="str">
        <f t="shared" si="36"/>
        <v/>
      </c>
      <c r="E618" s="77" t="str">
        <f t="shared" si="35"/>
        <v/>
      </c>
      <c r="F618" s="116"/>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2" t="str">
        <f>IF( ISBLANK('03.Muestra'!$C38),"",'03.Muestra'!$C38)</f>
        <v/>
      </c>
      <c r="C619" s="102" t="str">
        <f>IF( ISBLANK('03.Muestra'!$E38),"",'03.Muestra'!$E38)</f>
        <v/>
      </c>
      <c r="D619" s="111" t="str">
        <f t="shared" si="36"/>
        <v/>
      </c>
      <c r="E619" s="77" t="str">
        <f t="shared" si="35"/>
        <v/>
      </c>
      <c r="F619" s="116"/>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2" t="str">
        <f>IF( ISBLANK('03.Muestra'!$C39),"",'03.Muestra'!$C39)</f>
        <v/>
      </c>
      <c r="C620" s="102" t="str">
        <f>IF( ISBLANK('03.Muestra'!$E39),"",'03.Muestra'!$E39)</f>
        <v/>
      </c>
      <c r="D620" s="111" t="str">
        <f t="shared" si="36"/>
        <v/>
      </c>
      <c r="E620" s="77" t="str">
        <f t="shared" si="35"/>
        <v/>
      </c>
      <c r="F620" s="116"/>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2" t="str">
        <f>IF( ISBLANK('03.Muestra'!$C40),"",'03.Muestra'!$C40)</f>
        <v/>
      </c>
      <c r="C621" s="102" t="str">
        <f>IF( ISBLANK('03.Muestra'!$E40),"",'03.Muestra'!$E40)</f>
        <v/>
      </c>
      <c r="D621" s="111" t="str">
        <f t="shared" si="36"/>
        <v/>
      </c>
      <c r="E621" s="77" t="str">
        <f t="shared" si="35"/>
        <v/>
      </c>
      <c r="F621" s="116"/>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2" t="str">
        <f>IF( ISBLANK('03.Muestra'!$C41),"",'03.Muestra'!$C41)</f>
        <v/>
      </c>
      <c r="C622" s="102" t="str">
        <f>IF( ISBLANK('03.Muestra'!$E41),"",'03.Muestra'!$E41)</f>
        <v/>
      </c>
      <c r="D622" s="111" t="str">
        <f t="shared" si="36"/>
        <v/>
      </c>
      <c r="E622" s="77" t="str">
        <f t="shared" si="35"/>
        <v/>
      </c>
      <c r="F622" s="116"/>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2" t="str">
        <f>IF( ISBLANK('03.Muestra'!$C42),"",'03.Muestra'!$C42)</f>
        <v/>
      </c>
      <c r="C623" s="102" t="str">
        <f>IF( ISBLANK('03.Muestra'!$E42),"",'03.Muestra'!$E42)</f>
        <v/>
      </c>
      <c r="D623" s="111" t="str">
        <f t="shared" si="36"/>
        <v/>
      </c>
      <c r="E623" s="77"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7"/>
      <c r="E624" s="77"/>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7"/>
      <c r="E625" s="98"/>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7" t="s">
        <v>106</v>
      </c>
      <c r="C626" s="100" t="s">
        <v>135</v>
      </c>
      <c r="D626" s="101" t="s">
        <v>113</v>
      </c>
      <c r="E626" s="115"/>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2" t="str">
        <f>IF( ISBLANK('03.Muestra'!$C8),"",'03.Muestra'!$C8)</f>
        <v>Página Inicio</v>
      </c>
      <c r="C627" s="103" t="str">
        <f>IF( ISBLANK('03.Muestra'!$E8),"",'03.Muestra'!$E8)</f>
        <v>https://www.mercadona.es/</v>
      </c>
      <c r="D627" s="104" t="s">
        <v>104</v>
      </c>
      <c r="E627" s="77" t="str">
        <f t="shared" ref="E627:E661" si="37">IF(D627&lt;&gt;"",IF(AND(B627&lt;&gt;"",C627&lt;&gt;""),"","ERR"),"")</f>
        <v/>
      </c>
      <c r="F627" s="105" t="str">
        <f t="array" ref="F627:J627">TRANSPOSE('DATA - Oculta'!$U$9:$U$13)</f>
        <v>N/T</v>
      </c>
      <c r="G627" s="106" t="s">
        <v>114</v>
      </c>
      <c r="H627" s="107" t="s">
        <v>115</v>
      </c>
      <c r="I627" s="108" t="s">
        <v>107</v>
      </c>
      <c r="J627" s="109" t="s">
        <v>104</v>
      </c>
      <c r="K627" s="110" t="s">
        <v>111</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2" t="str">
        <f>IF( ISBLANK('03.Muestra'!$C9),"",'03.Muestra'!$C9)</f>
        <v/>
      </c>
      <c r="C628" s="102" t="str">
        <f>IF( ISBLANK('03.Muestra'!$E9),"",'03.Muestra'!$E9)</f>
        <v/>
      </c>
      <c r="D628" s="111" t="str">
        <f t="shared" ref="D628:D661" si="38">IF(AND(B628&lt;&gt;"",C628&lt;&gt;""),"N/T","")</f>
        <v/>
      </c>
      <c r="E628" s="77" t="str">
        <f t="shared" si="37"/>
        <v/>
      </c>
      <c r="F628" s="112">
        <f>COUNTIF($D627:INDIRECT("$D" &amp;  SUM(ROW()-1,'03.Muestra'!$D$45)-1),F627)</f>
        <v>0</v>
      </c>
      <c r="G628" s="112">
        <f>COUNTIF($D627:INDIRECT("$D" &amp;  SUM(ROW()-1,'03.Muestra'!$D$45)-1),G627)</f>
        <v>0</v>
      </c>
      <c r="H628" s="112">
        <f>COUNTIF($D627:INDIRECT("$D" &amp;  SUM(ROW()-1,'03.Muestra'!$D$45)-1),H627)</f>
        <v>0</v>
      </c>
      <c r="I628" s="112">
        <f>COUNTIF($D627:INDIRECT("$D" &amp;  SUM(ROW()-1,'03.Muestra'!$D$45)-1),I627)</f>
        <v>0</v>
      </c>
      <c r="J628" s="112">
        <f>COUNTIF($D627:INDIRECT("$D" &amp;  SUM(ROW()-1,'03.Muestra'!$D$45)-1),J627)</f>
        <v>1</v>
      </c>
      <c r="K628" s="112">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2" t="str">
        <f>IF( ISBLANK('03.Muestra'!$C10),"",'03.Muestra'!$C10)</f>
        <v/>
      </c>
      <c r="C629" s="102" t="str">
        <f>IF( ISBLANK('03.Muestra'!$E10),"",'03.Muestra'!$E10)</f>
        <v/>
      </c>
      <c r="D629" s="111" t="str">
        <f t="shared" si="38"/>
        <v/>
      </c>
      <c r="E629" s="77"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2" t="str">
        <f>IF( ISBLANK('03.Muestra'!$C11),"",'03.Muestra'!$C11)</f>
        <v/>
      </c>
      <c r="C630" s="102" t="str">
        <f>IF( ISBLANK('03.Muestra'!$E11),"",'03.Muestra'!$E11)</f>
        <v/>
      </c>
      <c r="D630" s="111" t="str">
        <f t="shared" si="38"/>
        <v/>
      </c>
      <c r="E630" s="77"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2" t="str">
        <f>IF( ISBLANK('03.Muestra'!$C12),"",'03.Muestra'!$C12)</f>
        <v/>
      </c>
      <c r="C631" s="102" t="str">
        <f>IF( ISBLANK('03.Muestra'!$E12),"",'03.Muestra'!$E12)</f>
        <v/>
      </c>
      <c r="D631" s="111" t="str">
        <f t="shared" si="38"/>
        <v/>
      </c>
      <c r="E631" s="77"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2" t="str">
        <f>IF( ISBLANK('03.Muestra'!$C13),"",'03.Muestra'!$C13)</f>
        <v/>
      </c>
      <c r="C632" s="102" t="str">
        <f>IF( ISBLANK('03.Muestra'!$E13),"",'03.Muestra'!$E13)</f>
        <v/>
      </c>
      <c r="D632" s="111" t="str">
        <f t="shared" si="38"/>
        <v/>
      </c>
      <c r="E632" s="77"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2" t="str">
        <f>IF( ISBLANK('03.Muestra'!$C14),"",'03.Muestra'!$C14)</f>
        <v/>
      </c>
      <c r="C633" s="102" t="str">
        <f>IF( ISBLANK('03.Muestra'!$E14),"",'03.Muestra'!$E14)</f>
        <v/>
      </c>
      <c r="D633" s="111" t="str">
        <f t="shared" si="38"/>
        <v/>
      </c>
      <c r="E633" s="77"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2" t="str">
        <f>IF( ISBLANK('03.Muestra'!$C15),"",'03.Muestra'!$C15)</f>
        <v/>
      </c>
      <c r="C634" s="102" t="str">
        <f>IF( ISBLANK('03.Muestra'!$E15),"",'03.Muestra'!$E15)</f>
        <v/>
      </c>
      <c r="D634" s="111" t="str">
        <f t="shared" si="38"/>
        <v/>
      </c>
      <c r="E634" s="77"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2" t="str">
        <f>IF( ISBLANK('03.Muestra'!$C16),"",'03.Muestra'!$C16)</f>
        <v/>
      </c>
      <c r="C635" s="102" t="str">
        <f>IF( ISBLANK('03.Muestra'!$E16),"",'03.Muestra'!$E16)</f>
        <v/>
      </c>
      <c r="D635" s="111" t="str">
        <f t="shared" si="38"/>
        <v/>
      </c>
      <c r="E635" s="77"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2" t="str">
        <f>IF( ISBLANK('03.Muestra'!$C17),"",'03.Muestra'!$C17)</f>
        <v/>
      </c>
      <c r="C636" s="102" t="str">
        <f>IF( ISBLANK('03.Muestra'!$E17),"",'03.Muestra'!$E17)</f>
        <v/>
      </c>
      <c r="D636" s="111" t="str">
        <f t="shared" si="38"/>
        <v/>
      </c>
      <c r="E636" s="77"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2" t="str">
        <f>IF( ISBLANK('03.Muestra'!$C18),"",'03.Muestra'!$C18)</f>
        <v/>
      </c>
      <c r="C637" s="102" t="str">
        <f>IF( ISBLANK('03.Muestra'!$E18),"",'03.Muestra'!$E18)</f>
        <v/>
      </c>
      <c r="D637" s="111" t="str">
        <f t="shared" si="38"/>
        <v/>
      </c>
      <c r="E637" s="77"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2" t="str">
        <f>IF( ISBLANK('03.Muestra'!$C19),"",'03.Muestra'!$C19)</f>
        <v/>
      </c>
      <c r="C638" s="102" t="str">
        <f>IF( ISBLANK('03.Muestra'!$E19),"",'03.Muestra'!$E19)</f>
        <v/>
      </c>
      <c r="D638" s="111" t="str">
        <f t="shared" si="38"/>
        <v/>
      </c>
      <c r="E638" s="77"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102" t="str">
        <f>IF( ISBLANK('03.Muestra'!$C20),"",'03.Muestra'!$C20)</f>
        <v/>
      </c>
      <c r="C639" s="102" t="str">
        <f>IF( ISBLANK('03.Muestra'!$E20),"",'03.Muestra'!$E20)</f>
        <v/>
      </c>
      <c r="D639" s="111" t="str">
        <f t="shared" si="38"/>
        <v/>
      </c>
      <c r="E639" s="77"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102" t="str">
        <f>IF( ISBLANK('03.Muestra'!$C21),"",'03.Muestra'!$C21)</f>
        <v/>
      </c>
      <c r="C640" s="102" t="str">
        <f>IF( ISBLANK('03.Muestra'!$E21),"",'03.Muestra'!$E21)</f>
        <v/>
      </c>
      <c r="D640" s="111" t="str">
        <f t="shared" si="38"/>
        <v/>
      </c>
      <c r="E640" s="77"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102" t="str">
        <f>IF( ISBLANK('03.Muestra'!$C22),"",'03.Muestra'!$C22)</f>
        <v/>
      </c>
      <c r="C641" s="102" t="str">
        <f>IF( ISBLANK('03.Muestra'!$E22),"",'03.Muestra'!$E22)</f>
        <v/>
      </c>
      <c r="D641" s="111" t="str">
        <f t="shared" si="38"/>
        <v/>
      </c>
      <c r="E641" s="77"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102" t="str">
        <f>IF( ISBLANK('03.Muestra'!$C23),"",'03.Muestra'!$C23)</f>
        <v/>
      </c>
      <c r="C642" s="102" t="str">
        <f>IF( ISBLANK('03.Muestra'!$E23),"",'03.Muestra'!$E23)</f>
        <v/>
      </c>
      <c r="D642" s="111" t="str">
        <f t="shared" si="38"/>
        <v/>
      </c>
      <c r="E642" s="77"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102" t="str">
        <f>IF( ISBLANK('03.Muestra'!$C24),"",'03.Muestra'!$C24)</f>
        <v/>
      </c>
      <c r="C643" s="102" t="str">
        <f>IF( ISBLANK('03.Muestra'!$E24),"",'03.Muestra'!$E24)</f>
        <v/>
      </c>
      <c r="D643" s="111" t="str">
        <f t="shared" si="38"/>
        <v/>
      </c>
      <c r="E643" s="77"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102" t="str">
        <f>IF( ISBLANK('03.Muestra'!$C25),"",'03.Muestra'!$C25)</f>
        <v/>
      </c>
      <c r="C644" s="102" t="str">
        <f>IF( ISBLANK('03.Muestra'!$E25),"",'03.Muestra'!$E25)</f>
        <v/>
      </c>
      <c r="D644" s="111" t="str">
        <f t="shared" si="38"/>
        <v/>
      </c>
      <c r="E644" s="77"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102" t="str">
        <f>IF( ISBLANK('03.Muestra'!$C26),"",'03.Muestra'!$C26)</f>
        <v/>
      </c>
      <c r="C645" s="102" t="str">
        <f>IF( ISBLANK('03.Muestra'!$E26),"",'03.Muestra'!$E26)</f>
        <v/>
      </c>
      <c r="D645" s="111" t="str">
        <f t="shared" si="38"/>
        <v/>
      </c>
      <c r="E645" s="77"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102" t="str">
        <f>IF( ISBLANK('03.Muestra'!$C27),"",'03.Muestra'!$C27)</f>
        <v/>
      </c>
      <c r="C646" s="102" t="str">
        <f>IF( ISBLANK('03.Muestra'!$E27),"",'03.Muestra'!$E27)</f>
        <v/>
      </c>
      <c r="D646" s="111" t="str">
        <f t="shared" si="38"/>
        <v/>
      </c>
      <c r="E646" s="77"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102" t="str">
        <f>IF( ISBLANK('03.Muestra'!$C28),"",'03.Muestra'!$C28)</f>
        <v/>
      </c>
      <c r="C647" s="102" t="str">
        <f>IF( ISBLANK('03.Muestra'!$E28),"",'03.Muestra'!$E28)</f>
        <v/>
      </c>
      <c r="D647" s="111" t="str">
        <f t="shared" si="38"/>
        <v/>
      </c>
      <c r="E647" s="77"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102" t="str">
        <f>IF( ISBLANK('03.Muestra'!$C29),"",'03.Muestra'!$C29)</f>
        <v/>
      </c>
      <c r="C648" s="102" t="str">
        <f>IF( ISBLANK('03.Muestra'!$E29),"",'03.Muestra'!$E29)</f>
        <v/>
      </c>
      <c r="D648" s="111" t="str">
        <f t="shared" si="38"/>
        <v/>
      </c>
      <c r="E648" s="77"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102" t="str">
        <f>IF( ISBLANK('03.Muestra'!$C30),"",'03.Muestra'!$C30)</f>
        <v/>
      </c>
      <c r="C649" s="102" t="str">
        <f>IF( ISBLANK('03.Muestra'!$E30),"",'03.Muestra'!$E30)</f>
        <v/>
      </c>
      <c r="D649" s="111" t="str">
        <f t="shared" si="38"/>
        <v/>
      </c>
      <c r="E649" s="77"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102" t="str">
        <f>IF( ISBLANK('03.Muestra'!$C31),"",'03.Muestra'!$C31)</f>
        <v/>
      </c>
      <c r="C650" s="102" t="str">
        <f>IF( ISBLANK('03.Muestra'!$E31),"",'03.Muestra'!$E31)</f>
        <v/>
      </c>
      <c r="D650" s="111" t="str">
        <f t="shared" si="38"/>
        <v/>
      </c>
      <c r="E650" s="77"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2" t="str">
        <f>IF( ISBLANK('03.Muestra'!$C32),"",'03.Muestra'!$C32)</f>
        <v/>
      </c>
      <c r="C651" s="102" t="str">
        <f>IF( ISBLANK('03.Muestra'!$E32),"",'03.Muestra'!$E32)</f>
        <v/>
      </c>
      <c r="D651" s="111" t="str">
        <f t="shared" si="38"/>
        <v/>
      </c>
      <c r="E651" s="77"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2" t="str">
        <f>IF( ISBLANK('03.Muestra'!$C33),"",'03.Muestra'!$C33)</f>
        <v/>
      </c>
      <c r="C652" s="102" t="str">
        <f>IF( ISBLANK('03.Muestra'!$E33),"",'03.Muestra'!$E33)</f>
        <v/>
      </c>
      <c r="D652" s="111" t="str">
        <f t="shared" si="38"/>
        <v/>
      </c>
      <c r="E652" s="77"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2" t="str">
        <f>IF( ISBLANK('03.Muestra'!$C34),"",'03.Muestra'!$C34)</f>
        <v/>
      </c>
      <c r="C653" s="102" t="str">
        <f>IF( ISBLANK('03.Muestra'!$E34),"",'03.Muestra'!$E34)</f>
        <v/>
      </c>
      <c r="D653" s="111" t="str">
        <f t="shared" si="38"/>
        <v/>
      </c>
      <c r="E653" s="77"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2" t="str">
        <f>IF( ISBLANK('03.Muestra'!$C35),"",'03.Muestra'!$C35)</f>
        <v/>
      </c>
      <c r="C654" s="102" t="str">
        <f>IF( ISBLANK('03.Muestra'!$E35),"",'03.Muestra'!$E35)</f>
        <v/>
      </c>
      <c r="D654" s="111" t="str">
        <f t="shared" si="38"/>
        <v/>
      </c>
      <c r="E654" s="77"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2" t="str">
        <f>IF( ISBLANK('03.Muestra'!$C36),"",'03.Muestra'!$C36)</f>
        <v/>
      </c>
      <c r="C655" s="102" t="str">
        <f>IF( ISBLANK('03.Muestra'!$E36),"",'03.Muestra'!$E36)</f>
        <v/>
      </c>
      <c r="D655" s="111" t="str">
        <f t="shared" si="38"/>
        <v/>
      </c>
      <c r="E655" s="77" t="str">
        <f t="shared" si="37"/>
        <v/>
      </c>
      <c r="F655" s="116"/>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2" t="str">
        <f>IF( ISBLANK('03.Muestra'!$C37),"",'03.Muestra'!$C37)</f>
        <v/>
      </c>
      <c r="C656" s="102" t="str">
        <f>IF( ISBLANK('03.Muestra'!$E37),"",'03.Muestra'!$E37)</f>
        <v/>
      </c>
      <c r="D656" s="111" t="str">
        <f t="shared" si="38"/>
        <v/>
      </c>
      <c r="E656" s="77" t="str">
        <f t="shared" si="37"/>
        <v/>
      </c>
      <c r="F656" s="116"/>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2" t="str">
        <f>IF( ISBLANK('03.Muestra'!$C38),"",'03.Muestra'!$C38)</f>
        <v/>
      </c>
      <c r="C657" s="102" t="str">
        <f>IF( ISBLANK('03.Muestra'!$E38),"",'03.Muestra'!$E38)</f>
        <v/>
      </c>
      <c r="D657" s="111" t="str">
        <f t="shared" si="38"/>
        <v/>
      </c>
      <c r="E657" s="77" t="str">
        <f t="shared" si="37"/>
        <v/>
      </c>
      <c r="F657" s="116"/>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2" t="str">
        <f>IF( ISBLANK('03.Muestra'!$C39),"",'03.Muestra'!$C39)</f>
        <v/>
      </c>
      <c r="C658" s="102" t="str">
        <f>IF( ISBLANK('03.Muestra'!$E39),"",'03.Muestra'!$E39)</f>
        <v/>
      </c>
      <c r="D658" s="111" t="str">
        <f t="shared" si="38"/>
        <v/>
      </c>
      <c r="E658" s="77" t="str">
        <f t="shared" si="37"/>
        <v/>
      </c>
      <c r="F658" s="116"/>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2" t="str">
        <f>IF( ISBLANK('03.Muestra'!$C40),"",'03.Muestra'!$C40)</f>
        <v/>
      </c>
      <c r="C659" s="102" t="str">
        <f>IF( ISBLANK('03.Muestra'!$E40),"",'03.Muestra'!$E40)</f>
        <v/>
      </c>
      <c r="D659" s="111" t="str">
        <f t="shared" si="38"/>
        <v/>
      </c>
      <c r="E659" s="77" t="str">
        <f t="shared" si="37"/>
        <v/>
      </c>
      <c r="F659" s="116"/>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2" t="str">
        <f>IF( ISBLANK('03.Muestra'!$C41),"",'03.Muestra'!$C41)</f>
        <v/>
      </c>
      <c r="C660" s="102" t="str">
        <f>IF( ISBLANK('03.Muestra'!$E41),"",'03.Muestra'!$E41)</f>
        <v/>
      </c>
      <c r="D660" s="111" t="str">
        <f t="shared" si="38"/>
        <v/>
      </c>
      <c r="E660" s="77" t="str">
        <f t="shared" si="37"/>
        <v/>
      </c>
      <c r="F660" s="116"/>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2" t="str">
        <f>IF( ISBLANK('03.Muestra'!$C42),"",'03.Muestra'!$C42)</f>
        <v/>
      </c>
      <c r="C661" s="102" t="str">
        <f>IF( ISBLANK('03.Muestra'!$E42),"",'03.Muestra'!$E42)</f>
        <v/>
      </c>
      <c r="D661" s="111" t="str">
        <f t="shared" si="38"/>
        <v/>
      </c>
      <c r="E661" s="77"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7"/>
      <c r="E662" s="77"/>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7"/>
      <c r="E663" s="98"/>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7" t="s">
        <v>106</v>
      </c>
      <c r="C664" s="100" t="s">
        <v>136</v>
      </c>
      <c r="D664" s="101" t="s">
        <v>113</v>
      </c>
      <c r="E664" s="115"/>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102" t="str">
        <f>IF( ISBLANK('03.Muestra'!$C8),"",'03.Muestra'!$C8)</f>
        <v>Página Inicio</v>
      </c>
      <c r="C665" s="103" t="str">
        <f>IF( ISBLANK('03.Muestra'!$E8),"",'03.Muestra'!$E8)</f>
        <v>https://www.mercadona.es/</v>
      </c>
      <c r="D665" s="104" t="s">
        <v>107</v>
      </c>
      <c r="E665" s="77" t="str">
        <f t="shared" ref="E665:E699" si="39">IF(D665&lt;&gt;"",IF(AND(B665&lt;&gt;"",C665&lt;&gt;""),"","ERR"),"")</f>
        <v/>
      </c>
      <c r="F665" s="105" t="str">
        <f t="array" ref="F665:J665">TRANSPOSE('DATA - Oculta'!$U$9:$U$13)</f>
        <v>N/T</v>
      </c>
      <c r="G665" s="106" t="s">
        <v>114</v>
      </c>
      <c r="H665" s="107" t="s">
        <v>115</v>
      </c>
      <c r="I665" s="108" t="s">
        <v>107</v>
      </c>
      <c r="J665" s="109" t="s">
        <v>104</v>
      </c>
      <c r="K665" s="110" t="s">
        <v>111</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102" t="str">
        <f>IF( ISBLANK('03.Muestra'!$C9),"",'03.Muestra'!$C9)</f>
        <v/>
      </c>
      <c r="C666" s="102" t="str">
        <f>IF( ISBLANK('03.Muestra'!$E9),"",'03.Muestra'!$E9)</f>
        <v/>
      </c>
      <c r="D666" s="111" t="str">
        <f t="shared" ref="D666:D699" si="40">IF(AND(B666&lt;&gt;"",C666&lt;&gt;""),"N/T","")</f>
        <v/>
      </c>
      <c r="E666" s="77" t="str">
        <f t="shared" si="39"/>
        <v/>
      </c>
      <c r="F666" s="112">
        <f>COUNTIF($D665:INDIRECT("$D" &amp;  SUM(ROW()-1,'03.Muestra'!$D$45)-1),F665)</f>
        <v>0</v>
      </c>
      <c r="G666" s="112">
        <f>COUNTIF($D665:INDIRECT("$D" &amp;  SUM(ROW()-1,'03.Muestra'!$D$45)-1),G665)</f>
        <v>0</v>
      </c>
      <c r="H666" s="112">
        <f>COUNTIF($D665:INDIRECT("$D" &amp;  SUM(ROW()-1,'03.Muestra'!$D$45)-1),H665)</f>
        <v>0</v>
      </c>
      <c r="I666" s="112">
        <f>COUNTIF($D665:INDIRECT("$D" &amp;  SUM(ROW()-1,'03.Muestra'!$D$45)-1),I665)</f>
        <v>1</v>
      </c>
      <c r="J666" s="112">
        <f>COUNTIF($D665:INDIRECT("$D" &amp;  SUM(ROW()-1,'03.Muestra'!$D$45)-1),J665)</f>
        <v>0</v>
      </c>
      <c r="K666" s="112">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102" t="str">
        <f>IF( ISBLANK('03.Muestra'!$C10),"",'03.Muestra'!$C10)</f>
        <v/>
      </c>
      <c r="C667" s="102" t="str">
        <f>IF( ISBLANK('03.Muestra'!$E10),"",'03.Muestra'!$E10)</f>
        <v/>
      </c>
      <c r="D667" s="111" t="str">
        <f t="shared" si="40"/>
        <v/>
      </c>
      <c r="E667" s="77" t="str">
        <f t="shared" si="39"/>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102" t="str">
        <f>IF( ISBLANK('03.Muestra'!$C11),"",'03.Muestra'!$C11)</f>
        <v/>
      </c>
      <c r="C668" s="102" t="str">
        <f>IF( ISBLANK('03.Muestra'!$E11),"",'03.Muestra'!$E11)</f>
        <v/>
      </c>
      <c r="D668" s="111" t="str">
        <f t="shared" si="40"/>
        <v/>
      </c>
      <c r="E668" s="77" t="str">
        <f t="shared" si="39"/>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102" t="str">
        <f>IF( ISBLANK('03.Muestra'!$C12),"",'03.Muestra'!$C12)</f>
        <v/>
      </c>
      <c r="C669" s="102" t="str">
        <f>IF( ISBLANK('03.Muestra'!$E12),"",'03.Muestra'!$E12)</f>
        <v/>
      </c>
      <c r="D669" s="111" t="str">
        <f t="shared" si="40"/>
        <v/>
      </c>
      <c r="E669" s="77" t="str">
        <f t="shared" si="39"/>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102" t="str">
        <f>IF( ISBLANK('03.Muestra'!$C13),"",'03.Muestra'!$C13)</f>
        <v/>
      </c>
      <c r="C670" s="102" t="str">
        <f>IF( ISBLANK('03.Muestra'!$E13),"",'03.Muestra'!$E13)</f>
        <v/>
      </c>
      <c r="D670" s="111" t="str">
        <f t="shared" si="40"/>
        <v/>
      </c>
      <c r="E670" s="77" t="str">
        <f t="shared" si="39"/>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102" t="str">
        <f>IF( ISBLANK('03.Muestra'!$C14),"",'03.Muestra'!$C14)</f>
        <v/>
      </c>
      <c r="C671" s="102" t="str">
        <f>IF( ISBLANK('03.Muestra'!$E14),"",'03.Muestra'!$E14)</f>
        <v/>
      </c>
      <c r="D671" s="111" t="str">
        <f t="shared" si="40"/>
        <v/>
      </c>
      <c r="E671" s="77" t="str">
        <f t="shared" si="39"/>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102" t="str">
        <f>IF( ISBLANK('03.Muestra'!$C15),"",'03.Muestra'!$C15)</f>
        <v/>
      </c>
      <c r="C672" s="102" t="str">
        <f>IF( ISBLANK('03.Muestra'!$E15),"",'03.Muestra'!$E15)</f>
        <v/>
      </c>
      <c r="D672" s="111" t="str">
        <f t="shared" si="40"/>
        <v/>
      </c>
      <c r="E672" s="77" t="str">
        <f t="shared" si="39"/>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102" t="str">
        <f>IF( ISBLANK('03.Muestra'!$C16),"",'03.Muestra'!$C16)</f>
        <v/>
      </c>
      <c r="C673" s="102" t="str">
        <f>IF( ISBLANK('03.Muestra'!$E16),"",'03.Muestra'!$E16)</f>
        <v/>
      </c>
      <c r="D673" s="111" t="str">
        <f t="shared" si="40"/>
        <v/>
      </c>
      <c r="E673" s="77" t="str">
        <f t="shared" si="39"/>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102" t="str">
        <f>IF( ISBLANK('03.Muestra'!$C17),"",'03.Muestra'!$C17)</f>
        <v/>
      </c>
      <c r="C674" s="102" t="str">
        <f>IF( ISBLANK('03.Muestra'!$E17),"",'03.Muestra'!$E17)</f>
        <v/>
      </c>
      <c r="D674" s="111" t="str">
        <f t="shared" si="40"/>
        <v/>
      </c>
      <c r="E674" s="77" t="str">
        <f t="shared" si="39"/>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102" t="str">
        <f>IF( ISBLANK('03.Muestra'!$C18),"",'03.Muestra'!$C18)</f>
        <v/>
      </c>
      <c r="C675" s="102" t="str">
        <f>IF( ISBLANK('03.Muestra'!$E18),"",'03.Muestra'!$E18)</f>
        <v/>
      </c>
      <c r="D675" s="111" t="str">
        <f t="shared" si="40"/>
        <v/>
      </c>
      <c r="E675" s="77" t="str">
        <f t="shared" si="39"/>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102" t="str">
        <f>IF( ISBLANK('03.Muestra'!$C19),"",'03.Muestra'!$C19)</f>
        <v/>
      </c>
      <c r="C676" s="102" t="str">
        <f>IF( ISBLANK('03.Muestra'!$E19),"",'03.Muestra'!$E19)</f>
        <v/>
      </c>
      <c r="D676" s="111" t="str">
        <f t="shared" si="40"/>
        <v/>
      </c>
      <c r="E676" s="77" t="str">
        <f t="shared" si="39"/>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102" t="str">
        <f>IF( ISBLANK('03.Muestra'!$C20),"",'03.Muestra'!$C20)</f>
        <v/>
      </c>
      <c r="C677" s="102" t="str">
        <f>IF( ISBLANK('03.Muestra'!$E20),"",'03.Muestra'!$E20)</f>
        <v/>
      </c>
      <c r="D677" s="111" t="str">
        <f t="shared" si="40"/>
        <v/>
      </c>
      <c r="E677" s="77" t="str">
        <f t="shared" si="39"/>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102" t="str">
        <f>IF( ISBLANK('03.Muestra'!$C21),"",'03.Muestra'!$C21)</f>
        <v/>
      </c>
      <c r="C678" s="102" t="str">
        <f>IF( ISBLANK('03.Muestra'!$E21),"",'03.Muestra'!$E21)</f>
        <v/>
      </c>
      <c r="D678" s="111" t="str">
        <f t="shared" si="40"/>
        <v/>
      </c>
      <c r="E678" s="77" t="str">
        <f t="shared" si="39"/>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102" t="str">
        <f>IF( ISBLANK('03.Muestra'!$C22),"",'03.Muestra'!$C22)</f>
        <v/>
      </c>
      <c r="C679" s="102" t="str">
        <f>IF( ISBLANK('03.Muestra'!$E22),"",'03.Muestra'!$E22)</f>
        <v/>
      </c>
      <c r="D679" s="111" t="str">
        <f t="shared" si="40"/>
        <v/>
      </c>
      <c r="E679" s="77" t="str">
        <f t="shared" si="39"/>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102" t="str">
        <f>IF( ISBLANK('03.Muestra'!$C23),"",'03.Muestra'!$C23)</f>
        <v/>
      </c>
      <c r="C680" s="102" t="str">
        <f>IF( ISBLANK('03.Muestra'!$E23),"",'03.Muestra'!$E23)</f>
        <v/>
      </c>
      <c r="D680" s="111" t="str">
        <f t="shared" si="40"/>
        <v/>
      </c>
      <c r="E680" s="77" t="str">
        <f t="shared" si="39"/>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102" t="str">
        <f>IF( ISBLANK('03.Muestra'!$C24),"",'03.Muestra'!$C24)</f>
        <v/>
      </c>
      <c r="C681" s="102" t="str">
        <f>IF( ISBLANK('03.Muestra'!$E24),"",'03.Muestra'!$E24)</f>
        <v/>
      </c>
      <c r="D681" s="111" t="str">
        <f t="shared" si="40"/>
        <v/>
      </c>
      <c r="E681" s="77" t="str">
        <f t="shared" si="39"/>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102" t="str">
        <f>IF( ISBLANK('03.Muestra'!$C25),"",'03.Muestra'!$C25)</f>
        <v/>
      </c>
      <c r="C682" s="102" t="str">
        <f>IF( ISBLANK('03.Muestra'!$E25),"",'03.Muestra'!$E25)</f>
        <v/>
      </c>
      <c r="D682" s="111" t="str">
        <f t="shared" si="40"/>
        <v/>
      </c>
      <c r="E682" s="77" t="str">
        <f t="shared" si="39"/>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102" t="str">
        <f>IF( ISBLANK('03.Muestra'!$C26),"",'03.Muestra'!$C26)</f>
        <v/>
      </c>
      <c r="C683" s="102" t="str">
        <f>IF( ISBLANK('03.Muestra'!$E26),"",'03.Muestra'!$E26)</f>
        <v/>
      </c>
      <c r="D683" s="111" t="str">
        <f t="shared" si="40"/>
        <v/>
      </c>
      <c r="E683" s="77" t="str">
        <f t="shared" si="39"/>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102" t="str">
        <f>IF( ISBLANK('03.Muestra'!$C27),"",'03.Muestra'!$C27)</f>
        <v/>
      </c>
      <c r="C684" s="102" t="str">
        <f>IF( ISBLANK('03.Muestra'!$E27),"",'03.Muestra'!$E27)</f>
        <v/>
      </c>
      <c r="D684" s="111" t="str">
        <f t="shared" si="40"/>
        <v/>
      </c>
      <c r="E684" s="77" t="str">
        <f t="shared" si="39"/>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102" t="str">
        <f>IF( ISBLANK('03.Muestra'!$C28),"",'03.Muestra'!$C28)</f>
        <v/>
      </c>
      <c r="C685" s="102" t="str">
        <f>IF( ISBLANK('03.Muestra'!$E28),"",'03.Muestra'!$E28)</f>
        <v/>
      </c>
      <c r="D685" s="111" t="str">
        <f t="shared" si="40"/>
        <v/>
      </c>
      <c r="E685" s="77" t="str">
        <f t="shared" si="39"/>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102" t="str">
        <f>IF( ISBLANK('03.Muestra'!$C29),"",'03.Muestra'!$C29)</f>
        <v/>
      </c>
      <c r="C686" s="102" t="str">
        <f>IF( ISBLANK('03.Muestra'!$E29),"",'03.Muestra'!$E29)</f>
        <v/>
      </c>
      <c r="D686" s="111" t="str">
        <f t="shared" si="40"/>
        <v/>
      </c>
      <c r="E686" s="77" t="str">
        <f t="shared" si="39"/>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102" t="str">
        <f>IF( ISBLANK('03.Muestra'!$C30),"",'03.Muestra'!$C30)</f>
        <v/>
      </c>
      <c r="C687" s="102" t="str">
        <f>IF( ISBLANK('03.Muestra'!$E30),"",'03.Muestra'!$E30)</f>
        <v/>
      </c>
      <c r="D687" s="111" t="str">
        <f t="shared" si="40"/>
        <v/>
      </c>
      <c r="E687" s="77" t="str">
        <f t="shared" si="39"/>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102" t="str">
        <f>IF( ISBLANK('03.Muestra'!$C31),"",'03.Muestra'!$C31)</f>
        <v/>
      </c>
      <c r="C688" s="102" t="str">
        <f>IF( ISBLANK('03.Muestra'!$E31),"",'03.Muestra'!$E31)</f>
        <v/>
      </c>
      <c r="D688" s="111" t="str">
        <f t="shared" si="40"/>
        <v/>
      </c>
      <c r="E688" s="77" t="str">
        <f t="shared" si="39"/>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102" t="str">
        <f>IF( ISBLANK('03.Muestra'!$C32),"",'03.Muestra'!$C32)</f>
        <v/>
      </c>
      <c r="C689" s="102" t="str">
        <f>IF( ISBLANK('03.Muestra'!$E32),"",'03.Muestra'!$E32)</f>
        <v/>
      </c>
      <c r="D689" s="111" t="str">
        <f t="shared" si="40"/>
        <v/>
      </c>
      <c r="E689" s="77" t="str">
        <f t="shared" si="39"/>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102" t="str">
        <f>IF( ISBLANK('03.Muestra'!$C33),"",'03.Muestra'!$C33)</f>
        <v/>
      </c>
      <c r="C690" s="102" t="str">
        <f>IF( ISBLANK('03.Muestra'!$E33),"",'03.Muestra'!$E33)</f>
        <v/>
      </c>
      <c r="D690" s="111" t="str">
        <f t="shared" si="40"/>
        <v/>
      </c>
      <c r="E690" s="77" t="str">
        <f t="shared" si="39"/>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102" t="str">
        <f>IF( ISBLANK('03.Muestra'!$C34),"",'03.Muestra'!$C34)</f>
        <v/>
      </c>
      <c r="C691" s="102" t="str">
        <f>IF( ISBLANK('03.Muestra'!$E34),"",'03.Muestra'!$E34)</f>
        <v/>
      </c>
      <c r="D691" s="111" t="str">
        <f t="shared" si="40"/>
        <v/>
      </c>
      <c r="E691" s="77" t="str">
        <f t="shared" si="39"/>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102" t="str">
        <f>IF( ISBLANK('03.Muestra'!$C35),"",'03.Muestra'!$C35)</f>
        <v/>
      </c>
      <c r="C692" s="102" t="str">
        <f>IF( ISBLANK('03.Muestra'!$E35),"",'03.Muestra'!$E35)</f>
        <v/>
      </c>
      <c r="D692" s="111" t="str">
        <f t="shared" si="40"/>
        <v/>
      </c>
      <c r="E692" s="77" t="str">
        <f t="shared" si="39"/>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102" t="str">
        <f>IF( ISBLANK('03.Muestra'!$C36),"",'03.Muestra'!$C36)</f>
        <v/>
      </c>
      <c r="C693" s="102" t="str">
        <f>IF( ISBLANK('03.Muestra'!$E36),"",'03.Muestra'!$E36)</f>
        <v/>
      </c>
      <c r="D693" s="111" t="str">
        <f t="shared" si="40"/>
        <v/>
      </c>
      <c r="E693" s="77" t="str">
        <f t="shared" si="39"/>
        <v/>
      </c>
      <c r="F693" s="116"/>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102" t="str">
        <f>IF( ISBLANK('03.Muestra'!$C37),"",'03.Muestra'!$C37)</f>
        <v/>
      </c>
      <c r="C694" s="102" t="str">
        <f>IF( ISBLANK('03.Muestra'!$E37),"",'03.Muestra'!$E37)</f>
        <v/>
      </c>
      <c r="D694" s="111" t="str">
        <f t="shared" si="40"/>
        <v/>
      </c>
      <c r="E694" s="77" t="str">
        <f t="shared" si="39"/>
        <v/>
      </c>
      <c r="F694" s="116"/>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102" t="str">
        <f>IF( ISBLANK('03.Muestra'!$C38),"",'03.Muestra'!$C38)</f>
        <v/>
      </c>
      <c r="C695" s="102" t="str">
        <f>IF( ISBLANK('03.Muestra'!$E38),"",'03.Muestra'!$E38)</f>
        <v/>
      </c>
      <c r="D695" s="111" t="str">
        <f t="shared" si="40"/>
        <v/>
      </c>
      <c r="E695" s="77" t="str">
        <f t="shared" si="39"/>
        <v/>
      </c>
      <c r="F695" s="116"/>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102" t="str">
        <f>IF( ISBLANK('03.Muestra'!$C39),"",'03.Muestra'!$C39)</f>
        <v/>
      </c>
      <c r="C696" s="102" t="str">
        <f>IF( ISBLANK('03.Muestra'!$E39),"",'03.Muestra'!$E39)</f>
        <v/>
      </c>
      <c r="D696" s="111" t="str">
        <f t="shared" si="40"/>
        <v/>
      </c>
      <c r="E696" s="77" t="str">
        <f t="shared" si="39"/>
        <v/>
      </c>
      <c r="F696" s="116"/>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102" t="str">
        <f>IF( ISBLANK('03.Muestra'!$C40),"",'03.Muestra'!$C40)</f>
        <v/>
      </c>
      <c r="C697" s="102" t="str">
        <f>IF( ISBLANK('03.Muestra'!$E40),"",'03.Muestra'!$E40)</f>
        <v/>
      </c>
      <c r="D697" s="111" t="str">
        <f t="shared" si="40"/>
        <v/>
      </c>
      <c r="E697" s="77" t="str">
        <f t="shared" si="39"/>
        <v/>
      </c>
      <c r="F697" s="116"/>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102" t="str">
        <f>IF( ISBLANK('03.Muestra'!$C41),"",'03.Muestra'!$C41)</f>
        <v/>
      </c>
      <c r="C698" s="102" t="str">
        <f>IF( ISBLANK('03.Muestra'!$E41),"",'03.Muestra'!$E41)</f>
        <v/>
      </c>
      <c r="D698" s="111" t="str">
        <f t="shared" si="40"/>
        <v/>
      </c>
      <c r="E698" s="77" t="str">
        <f t="shared" si="39"/>
        <v/>
      </c>
      <c r="F698" s="116"/>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102" t="str">
        <f>IF( ISBLANK('03.Muestra'!$C42),"",'03.Muestra'!$C42)</f>
        <v/>
      </c>
      <c r="C699" s="102" t="str">
        <f>IF( ISBLANK('03.Muestra'!$E42),"",'03.Muestra'!$E42)</f>
        <v/>
      </c>
      <c r="D699" s="111" t="str">
        <f t="shared" si="40"/>
        <v/>
      </c>
      <c r="E699" s="77" t="str">
        <f t="shared" si="39"/>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7"/>
      <c r="E700" s="77"/>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7"/>
      <c r="E701" s="9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7" t="s">
        <v>106</v>
      </c>
      <c r="C702" s="100" t="s">
        <v>137</v>
      </c>
      <c r="D702" s="101" t="s">
        <v>113</v>
      </c>
      <c r="E702" s="115"/>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102" t="str">
        <f>IF( ISBLANK('03.Muestra'!$C8),"",'03.Muestra'!$C8)</f>
        <v>Página Inicio</v>
      </c>
      <c r="C703" s="103" t="str">
        <f>IF( ISBLANK('03.Muestra'!$E8),"",'03.Muestra'!$E8)</f>
        <v>https://www.mercadona.es/</v>
      </c>
      <c r="D703" s="104" t="s">
        <v>104</v>
      </c>
      <c r="E703" s="77" t="str">
        <f t="shared" ref="E703:E737" si="41">IF(D703&lt;&gt;"",IF(AND(B703&lt;&gt;"",C703&lt;&gt;""),"","ERR"),"")</f>
        <v/>
      </c>
      <c r="F703" s="105" t="str">
        <f t="array" ref="F703:J703">TRANSPOSE('DATA - Oculta'!$U$9:$U$13)</f>
        <v>N/T</v>
      </c>
      <c r="G703" s="106" t="s">
        <v>114</v>
      </c>
      <c r="H703" s="107" t="s">
        <v>115</v>
      </c>
      <c r="I703" s="108" t="s">
        <v>107</v>
      </c>
      <c r="J703" s="109" t="s">
        <v>104</v>
      </c>
      <c r="K703" s="110" t="s">
        <v>111</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102" t="str">
        <f>IF( ISBLANK('03.Muestra'!$C9),"",'03.Muestra'!$C9)</f>
        <v/>
      </c>
      <c r="C704" s="102" t="str">
        <f>IF( ISBLANK('03.Muestra'!$E9),"",'03.Muestra'!$E9)</f>
        <v/>
      </c>
      <c r="D704" s="111" t="str">
        <f t="shared" ref="D704:D737" si="42">IF(AND(B704&lt;&gt;"",C704&lt;&gt;""),"N/T","")</f>
        <v/>
      </c>
      <c r="E704" s="77" t="str">
        <f t="shared" si="41"/>
        <v/>
      </c>
      <c r="F704" s="112">
        <f>COUNTIF($D703:INDIRECT("$D" &amp;  SUM(ROW()-1,'03.Muestra'!$D$45)-1),F703)</f>
        <v>0</v>
      </c>
      <c r="G704" s="112">
        <f>COUNTIF($D703:INDIRECT("$D" &amp;  SUM(ROW()-1,'03.Muestra'!$D$45)-1),G703)</f>
        <v>0</v>
      </c>
      <c r="H704" s="112">
        <f>COUNTIF($D703:INDIRECT("$D" &amp;  SUM(ROW()-1,'03.Muestra'!$D$45)-1),H703)</f>
        <v>0</v>
      </c>
      <c r="I704" s="112">
        <f>COUNTIF($D703:INDIRECT("$D" &amp;  SUM(ROW()-1,'03.Muestra'!$D$45)-1),I703)</f>
        <v>0</v>
      </c>
      <c r="J704" s="112">
        <f>COUNTIF($D703:INDIRECT("$D" &amp;  SUM(ROW()-1,'03.Muestra'!$D$45)-1),J703)</f>
        <v>1</v>
      </c>
      <c r="K704" s="112">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102" t="str">
        <f>IF( ISBLANK('03.Muestra'!$C10),"",'03.Muestra'!$C10)</f>
        <v/>
      </c>
      <c r="C705" s="102" t="str">
        <f>IF( ISBLANK('03.Muestra'!$E10),"",'03.Muestra'!$E10)</f>
        <v/>
      </c>
      <c r="D705" s="111" t="str">
        <f t="shared" si="42"/>
        <v/>
      </c>
      <c r="E705" s="77" t="str">
        <f t="shared" si="41"/>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102" t="str">
        <f>IF( ISBLANK('03.Muestra'!$C11),"",'03.Muestra'!$C11)</f>
        <v/>
      </c>
      <c r="C706" s="102" t="str">
        <f>IF( ISBLANK('03.Muestra'!$E11),"",'03.Muestra'!$E11)</f>
        <v/>
      </c>
      <c r="D706" s="111" t="str">
        <f t="shared" si="42"/>
        <v/>
      </c>
      <c r="E706" s="77" t="str">
        <f t="shared" si="41"/>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102" t="str">
        <f>IF( ISBLANK('03.Muestra'!$C12),"",'03.Muestra'!$C12)</f>
        <v/>
      </c>
      <c r="C707" s="102" t="str">
        <f>IF( ISBLANK('03.Muestra'!$E12),"",'03.Muestra'!$E12)</f>
        <v/>
      </c>
      <c r="D707" s="111" t="str">
        <f t="shared" si="42"/>
        <v/>
      </c>
      <c r="E707" s="77" t="str">
        <f t="shared" si="41"/>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102" t="str">
        <f>IF( ISBLANK('03.Muestra'!$C13),"",'03.Muestra'!$C13)</f>
        <v/>
      </c>
      <c r="C708" s="102" t="str">
        <f>IF( ISBLANK('03.Muestra'!$E13),"",'03.Muestra'!$E13)</f>
        <v/>
      </c>
      <c r="D708" s="111" t="str">
        <f t="shared" si="42"/>
        <v/>
      </c>
      <c r="E708" s="77" t="str">
        <f t="shared" si="41"/>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102" t="str">
        <f>IF( ISBLANK('03.Muestra'!$C14),"",'03.Muestra'!$C14)</f>
        <v/>
      </c>
      <c r="C709" s="102" t="str">
        <f>IF( ISBLANK('03.Muestra'!$E14),"",'03.Muestra'!$E14)</f>
        <v/>
      </c>
      <c r="D709" s="111" t="str">
        <f t="shared" si="42"/>
        <v/>
      </c>
      <c r="E709" s="77" t="str">
        <f t="shared" si="41"/>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102" t="str">
        <f>IF( ISBLANK('03.Muestra'!$C15),"",'03.Muestra'!$C15)</f>
        <v/>
      </c>
      <c r="C710" s="102" t="str">
        <f>IF( ISBLANK('03.Muestra'!$E15),"",'03.Muestra'!$E15)</f>
        <v/>
      </c>
      <c r="D710" s="111" t="str">
        <f t="shared" si="42"/>
        <v/>
      </c>
      <c r="E710" s="77" t="str">
        <f t="shared" si="41"/>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102" t="str">
        <f>IF( ISBLANK('03.Muestra'!$C16),"",'03.Muestra'!$C16)</f>
        <v/>
      </c>
      <c r="C711" s="102" t="str">
        <f>IF( ISBLANK('03.Muestra'!$E16),"",'03.Muestra'!$E16)</f>
        <v/>
      </c>
      <c r="D711" s="111" t="str">
        <f t="shared" si="42"/>
        <v/>
      </c>
      <c r="E711" s="77" t="str">
        <f t="shared" si="41"/>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102" t="str">
        <f>IF( ISBLANK('03.Muestra'!$C17),"",'03.Muestra'!$C17)</f>
        <v/>
      </c>
      <c r="C712" s="102" t="str">
        <f>IF( ISBLANK('03.Muestra'!$E17),"",'03.Muestra'!$E17)</f>
        <v/>
      </c>
      <c r="D712" s="111" t="str">
        <f t="shared" si="42"/>
        <v/>
      </c>
      <c r="E712" s="77" t="str">
        <f t="shared" si="41"/>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102" t="str">
        <f>IF( ISBLANK('03.Muestra'!$C18),"",'03.Muestra'!$C18)</f>
        <v/>
      </c>
      <c r="C713" s="102" t="str">
        <f>IF( ISBLANK('03.Muestra'!$E18),"",'03.Muestra'!$E18)</f>
        <v/>
      </c>
      <c r="D713" s="111" t="str">
        <f t="shared" si="42"/>
        <v/>
      </c>
      <c r="E713" s="77" t="str">
        <f t="shared" si="41"/>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102" t="str">
        <f>IF( ISBLANK('03.Muestra'!$C19),"",'03.Muestra'!$C19)</f>
        <v/>
      </c>
      <c r="C714" s="102" t="str">
        <f>IF( ISBLANK('03.Muestra'!$E19),"",'03.Muestra'!$E19)</f>
        <v/>
      </c>
      <c r="D714" s="111" t="str">
        <f t="shared" si="42"/>
        <v/>
      </c>
      <c r="E714" s="77" t="str">
        <f t="shared" si="41"/>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102" t="str">
        <f>IF( ISBLANK('03.Muestra'!$C20),"",'03.Muestra'!$C20)</f>
        <v/>
      </c>
      <c r="C715" s="102" t="str">
        <f>IF( ISBLANK('03.Muestra'!$E20),"",'03.Muestra'!$E20)</f>
        <v/>
      </c>
      <c r="D715" s="111" t="str">
        <f t="shared" si="42"/>
        <v/>
      </c>
      <c r="E715" s="77" t="str">
        <f t="shared" si="41"/>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102" t="str">
        <f>IF( ISBLANK('03.Muestra'!$C21),"",'03.Muestra'!$C21)</f>
        <v/>
      </c>
      <c r="C716" s="102" t="str">
        <f>IF( ISBLANK('03.Muestra'!$E21),"",'03.Muestra'!$E21)</f>
        <v/>
      </c>
      <c r="D716" s="111" t="str">
        <f t="shared" si="42"/>
        <v/>
      </c>
      <c r="E716" s="77" t="str">
        <f t="shared" si="41"/>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102" t="str">
        <f>IF( ISBLANK('03.Muestra'!$C22),"",'03.Muestra'!$C22)</f>
        <v/>
      </c>
      <c r="C717" s="102" t="str">
        <f>IF( ISBLANK('03.Muestra'!$E22),"",'03.Muestra'!$E22)</f>
        <v/>
      </c>
      <c r="D717" s="111" t="str">
        <f t="shared" si="42"/>
        <v/>
      </c>
      <c r="E717" s="77" t="str">
        <f t="shared" si="41"/>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102" t="str">
        <f>IF( ISBLANK('03.Muestra'!$C23),"",'03.Muestra'!$C23)</f>
        <v/>
      </c>
      <c r="C718" s="102" t="str">
        <f>IF( ISBLANK('03.Muestra'!$E23),"",'03.Muestra'!$E23)</f>
        <v/>
      </c>
      <c r="D718" s="111" t="str">
        <f t="shared" si="42"/>
        <v/>
      </c>
      <c r="E718" s="77" t="str">
        <f t="shared" si="41"/>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102" t="str">
        <f>IF( ISBLANK('03.Muestra'!$C24),"",'03.Muestra'!$C24)</f>
        <v/>
      </c>
      <c r="C719" s="102" t="str">
        <f>IF( ISBLANK('03.Muestra'!$E24),"",'03.Muestra'!$E24)</f>
        <v/>
      </c>
      <c r="D719" s="111" t="str">
        <f t="shared" si="42"/>
        <v/>
      </c>
      <c r="E719" s="77" t="str">
        <f t="shared" si="41"/>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102" t="str">
        <f>IF( ISBLANK('03.Muestra'!$C25),"",'03.Muestra'!$C25)</f>
        <v/>
      </c>
      <c r="C720" s="102" t="str">
        <f>IF( ISBLANK('03.Muestra'!$E25),"",'03.Muestra'!$E25)</f>
        <v/>
      </c>
      <c r="D720" s="111" t="str">
        <f t="shared" si="42"/>
        <v/>
      </c>
      <c r="E720" s="77" t="str">
        <f t="shared" si="41"/>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102" t="str">
        <f>IF( ISBLANK('03.Muestra'!$C26),"",'03.Muestra'!$C26)</f>
        <v/>
      </c>
      <c r="C721" s="102" t="str">
        <f>IF( ISBLANK('03.Muestra'!$E26),"",'03.Muestra'!$E26)</f>
        <v/>
      </c>
      <c r="D721" s="111" t="str">
        <f t="shared" si="42"/>
        <v/>
      </c>
      <c r="E721" s="77" t="str">
        <f t="shared" si="41"/>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102" t="str">
        <f>IF( ISBLANK('03.Muestra'!$C27),"",'03.Muestra'!$C27)</f>
        <v/>
      </c>
      <c r="C722" s="102" t="str">
        <f>IF( ISBLANK('03.Muestra'!$E27),"",'03.Muestra'!$E27)</f>
        <v/>
      </c>
      <c r="D722" s="111" t="str">
        <f t="shared" si="42"/>
        <v/>
      </c>
      <c r="E722" s="77" t="str">
        <f t="shared" si="41"/>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102" t="str">
        <f>IF( ISBLANK('03.Muestra'!$C28),"",'03.Muestra'!$C28)</f>
        <v/>
      </c>
      <c r="C723" s="102" t="str">
        <f>IF( ISBLANK('03.Muestra'!$E28),"",'03.Muestra'!$E28)</f>
        <v/>
      </c>
      <c r="D723" s="111" t="str">
        <f t="shared" si="42"/>
        <v/>
      </c>
      <c r="E723" s="77" t="str">
        <f t="shared" si="41"/>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102" t="str">
        <f>IF( ISBLANK('03.Muestra'!$C29),"",'03.Muestra'!$C29)</f>
        <v/>
      </c>
      <c r="C724" s="102" t="str">
        <f>IF( ISBLANK('03.Muestra'!$E29),"",'03.Muestra'!$E29)</f>
        <v/>
      </c>
      <c r="D724" s="111" t="str">
        <f t="shared" si="42"/>
        <v/>
      </c>
      <c r="E724" s="77" t="str">
        <f t="shared" si="41"/>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102" t="str">
        <f>IF( ISBLANK('03.Muestra'!$C30),"",'03.Muestra'!$C30)</f>
        <v/>
      </c>
      <c r="C725" s="102" t="str">
        <f>IF( ISBLANK('03.Muestra'!$E30),"",'03.Muestra'!$E30)</f>
        <v/>
      </c>
      <c r="D725" s="111" t="str">
        <f t="shared" si="42"/>
        <v/>
      </c>
      <c r="E725" s="77" t="str">
        <f t="shared" si="41"/>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102" t="str">
        <f>IF( ISBLANK('03.Muestra'!$C31),"",'03.Muestra'!$C31)</f>
        <v/>
      </c>
      <c r="C726" s="102" t="str">
        <f>IF( ISBLANK('03.Muestra'!$E31),"",'03.Muestra'!$E31)</f>
        <v/>
      </c>
      <c r="D726" s="111" t="str">
        <f t="shared" si="42"/>
        <v/>
      </c>
      <c r="E726" s="77" t="str">
        <f t="shared" si="41"/>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102" t="str">
        <f>IF( ISBLANK('03.Muestra'!$C32),"",'03.Muestra'!$C32)</f>
        <v/>
      </c>
      <c r="C727" s="102" t="str">
        <f>IF( ISBLANK('03.Muestra'!$E32),"",'03.Muestra'!$E32)</f>
        <v/>
      </c>
      <c r="D727" s="111" t="str">
        <f t="shared" si="42"/>
        <v/>
      </c>
      <c r="E727" s="77" t="str">
        <f t="shared" si="41"/>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102" t="str">
        <f>IF( ISBLANK('03.Muestra'!$C33),"",'03.Muestra'!$C33)</f>
        <v/>
      </c>
      <c r="C728" s="102" t="str">
        <f>IF( ISBLANK('03.Muestra'!$E33),"",'03.Muestra'!$E33)</f>
        <v/>
      </c>
      <c r="D728" s="111" t="str">
        <f t="shared" si="42"/>
        <v/>
      </c>
      <c r="E728" s="77" t="str">
        <f t="shared" si="41"/>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102" t="str">
        <f>IF( ISBLANK('03.Muestra'!$C34),"",'03.Muestra'!$C34)</f>
        <v/>
      </c>
      <c r="C729" s="102" t="str">
        <f>IF( ISBLANK('03.Muestra'!$E34),"",'03.Muestra'!$E34)</f>
        <v/>
      </c>
      <c r="D729" s="111" t="str">
        <f t="shared" si="42"/>
        <v/>
      </c>
      <c r="E729" s="77" t="str">
        <f t="shared" si="41"/>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102" t="str">
        <f>IF( ISBLANK('03.Muestra'!$C35),"",'03.Muestra'!$C35)</f>
        <v/>
      </c>
      <c r="C730" s="102" t="str">
        <f>IF( ISBLANK('03.Muestra'!$E35),"",'03.Muestra'!$E35)</f>
        <v/>
      </c>
      <c r="D730" s="111" t="str">
        <f t="shared" si="42"/>
        <v/>
      </c>
      <c r="E730" s="77" t="str">
        <f t="shared" si="41"/>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102" t="str">
        <f>IF( ISBLANK('03.Muestra'!$C36),"",'03.Muestra'!$C36)</f>
        <v/>
      </c>
      <c r="C731" s="102" t="str">
        <f>IF( ISBLANK('03.Muestra'!$E36),"",'03.Muestra'!$E36)</f>
        <v/>
      </c>
      <c r="D731" s="111" t="str">
        <f t="shared" si="42"/>
        <v/>
      </c>
      <c r="E731" s="77" t="str">
        <f t="shared" si="41"/>
        <v/>
      </c>
      <c r="F731" s="116"/>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102" t="str">
        <f>IF( ISBLANK('03.Muestra'!$C37),"",'03.Muestra'!$C37)</f>
        <v/>
      </c>
      <c r="C732" s="102" t="str">
        <f>IF( ISBLANK('03.Muestra'!$E37),"",'03.Muestra'!$E37)</f>
        <v/>
      </c>
      <c r="D732" s="111" t="str">
        <f t="shared" si="42"/>
        <v/>
      </c>
      <c r="E732" s="77" t="str">
        <f t="shared" si="41"/>
        <v/>
      </c>
      <c r="F732" s="116"/>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102" t="str">
        <f>IF( ISBLANK('03.Muestra'!$C38),"",'03.Muestra'!$C38)</f>
        <v/>
      </c>
      <c r="C733" s="102" t="str">
        <f>IF( ISBLANK('03.Muestra'!$E38),"",'03.Muestra'!$E38)</f>
        <v/>
      </c>
      <c r="D733" s="111" t="str">
        <f t="shared" si="42"/>
        <v/>
      </c>
      <c r="E733" s="77" t="str">
        <f t="shared" si="41"/>
        <v/>
      </c>
      <c r="F733" s="116"/>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102" t="str">
        <f>IF( ISBLANK('03.Muestra'!$C39),"",'03.Muestra'!$C39)</f>
        <v/>
      </c>
      <c r="C734" s="102" t="str">
        <f>IF( ISBLANK('03.Muestra'!$E39),"",'03.Muestra'!$E39)</f>
        <v/>
      </c>
      <c r="D734" s="111" t="str">
        <f t="shared" si="42"/>
        <v/>
      </c>
      <c r="E734" s="77" t="str">
        <f t="shared" si="41"/>
        <v/>
      </c>
      <c r="F734" s="116"/>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102" t="str">
        <f>IF( ISBLANK('03.Muestra'!$C40),"",'03.Muestra'!$C40)</f>
        <v/>
      </c>
      <c r="C735" s="102" t="str">
        <f>IF( ISBLANK('03.Muestra'!$E40),"",'03.Muestra'!$E40)</f>
        <v/>
      </c>
      <c r="D735" s="111" t="str">
        <f t="shared" si="42"/>
        <v/>
      </c>
      <c r="E735" s="77" t="str">
        <f t="shared" si="41"/>
        <v/>
      </c>
      <c r="F735" s="116"/>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102" t="str">
        <f>IF( ISBLANK('03.Muestra'!$C41),"",'03.Muestra'!$C41)</f>
        <v/>
      </c>
      <c r="C736" s="102" t="str">
        <f>IF( ISBLANK('03.Muestra'!$E41),"",'03.Muestra'!$E41)</f>
        <v/>
      </c>
      <c r="D736" s="111" t="str">
        <f t="shared" si="42"/>
        <v/>
      </c>
      <c r="E736" s="77" t="str">
        <f t="shared" si="41"/>
        <v/>
      </c>
      <c r="F736" s="116"/>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102" t="str">
        <f>IF( ISBLANK('03.Muestra'!$C42),"",'03.Muestra'!$C42)</f>
        <v/>
      </c>
      <c r="C737" s="102" t="str">
        <f>IF( ISBLANK('03.Muestra'!$E42),"",'03.Muestra'!$E42)</f>
        <v/>
      </c>
      <c r="D737" s="111" t="str">
        <f t="shared" si="42"/>
        <v/>
      </c>
      <c r="E737" s="77" t="str">
        <f t="shared" si="41"/>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7"/>
      <c r="E738" s="77"/>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7"/>
      <c r="E739" s="77"/>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7"/>
      <c r="E740" s="9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7" t="s">
        <v>106</v>
      </c>
      <c r="C741" s="100" t="s">
        <v>138</v>
      </c>
      <c r="D741" s="101" t="s">
        <v>113</v>
      </c>
      <c r="E741" s="115"/>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102" t="str">
        <f>IF( ISBLANK('03.Muestra'!$C8),"",'03.Muestra'!$C8)</f>
        <v>Página Inicio</v>
      </c>
      <c r="C742" s="103" t="str">
        <f>IF( ISBLANK('03.Muestra'!$E8),"",'03.Muestra'!$E8)</f>
        <v>https://www.mercadona.es/</v>
      </c>
      <c r="D742" s="104" t="s">
        <v>115</v>
      </c>
      <c r="E742" s="77" t="str">
        <f t="shared" ref="E742:E776" si="43">IF(D742&lt;&gt;"",IF(AND(B742&lt;&gt;"",C742&lt;&gt;""),"","ERR"),"")</f>
        <v/>
      </c>
      <c r="F742" s="105" t="str">
        <f t="array" ref="F742:J742">TRANSPOSE('DATA - Oculta'!$U$9:$U$13)</f>
        <v>N/T</v>
      </c>
      <c r="G742" s="106" t="s">
        <v>114</v>
      </c>
      <c r="H742" s="107" t="s">
        <v>115</v>
      </c>
      <c r="I742" s="108" t="s">
        <v>107</v>
      </c>
      <c r="J742" s="109" t="s">
        <v>104</v>
      </c>
      <c r="K742" s="110" t="s">
        <v>111</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102" t="str">
        <f>IF( ISBLANK('03.Muestra'!$C9),"",'03.Muestra'!$C9)</f>
        <v/>
      </c>
      <c r="C743" s="102" t="str">
        <f>IF( ISBLANK('03.Muestra'!$E9),"",'03.Muestra'!$E9)</f>
        <v/>
      </c>
      <c r="D743" s="111" t="str">
        <f t="shared" ref="D743:D776" si="44">IF(AND(B743&lt;&gt;"",C743&lt;&gt;""),"N/T","")</f>
        <v/>
      </c>
      <c r="E743" s="77" t="str">
        <f t="shared" si="43"/>
        <v/>
      </c>
      <c r="F743" s="112">
        <f>COUNTIF($D742:INDIRECT("$D" &amp;  SUM(ROW()-1,'03.Muestra'!$D$45)-1),F742)</f>
        <v>0</v>
      </c>
      <c r="G743" s="112">
        <f>COUNTIF($D742:INDIRECT("$D" &amp;  SUM(ROW()-1,'03.Muestra'!$D$45)-1),G742)</f>
        <v>0</v>
      </c>
      <c r="H743" s="112">
        <f>COUNTIF($D742:INDIRECT("$D" &amp;  SUM(ROW()-1,'03.Muestra'!$D$45)-1),H742)</f>
        <v>1</v>
      </c>
      <c r="I743" s="112">
        <f>COUNTIF($D742:INDIRECT("$D" &amp;  SUM(ROW()-1,'03.Muestra'!$D$45)-1),I742)</f>
        <v>0</v>
      </c>
      <c r="J743" s="112">
        <f>COUNTIF($D742:INDIRECT("$D" &amp;  SUM(ROW()-1,'03.Muestra'!$D$45)-1),J742)</f>
        <v>0</v>
      </c>
      <c r="K743" s="112">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102" t="str">
        <f>IF( ISBLANK('03.Muestra'!$C10),"",'03.Muestra'!$C10)</f>
        <v/>
      </c>
      <c r="C744" s="102" t="str">
        <f>IF( ISBLANK('03.Muestra'!$E10),"",'03.Muestra'!$E10)</f>
        <v/>
      </c>
      <c r="D744" s="111" t="str">
        <f t="shared" si="44"/>
        <v/>
      </c>
      <c r="E744" s="77" t="str">
        <f t="shared" si="43"/>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102" t="str">
        <f>IF( ISBLANK('03.Muestra'!$C11),"",'03.Muestra'!$C11)</f>
        <v/>
      </c>
      <c r="C745" s="102" t="str">
        <f>IF( ISBLANK('03.Muestra'!$E11),"",'03.Muestra'!$E11)</f>
        <v/>
      </c>
      <c r="D745" s="111" t="str">
        <f t="shared" si="44"/>
        <v/>
      </c>
      <c r="E745" s="77" t="str">
        <f t="shared" si="43"/>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102" t="str">
        <f>IF( ISBLANK('03.Muestra'!$C12),"",'03.Muestra'!$C12)</f>
        <v/>
      </c>
      <c r="C746" s="102" t="str">
        <f>IF( ISBLANK('03.Muestra'!$E12),"",'03.Muestra'!$E12)</f>
        <v/>
      </c>
      <c r="D746" s="111" t="str">
        <f t="shared" si="44"/>
        <v/>
      </c>
      <c r="E746" s="77" t="str">
        <f t="shared" si="43"/>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102" t="str">
        <f>IF( ISBLANK('03.Muestra'!$C13),"",'03.Muestra'!$C13)</f>
        <v/>
      </c>
      <c r="C747" s="102" t="str">
        <f>IF( ISBLANK('03.Muestra'!$E13),"",'03.Muestra'!$E13)</f>
        <v/>
      </c>
      <c r="D747" s="111" t="str">
        <f t="shared" si="44"/>
        <v/>
      </c>
      <c r="E747" s="77" t="str">
        <f t="shared" si="43"/>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102" t="str">
        <f>IF( ISBLANK('03.Muestra'!$C14),"",'03.Muestra'!$C14)</f>
        <v/>
      </c>
      <c r="C748" s="102" t="str">
        <f>IF( ISBLANK('03.Muestra'!$E14),"",'03.Muestra'!$E14)</f>
        <v/>
      </c>
      <c r="D748" s="111" t="str">
        <f t="shared" si="44"/>
        <v/>
      </c>
      <c r="E748" s="77" t="str">
        <f t="shared" si="43"/>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102" t="str">
        <f>IF( ISBLANK('03.Muestra'!$C15),"",'03.Muestra'!$C15)</f>
        <v/>
      </c>
      <c r="C749" s="102" t="str">
        <f>IF( ISBLANK('03.Muestra'!$E15),"",'03.Muestra'!$E15)</f>
        <v/>
      </c>
      <c r="D749" s="111" t="str">
        <f t="shared" si="44"/>
        <v/>
      </c>
      <c r="E749" s="77" t="str">
        <f t="shared" si="43"/>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102" t="str">
        <f>IF( ISBLANK('03.Muestra'!$C16),"",'03.Muestra'!$C16)</f>
        <v/>
      </c>
      <c r="C750" s="102" t="str">
        <f>IF( ISBLANK('03.Muestra'!$E16),"",'03.Muestra'!$E16)</f>
        <v/>
      </c>
      <c r="D750" s="111" t="str">
        <f t="shared" si="44"/>
        <v/>
      </c>
      <c r="E750" s="77" t="str">
        <f t="shared" si="43"/>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102" t="str">
        <f>IF( ISBLANK('03.Muestra'!$C17),"",'03.Muestra'!$C17)</f>
        <v/>
      </c>
      <c r="C751" s="102" t="str">
        <f>IF( ISBLANK('03.Muestra'!$E17),"",'03.Muestra'!$E17)</f>
        <v/>
      </c>
      <c r="D751" s="111" t="str">
        <f t="shared" si="44"/>
        <v/>
      </c>
      <c r="E751" s="77" t="str">
        <f t="shared" si="43"/>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102" t="str">
        <f>IF( ISBLANK('03.Muestra'!$C18),"",'03.Muestra'!$C18)</f>
        <v/>
      </c>
      <c r="C752" s="102" t="str">
        <f>IF( ISBLANK('03.Muestra'!$E18),"",'03.Muestra'!$E18)</f>
        <v/>
      </c>
      <c r="D752" s="111" t="str">
        <f t="shared" si="44"/>
        <v/>
      </c>
      <c r="E752" s="77" t="str">
        <f t="shared" si="43"/>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102" t="str">
        <f>IF( ISBLANK('03.Muestra'!$C19),"",'03.Muestra'!$C19)</f>
        <v/>
      </c>
      <c r="C753" s="102" t="str">
        <f>IF( ISBLANK('03.Muestra'!$E19),"",'03.Muestra'!$E19)</f>
        <v/>
      </c>
      <c r="D753" s="111" t="str">
        <f t="shared" si="44"/>
        <v/>
      </c>
      <c r="E753" s="77" t="str">
        <f t="shared" si="43"/>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102" t="str">
        <f>IF( ISBLANK('03.Muestra'!$C20),"",'03.Muestra'!$C20)</f>
        <v/>
      </c>
      <c r="C754" s="102" t="str">
        <f>IF( ISBLANK('03.Muestra'!$E20),"",'03.Muestra'!$E20)</f>
        <v/>
      </c>
      <c r="D754" s="111" t="str">
        <f t="shared" si="44"/>
        <v/>
      </c>
      <c r="E754" s="77" t="str">
        <f t="shared" si="43"/>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102" t="str">
        <f>IF( ISBLANK('03.Muestra'!$C21),"",'03.Muestra'!$C21)</f>
        <v/>
      </c>
      <c r="C755" s="102" t="str">
        <f>IF( ISBLANK('03.Muestra'!$E21),"",'03.Muestra'!$E21)</f>
        <v/>
      </c>
      <c r="D755" s="111" t="str">
        <f t="shared" si="44"/>
        <v/>
      </c>
      <c r="E755" s="77" t="str">
        <f t="shared" si="43"/>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102" t="str">
        <f>IF( ISBLANK('03.Muestra'!$C22),"",'03.Muestra'!$C22)</f>
        <v/>
      </c>
      <c r="C756" s="102" t="str">
        <f>IF( ISBLANK('03.Muestra'!$E22),"",'03.Muestra'!$E22)</f>
        <v/>
      </c>
      <c r="D756" s="111" t="str">
        <f t="shared" si="44"/>
        <v/>
      </c>
      <c r="E756" s="77" t="str">
        <f t="shared" si="43"/>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102" t="str">
        <f>IF( ISBLANK('03.Muestra'!$C23),"",'03.Muestra'!$C23)</f>
        <v/>
      </c>
      <c r="C757" s="102" t="str">
        <f>IF( ISBLANK('03.Muestra'!$E23),"",'03.Muestra'!$E23)</f>
        <v/>
      </c>
      <c r="D757" s="111" t="str">
        <f t="shared" si="44"/>
        <v/>
      </c>
      <c r="E757" s="77" t="str">
        <f t="shared" si="43"/>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102" t="str">
        <f>IF( ISBLANK('03.Muestra'!$C24),"",'03.Muestra'!$C24)</f>
        <v/>
      </c>
      <c r="C758" s="102" t="str">
        <f>IF( ISBLANK('03.Muestra'!$E24),"",'03.Muestra'!$E24)</f>
        <v/>
      </c>
      <c r="D758" s="111" t="str">
        <f t="shared" si="44"/>
        <v/>
      </c>
      <c r="E758" s="77" t="str">
        <f t="shared" si="43"/>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102" t="str">
        <f>IF( ISBLANK('03.Muestra'!$C25),"",'03.Muestra'!$C25)</f>
        <v/>
      </c>
      <c r="C759" s="102" t="str">
        <f>IF( ISBLANK('03.Muestra'!$E25),"",'03.Muestra'!$E25)</f>
        <v/>
      </c>
      <c r="D759" s="111" t="str">
        <f t="shared" si="44"/>
        <v/>
      </c>
      <c r="E759" s="77" t="str">
        <f t="shared" si="43"/>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102" t="str">
        <f>IF( ISBLANK('03.Muestra'!$C26),"",'03.Muestra'!$C26)</f>
        <v/>
      </c>
      <c r="C760" s="102" t="str">
        <f>IF( ISBLANK('03.Muestra'!$E26),"",'03.Muestra'!$E26)</f>
        <v/>
      </c>
      <c r="D760" s="111" t="str">
        <f t="shared" si="44"/>
        <v/>
      </c>
      <c r="E760" s="77" t="str">
        <f t="shared" si="43"/>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102" t="str">
        <f>IF( ISBLANK('03.Muestra'!$C27),"",'03.Muestra'!$C27)</f>
        <v/>
      </c>
      <c r="C761" s="102" t="str">
        <f>IF( ISBLANK('03.Muestra'!$E27),"",'03.Muestra'!$E27)</f>
        <v/>
      </c>
      <c r="D761" s="111" t="str">
        <f t="shared" si="44"/>
        <v/>
      </c>
      <c r="E761" s="77" t="str">
        <f t="shared" si="43"/>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102" t="str">
        <f>IF( ISBLANK('03.Muestra'!$C28),"",'03.Muestra'!$C28)</f>
        <v/>
      </c>
      <c r="C762" s="102" t="str">
        <f>IF( ISBLANK('03.Muestra'!$E28),"",'03.Muestra'!$E28)</f>
        <v/>
      </c>
      <c r="D762" s="111" t="str">
        <f t="shared" si="44"/>
        <v/>
      </c>
      <c r="E762" s="77" t="str">
        <f t="shared" si="43"/>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102" t="str">
        <f>IF( ISBLANK('03.Muestra'!$C29),"",'03.Muestra'!$C29)</f>
        <v/>
      </c>
      <c r="C763" s="102" t="str">
        <f>IF( ISBLANK('03.Muestra'!$E29),"",'03.Muestra'!$E29)</f>
        <v/>
      </c>
      <c r="D763" s="111" t="str">
        <f t="shared" si="44"/>
        <v/>
      </c>
      <c r="E763" s="77" t="str">
        <f t="shared" si="43"/>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102" t="str">
        <f>IF( ISBLANK('03.Muestra'!$C30),"",'03.Muestra'!$C30)</f>
        <v/>
      </c>
      <c r="C764" s="102" t="str">
        <f>IF( ISBLANK('03.Muestra'!$E30),"",'03.Muestra'!$E30)</f>
        <v/>
      </c>
      <c r="D764" s="111" t="str">
        <f t="shared" si="44"/>
        <v/>
      </c>
      <c r="E764" s="77" t="str">
        <f t="shared" si="43"/>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102" t="str">
        <f>IF( ISBLANK('03.Muestra'!$C31),"",'03.Muestra'!$C31)</f>
        <v/>
      </c>
      <c r="C765" s="102" t="str">
        <f>IF( ISBLANK('03.Muestra'!$E31),"",'03.Muestra'!$E31)</f>
        <v/>
      </c>
      <c r="D765" s="111" t="str">
        <f t="shared" si="44"/>
        <v/>
      </c>
      <c r="E765" s="77" t="str">
        <f t="shared" si="43"/>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102" t="str">
        <f>IF( ISBLANK('03.Muestra'!$C32),"",'03.Muestra'!$C32)</f>
        <v/>
      </c>
      <c r="C766" s="102" t="str">
        <f>IF( ISBLANK('03.Muestra'!$E32),"",'03.Muestra'!$E32)</f>
        <v/>
      </c>
      <c r="D766" s="111" t="str">
        <f t="shared" si="44"/>
        <v/>
      </c>
      <c r="E766" s="77" t="str">
        <f t="shared" si="43"/>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102" t="str">
        <f>IF( ISBLANK('03.Muestra'!$C33),"",'03.Muestra'!$C33)</f>
        <v/>
      </c>
      <c r="C767" s="102" t="str">
        <f>IF( ISBLANK('03.Muestra'!$E33),"",'03.Muestra'!$E33)</f>
        <v/>
      </c>
      <c r="D767" s="111" t="str">
        <f t="shared" si="44"/>
        <v/>
      </c>
      <c r="E767" s="77" t="str">
        <f t="shared" si="43"/>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102" t="str">
        <f>IF( ISBLANK('03.Muestra'!$C34),"",'03.Muestra'!$C34)</f>
        <v/>
      </c>
      <c r="C768" s="102" t="str">
        <f>IF( ISBLANK('03.Muestra'!$E34),"",'03.Muestra'!$E34)</f>
        <v/>
      </c>
      <c r="D768" s="111" t="str">
        <f t="shared" si="44"/>
        <v/>
      </c>
      <c r="E768" s="77" t="str">
        <f t="shared" si="43"/>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102" t="str">
        <f>IF( ISBLANK('03.Muestra'!$C35),"",'03.Muestra'!$C35)</f>
        <v/>
      </c>
      <c r="C769" s="102" t="str">
        <f>IF( ISBLANK('03.Muestra'!$E35),"",'03.Muestra'!$E35)</f>
        <v/>
      </c>
      <c r="D769" s="111" t="str">
        <f t="shared" si="44"/>
        <v/>
      </c>
      <c r="E769" s="77" t="str">
        <f t="shared" si="43"/>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102" t="str">
        <f>IF( ISBLANK('03.Muestra'!$C36),"",'03.Muestra'!$C36)</f>
        <v/>
      </c>
      <c r="C770" s="102" t="str">
        <f>IF( ISBLANK('03.Muestra'!$E36),"",'03.Muestra'!$E36)</f>
        <v/>
      </c>
      <c r="D770" s="111" t="str">
        <f t="shared" si="44"/>
        <v/>
      </c>
      <c r="E770" s="77" t="str">
        <f t="shared" si="43"/>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102" t="str">
        <f>IF( ISBLANK('03.Muestra'!$C37),"",'03.Muestra'!$C37)</f>
        <v/>
      </c>
      <c r="C771" s="102" t="str">
        <f>IF( ISBLANK('03.Muestra'!$E37),"",'03.Muestra'!$E37)</f>
        <v/>
      </c>
      <c r="D771" s="111" t="str">
        <f t="shared" si="44"/>
        <v/>
      </c>
      <c r="E771" s="77" t="str">
        <f t="shared" si="43"/>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102" t="str">
        <f>IF( ISBLANK('03.Muestra'!$C38),"",'03.Muestra'!$C38)</f>
        <v/>
      </c>
      <c r="C772" s="102" t="str">
        <f>IF( ISBLANK('03.Muestra'!$E38),"",'03.Muestra'!$E38)</f>
        <v/>
      </c>
      <c r="D772" s="111" t="str">
        <f t="shared" si="44"/>
        <v/>
      </c>
      <c r="E772" s="77" t="str">
        <f t="shared" si="43"/>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102" t="str">
        <f>IF( ISBLANK('03.Muestra'!$C39),"",'03.Muestra'!$C39)</f>
        <v/>
      </c>
      <c r="C773" s="102" t="str">
        <f>IF( ISBLANK('03.Muestra'!$E39),"",'03.Muestra'!$E39)</f>
        <v/>
      </c>
      <c r="D773" s="111" t="str">
        <f t="shared" si="44"/>
        <v/>
      </c>
      <c r="E773" s="77" t="str">
        <f t="shared" si="43"/>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102" t="str">
        <f>IF( ISBLANK('03.Muestra'!$C40),"",'03.Muestra'!$C40)</f>
        <v/>
      </c>
      <c r="C774" s="102" t="str">
        <f>IF( ISBLANK('03.Muestra'!$E40),"",'03.Muestra'!$E40)</f>
        <v/>
      </c>
      <c r="D774" s="111" t="str">
        <f t="shared" si="44"/>
        <v/>
      </c>
      <c r="E774" s="77" t="str">
        <f t="shared" si="43"/>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102" t="str">
        <f>IF( ISBLANK('03.Muestra'!$C41),"",'03.Muestra'!$C41)</f>
        <v/>
      </c>
      <c r="C775" s="102" t="str">
        <f>IF( ISBLANK('03.Muestra'!$E41),"",'03.Muestra'!$E41)</f>
        <v/>
      </c>
      <c r="D775" s="111" t="str">
        <f t="shared" si="44"/>
        <v/>
      </c>
      <c r="E775" s="77" t="str">
        <f t="shared" si="43"/>
        <v/>
      </c>
      <c r="F775" s="116"/>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102" t="str">
        <f>IF( ISBLANK('03.Muestra'!$C42),"",'03.Muestra'!$C42)</f>
        <v/>
      </c>
      <c r="C776" s="102" t="str">
        <f>IF( ISBLANK('03.Muestra'!$E42),"",'03.Muestra'!$E42)</f>
        <v/>
      </c>
      <c r="D776" s="111" t="str">
        <f t="shared" si="44"/>
        <v/>
      </c>
      <c r="E776" s="77" t="str">
        <f t="shared" si="43"/>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7"/>
      <c r="E777" s="77"/>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7"/>
      <c r="E778" s="77"/>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7"/>
      <c r="E779" s="77"/>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7"/>
      <c r="E780" s="77"/>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7"/>
      <c r="E781" s="77"/>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7"/>
      <c r="E782" s="77"/>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7"/>
      <c r="E783" s="77"/>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7"/>
      <c r="E784" s="77"/>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7"/>
      <c r="E785" s="77"/>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7"/>
      <c r="E786" s="77"/>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7"/>
      <c r="E787" s="77"/>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7"/>
      <c r="E788" s="77"/>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7"/>
      <c r="E789" s="77"/>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7"/>
      <c r="E790" s="77"/>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7"/>
      <c r="E791" s="77"/>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7"/>
      <c r="E792" s="77"/>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7"/>
      <c r="E793" s="77"/>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7"/>
      <c r="E794" s="77"/>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7"/>
      <c r="E795" s="77"/>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7"/>
      <c r="E796" s="77"/>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7"/>
      <c r="E797" s="77"/>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7"/>
      <c r="E798" s="77"/>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7"/>
      <c r="E799" s="77"/>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7"/>
      <c r="E800" s="77"/>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7"/>
      <c r="E801" s="77"/>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7"/>
      <c r="E802" s="77"/>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7"/>
      <c r="E803" s="77"/>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7"/>
      <c r="E804" s="77"/>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7"/>
      <c r="E805" s="77"/>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7"/>
      <c r="E806" s="77"/>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7"/>
      <c r="E807" s="77"/>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7"/>
      <c r="E808" s="77"/>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7"/>
      <c r="E809" s="77"/>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7"/>
      <c r="E810" s="77"/>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7"/>
      <c r="E811" s="77"/>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7"/>
      <c r="E812" s="77"/>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7"/>
      <c r="E813" s="77"/>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7"/>
      <c r="E814" s="77"/>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7"/>
      <c r="E815" s="77"/>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7"/>
      <c r="E816" s="77"/>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7"/>
      <c r="E817" s="77"/>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7"/>
      <c r="E818" s="77"/>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7"/>
      <c r="E819" s="77"/>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7"/>
      <c r="E820" s="77"/>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7"/>
      <c r="E821" s="77"/>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7"/>
      <c r="E822" s="77"/>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7"/>
      <c r="E823" s="77"/>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7"/>
      <c r="E824" s="77"/>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7"/>
      <c r="E825" s="77"/>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7"/>
      <c r="E826" s="77"/>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7"/>
      <c r="E827" s="77"/>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7"/>
      <c r="E828" s="77"/>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7"/>
      <c r="E829" s="77"/>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7"/>
      <c r="E830" s="77"/>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7"/>
      <c r="E831" s="77"/>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7"/>
      <c r="E832" s="77"/>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7"/>
      <c r="E833" s="77"/>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7"/>
      <c r="E834" s="77"/>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7"/>
      <c r="E835" s="77"/>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7"/>
      <c r="E836" s="77"/>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7"/>
      <c r="E837" s="77"/>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7"/>
      <c r="E838" s="77"/>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7"/>
      <c r="E839" s="77"/>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7"/>
      <c r="E840" s="77"/>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7"/>
      <c r="E841" s="77"/>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7"/>
      <c r="E842" s="77"/>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7"/>
      <c r="E843" s="77"/>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7"/>
      <c r="E844" s="77"/>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7"/>
      <c r="E845" s="77"/>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7"/>
      <c r="E846" s="77"/>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7"/>
      <c r="E847" s="77"/>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7"/>
      <c r="E848" s="77"/>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7"/>
      <c r="E849" s="77"/>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7"/>
      <c r="E850" s="77"/>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7"/>
      <c r="E851" s="77"/>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7"/>
      <c r="E852" s="77"/>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7"/>
      <c r="E853" s="77"/>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7"/>
      <c r="E854" s="77"/>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7"/>
      <c r="E855" s="77"/>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7"/>
      <c r="E856" s="77"/>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7"/>
      <c r="E857" s="77"/>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7"/>
      <c r="E858" s="77"/>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7"/>
      <c r="E859" s="77"/>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7"/>
      <c r="E860" s="77"/>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7"/>
      <c r="E861" s="77"/>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7"/>
      <c r="E862" s="77"/>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7"/>
      <c r="E863" s="77"/>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7"/>
      <c r="E864" s="77"/>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7"/>
      <c r="E865" s="77"/>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7"/>
      <c r="E866" s="77"/>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7"/>
      <c r="E867" s="77"/>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7"/>
      <c r="E868" s="77"/>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7"/>
      <c r="E869" s="77"/>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7"/>
      <c r="E870" s="77"/>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7"/>
      <c r="E871" s="77"/>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7"/>
      <c r="E872" s="77"/>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7"/>
      <c r="E873" s="77"/>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7"/>
      <c r="E874" s="77"/>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7"/>
      <c r="E875" s="77"/>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7"/>
      <c r="E876" s="77"/>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7"/>
      <c r="E877" s="77"/>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7"/>
      <c r="E878" s="77"/>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7"/>
      <c r="E879" s="77"/>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7"/>
      <c r="E880" s="77"/>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7"/>
      <c r="E881" s="77"/>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7"/>
      <c r="E882" s="77"/>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7"/>
      <c r="E883" s="77"/>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7"/>
      <c r="E884" s="77"/>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7"/>
      <c r="E885" s="77"/>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7"/>
      <c r="E886" s="77"/>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7"/>
      <c r="E887" s="77"/>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7"/>
      <c r="E888" s="77"/>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7"/>
      <c r="E889" s="77"/>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7"/>
      <c r="E890" s="77"/>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7"/>
      <c r="E891" s="77"/>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7"/>
      <c r="E892" s="77"/>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7"/>
      <c r="E893" s="77"/>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7"/>
      <c r="E894" s="77"/>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7"/>
      <c r="E895" s="77"/>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7"/>
      <c r="E896" s="77"/>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7"/>
      <c r="E897" s="77"/>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7"/>
      <c r="E898" s="77"/>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7"/>
      <c r="E899" s="77"/>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7"/>
      <c r="E900" s="77"/>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7"/>
      <c r="E901" s="77"/>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7"/>
      <c r="E902" s="77"/>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7"/>
      <c r="E903" s="77"/>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7"/>
      <c r="E904" s="77"/>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7"/>
      <c r="E905" s="77"/>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7"/>
      <c r="E906" s="77"/>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7"/>
      <c r="E907" s="77"/>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7"/>
      <c r="E908" s="77"/>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7"/>
      <c r="E909" s="77"/>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7"/>
      <c r="E910" s="77"/>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7"/>
      <c r="E911" s="77"/>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7"/>
      <c r="E912" s="77"/>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7"/>
      <c r="E913" s="77"/>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7"/>
      <c r="E914" s="77"/>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7"/>
      <c r="E915" s="77"/>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7"/>
      <c r="E916" s="77"/>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7"/>
      <c r="E917" s="77"/>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7"/>
      <c r="E918" s="77"/>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7"/>
      <c r="E919" s="77"/>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7"/>
      <c r="E920" s="77"/>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7"/>
      <c r="E921" s="77"/>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7"/>
      <c r="E922" s="77"/>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7"/>
      <c r="E923" s="77"/>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7"/>
      <c r="E924" s="77"/>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7"/>
      <c r="E925" s="77"/>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7"/>
      <c r="E926" s="77"/>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7"/>
      <c r="E927" s="77"/>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7"/>
      <c r="E928" s="77"/>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7"/>
      <c r="E929" s="77"/>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7"/>
      <c r="E930" s="77"/>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7"/>
      <c r="E931" s="77"/>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7"/>
      <c r="E932" s="77"/>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7"/>
      <c r="E933" s="77"/>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7"/>
      <c r="E934" s="77"/>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7"/>
      <c r="E935" s="77"/>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7"/>
      <c r="E936" s="77"/>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7"/>
      <c r="E937" s="77"/>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7"/>
      <c r="E938" s="77"/>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7"/>
      <c r="E939" s="77"/>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7"/>
      <c r="E940" s="77"/>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7"/>
      <c r="E941" s="77"/>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7"/>
      <c r="E942" s="77"/>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7"/>
      <c r="E943" s="77"/>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7"/>
      <c r="E944" s="77"/>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7"/>
      <c r="E945" s="77"/>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7"/>
      <c r="E946" s="77"/>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7"/>
      <c r="E947" s="77"/>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7"/>
      <c r="E948" s="77"/>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7"/>
      <c r="E949" s="77"/>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7"/>
      <c r="E950" s="77"/>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7"/>
      <c r="E951" s="77"/>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7"/>
      <c r="E952" s="77"/>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7"/>
      <c r="E953" s="77"/>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7"/>
      <c r="E954" s="77"/>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7"/>
      <c r="E955" s="77"/>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7"/>
      <c r="E956" s="77"/>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7"/>
      <c r="E957" s="77"/>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7"/>
      <c r="E958" s="77"/>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7"/>
      <c r="E959" s="77"/>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7"/>
      <c r="E960" s="77"/>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7"/>
      <c r="E961" s="77"/>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7"/>
      <c r="E962" s="77"/>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7"/>
      <c r="E963" s="77"/>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7"/>
      <c r="E964" s="77"/>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7"/>
      <c r="E965" s="77"/>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7"/>
      <c r="E966" s="77"/>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7"/>
      <c r="E967" s="77"/>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7"/>
      <c r="E968" s="77"/>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7"/>
      <c r="E969" s="77"/>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7"/>
      <c r="E970" s="77"/>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7"/>
      <c r="E971" s="77"/>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7"/>
      <c r="E972" s="77"/>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7"/>
      <c r="E973" s="77"/>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7"/>
      <c r="E974" s="77"/>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7"/>
      <c r="E975" s="77"/>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7"/>
      <c r="E976" s="77"/>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19:E53 E57:E91 E96:E129 E133:E167 E171:E205 E209:E243 E247:E281 E285:E319 E323:E357 E361:E395 E399:E433 E437:E471 E475:E509 E513:E547 E551:E585 E589:E623 E627:E661 E665:E699 E703:E737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9"/>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95</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0"/>
      <c r="C6" s="120"/>
      <c r="D6" s="120"/>
      <c r="E6" s="120"/>
      <c r="F6" s="120"/>
      <c r="G6" s="120"/>
      <c r="H6" s="120"/>
      <c r="I6" s="120"/>
      <c r="J6" s="120"/>
      <c r="K6" s="120"/>
      <c r="L6" s="120"/>
      <c r="M6" s="120"/>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1" t="s">
        <v>139</v>
      </c>
      <c r="C8" s="18"/>
      <c r="D8" s="77"/>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21" t="s">
        <v>140</v>
      </c>
      <c r="C9" s="18"/>
      <c r="D9" s="77"/>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7"/>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82" t="s">
        <v>98</v>
      </c>
      <c r="C11" s="83"/>
      <c r="D11" s="19"/>
      <c r="E11" s="19"/>
      <c r="F11" s="84" t="s">
        <v>99</v>
      </c>
      <c r="G11" s="85" t="s">
        <v>100</v>
      </c>
      <c r="H11" s="86" t="s">
        <v>101</v>
      </c>
      <c r="I11" s="87"/>
      <c r="J11" s="84" t="s">
        <v>102</v>
      </c>
      <c r="K11" s="85" t="s">
        <v>100</v>
      </c>
      <c r="L11" s="86" t="s">
        <v>101</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8" t="s">
        <v>103</v>
      </c>
      <c r="C12" s="89">
        <v>14.0</v>
      </c>
      <c r="D12" s="19"/>
      <c r="E12" s="19"/>
      <c r="F12" s="93" t="s">
        <v>104</v>
      </c>
      <c r="G12" s="91">
        <f>J20+J58+J96+J134+J172+J210+J248+J286+J324+J362+J400+J438+J476+J514+J552+J590+J628</f>
        <v>6</v>
      </c>
      <c r="H12" s="92">
        <f t="shared" ref="H12:H14" si="1">IF(($G$15+$K$15)=0,0,G12/($G$15+$K$15))</f>
        <v>0.3529411765</v>
      </c>
      <c r="I12" s="19"/>
      <c r="J12" s="93" t="s">
        <v>105</v>
      </c>
      <c r="K12" s="91">
        <f>G20+G58+G96+G134+G172+G210+G248+G286+G324+G362+G400+G438+G476+G514+G552+G590+G628</f>
        <v>0</v>
      </c>
      <c r="L12" s="92">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8" t="s">
        <v>106</v>
      </c>
      <c r="C13" s="89">
        <v>3.0</v>
      </c>
      <c r="D13" s="19"/>
      <c r="E13" s="19"/>
      <c r="F13" s="93" t="s">
        <v>107</v>
      </c>
      <c r="G13" s="91">
        <f>I20+I58+I96+I134+I172+I210+I248+I286+I324+I362+I400+I438+I476+I514+I552+I590+I628</f>
        <v>4</v>
      </c>
      <c r="H13" s="92">
        <f t="shared" si="1"/>
        <v>0.2352941176</v>
      </c>
      <c r="I13" s="19"/>
      <c r="J13" s="93" t="s">
        <v>108</v>
      </c>
      <c r="K13" s="91">
        <f>F20+F58+F96+F134+F172+F210+F248+F286+F324+F362+F400+F438+F476+F514+F552+F590+F628</f>
        <v>0</v>
      </c>
      <c r="L13" s="92">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94" t="s">
        <v>109</v>
      </c>
      <c r="C14" s="95">
        <f>SUM(C12:C13)</f>
        <v>17</v>
      </c>
      <c r="D14" s="19"/>
      <c r="E14" s="19"/>
      <c r="F14" s="93" t="s">
        <v>110</v>
      </c>
      <c r="G14" s="91">
        <f>H20+H58+H96+H134+H172+H210+H248+H286+H324+H362+H400+H438+H476+H514+H552+H590+H628</f>
        <v>7</v>
      </c>
      <c r="H14" s="92">
        <f t="shared" si="1"/>
        <v>0.4117647059</v>
      </c>
      <c r="I14" s="19"/>
      <c r="J14" s="93" t="s">
        <v>111</v>
      </c>
      <c r="K14" s="91">
        <f>K20+K58+K96+K134+K172+K210+K248+K286+K324+K362+K400+K438+K476+K514+K552+K590+K628</f>
        <v>0</v>
      </c>
      <c r="L14" s="92">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2" t="s">
        <v>109</v>
      </c>
      <c r="G15" s="96">
        <f t="shared" ref="G15:H15" si="3">SUM(G12:G14)</f>
        <v>17</v>
      </c>
      <c r="H15" s="97">
        <f t="shared" si="3"/>
        <v>1</v>
      </c>
      <c r="I15" s="19"/>
      <c r="J15" s="122" t="s">
        <v>109</v>
      </c>
      <c r="K15" s="96">
        <f t="shared" ref="K15:L15" si="4">SUM(K12:K14)</f>
        <v>0</v>
      </c>
      <c r="L15" s="97">
        <f t="shared" si="4"/>
        <v>0</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23"/>
      <c r="C17" s="18"/>
      <c r="D17" s="77"/>
      <c r="E17" s="98"/>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9" t="s">
        <v>103</v>
      </c>
      <c r="C18" s="100" t="s">
        <v>141</v>
      </c>
      <c r="D18" s="101" t="s">
        <v>113</v>
      </c>
      <c r="E18" s="115"/>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2" t="str">
        <f>IF( ISBLANK('03.Muestra'!$C8),"",'03.Muestra'!$C8)</f>
        <v>Página Inicio</v>
      </c>
      <c r="C19" s="103" t="str">
        <f>IF( ISBLANK('03.Muestra'!$E8),"",'03.Muestra'!$E8)</f>
        <v>https://www.mercadona.es/</v>
      </c>
      <c r="D19" s="104" t="s">
        <v>104</v>
      </c>
      <c r="E19" s="77" t="str">
        <f t="shared" ref="E19:E53" si="5">IF(D19&lt;&gt;"",IF(AND(B19&lt;&gt;"",C19&lt;&gt;""),"","ERR"),"")</f>
        <v/>
      </c>
      <c r="F19" s="105" t="str">
        <f t="array" ref="F19:J19">TRANSPOSE('DATA - Oculta'!$U$9:$U$13)</f>
        <v>N/T</v>
      </c>
      <c r="G19" s="106" t="s">
        <v>114</v>
      </c>
      <c r="H19" s="107" t="s">
        <v>115</v>
      </c>
      <c r="I19" s="108" t="s">
        <v>107</v>
      </c>
      <c r="J19" s="109" t="s">
        <v>104</v>
      </c>
      <c r="K19" s="110" t="s">
        <v>111</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102" t="str">
        <f>IF( ISBLANK('03.Muestra'!$C9),"",'03.Muestra'!$C9)</f>
        <v/>
      </c>
      <c r="C20" s="102" t="str">
        <f>IF( ISBLANK('03.Muestra'!$E9),"",'03.Muestra'!$E9)</f>
        <v/>
      </c>
      <c r="D20" s="111" t="str">
        <f t="shared" ref="D20:D53" si="6">IF(AND(B20&lt;&gt;"",C20&lt;&gt;""),"N/T","")</f>
        <v/>
      </c>
      <c r="E20" s="77" t="str">
        <f t="shared" si="5"/>
        <v/>
      </c>
      <c r="F20" s="112">
        <f>COUNTIF($D19:INDIRECT("$D" &amp;  SUM(ROW()-1,'03.Muestra'!$D$45)-1),F19)</f>
        <v>0</v>
      </c>
      <c r="G20" s="112">
        <f>COUNTIF($D19:INDIRECT("$D" &amp;  SUM(ROW()-1,'03.Muestra'!$D$45)-1),G19)</f>
        <v>0</v>
      </c>
      <c r="H20" s="112">
        <f>COUNTIF($D19:INDIRECT("$D" &amp;  SUM(ROW()-1,'03.Muestra'!$D$45)-1),H19)</f>
        <v>0</v>
      </c>
      <c r="I20" s="112">
        <f>COUNTIF($D19:INDIRECT("$D" &amp;  SUM(ROW()-1,'03.Muestra'!$D$45)-1),I19)</f>
        <v>0</v>
      </c>
      <c r="J20" s="112">
        <f>COUNTIF($D19:INDIRECT("$D" &amp;  SUM(ROW()-1,'03.Muestra'!$D$45)-1),J19)</f>
        <v>1</v>
      </c>
      <c r="K20" s="112">
        <f>IF('03.Muestra'!$D$45=0,0,COUNTBLANK($D19:INDIRECT("$D" &amp;  SUM(ROW()-1,'03.Muestra'!$D$45)-1)))</f>
        <v>0</v>
      </c>
      <c r="L20" s="19"/>
      <c r="M20" s="19"/>
      <c r="N20" s="114"/>
      <c r="O20" s="18"/>
      <c r="P20" s="19"/>
      <c r="Q20" s="19"/>
      <c r="R20" s="19"/>
      <c r="S20" s="19"/>
      <c r="T20" s="19"/>
      <c r="U20" s="19"/>
      <c r="V20" s="19"/>
      <c r="W20" s="19"/>
      <c r="X20" s="19"/>
      <c r="Y20" s="19"/>
      <c r="Z20" s="19"/>
      <c r="AA20" s="19"/>
      <c r="AB20" s="19"/>
      <c r="AC20" s="19"/>
      <c r="AD20" s="19"/>
      <c r="AE20" s="19"/>
      <c r="AF20" s="19"/>
    </row>
    <row r="21" ht="12.0" customHeight="1">
      <c r="A21" s="19"/>
      <c r="B21" s="102" t="str">
        <f>IF( ISBLANK('03.Muestra'!$C10),"",'03.Muestra'!$C10)</f>
        <v/>
      </c>
      <c r="C21" s="102" t="str">
        <f>IF( ISBLANK('03.Muestra'!$E10),"",'03.Muestra'!$E10)</f>
        <v/>
      </c>
      <c r="D21" s="111" t="str">
        <f t="shared" si="6"/>
        <v/>
      </c>
      <c r="E21" s="77" t="str">
        <f t="shared" si="5"/>
        <v/>
      </c>
      <c r="F21" s="18"/>
      <c r="G21" s="18"/>
      <c r="H21" s="18"/>
      <c r="I21" s="18"/>
      <c r="J21" s="18"/>
      <c r="K21" s="18"/>
      <c r="L21" s="19"/>
      <c r="M21" s="19"/>
      <c r="N21" s="114"/>
      <c r="O21" s="18"/>
      <c r="P21" s="19"/>
      <c r="Q21" s="19"/>
      <c r="R21" s="19"/>
      <c r="S21" s="19"/>
      <c r="T21" s="19"/>
      <c r="U21" s="19"/>
      <c r="V21" s="19"/>
      <c r="W21" s="19"/>
      <c r="X21" s="19"/>
      <c r="Y21" s="19"/>
      <c r="Z21" s="19"/>
      <c r="AA21" s="19"/>
      <c r="AB21" s="19"/>
      <c r="AC21" s="19"/>
      <c r="AD21" s="19"/>
      <c r="AE21" s="19"/>
      <c r="AF21" s="19"/>
    </row>
    <row r="22" ht="12.0" customHeight="1">
      <c r="A22" s="19"/>
      <c r="B22" s="102" t="str">
        <f>IF( ISBLANK('03.Muestra'!$C11),"",'03.Muestra'!$C11)</f>
        <v/>
      </c>
      <c r="C22" s="102" t="str">
        <f>IF( ISBLANK('03.Muestra'!$E11),"",'03.Muestra'!$E11)</f>
        <v/>
      </c>
      <c r="D22" s="111" t="str">
        <f t="shared" si="6"/>
        <v/>
      </c>
      <c r="E22" s="77" t="str">
        <f t="shared" si="5"/>
        <v/>
      </c>
      <c r="F22" s="18"/>
      <c r="G22" s="18"/>
      <c r="H22" s="18"/>
      <c r="I22" s="18"/>
      <c r="J22" s="19"/>
      <c r="K22" s="113" t="s">
        <v>116</v>
      </c>
      <c r="L22" s="114" t="s">
        <v>117</v>
      </c>
      <c r="M22" s="19"/>
      <c r="N22" s="114"/>
      <c r="O22" s="18"/>
      <c r="P22" s="19"/>
      <c r="Q22" s="19"/>
      <c r="R22" s="19"/>
      <c r="S22" s="19"/>
      <c r="T22" s="19"/>
      <c r="U22" s="19"/>
      <c r="V22" s="19"/>
      <c r="W22" s="19"/>
      <c r="X22" s="19"/>
      <c r="Y22" s="19"/>
      <c r="Z22" s="19"/>
      <c r="AA22" s="19"/>
      <c r="AB22" s="19"/>
      <c r="AC22" s="19"/>
      <c r="AD22" s="19"/>
      <c r="AE22" s="19"/>
      <c r="AF22" s="19"/>
    </row>
    <row r="23" ht="12.0" customHeight="1">
      <c r="A23" s="19"/>
      <c r="B23" s="102" t="str">
        <f>IF( ISBLANK('03.Muestra'!$C12),"",'03.Muestra'!$C12)</f>
        <v/>
      </c>
      <c r="C23" s="102" t="str">
        <f>IF( ISBLANK('03.Muestra'!$E12),"",'03.Muestra'!$E12)</f>
        <v/>
      </c>
      <c r="D23" s="111" t="str">
        <f t="shared" si="6"/>
        <v/>
      </c>
      <c r="E23" s="77" t="str">
        <f t="shared" si="5"/>
        <v/>
      </c>
      <c r="F23" s="76"/>
      <c r="G23" s="18"/>
      <c r="H23" s="18"/>
      <c r="I23" s="18"/>
      <c r="J23" s="19"/>
      <c r="K23" s="113" t="s">
        <v>115</v>
      </c>
      <c r="L23" s="114" t="s">
        <v>118</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102" t="str">
        <f>IF( ISBLANK('03.Muestra'!$C13),"",'03.Muestra'!$C13)</f>
        <v/>
      </c>
      <c r="C24" s="102" t="str">
        <f>IF( ISBLANK('03.Muestra'!$E13),"",'03.Muestra'!$E13)</f>
        <v/>
      </c>
      <c r="D24" s="111" t="str">
        <f t="shared" si="6"/>
        <v/>
      </c>
      <c r="E24" s="77" t="str">
        <f t="shared" si="5"/>
        <v/>
      </c>
      <c r="F24" s="18"/>
      <c r="G24" s="18"/>
      <c r="H24" s="18"/>
      <c r="I24" s="18"/>
      <c r="J24" s="19"/>
      <c r="K24" s="113" t="s">
        <v>114</v>
      </c>
      <c r="L24" s="114" t="s">
        <v>119</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102" t="str">
        <f>IF( ISBLANK('03.Muestra'!$C14),"",'03.Muestra'!$C14)</f>
        <v/>
      </c>
      <c r="C25" s="102" t="str">
        <f>IF( ISBLANK('03.Muestra'!$E14),"",'03.Muestra'!$E14)</f>
        <v/>
      </c>
      <c r="D25" s="111" t="str">
        <f t="shared" si="6"/>
        <v/>
      </c>
      <c r="E25" s="77" t="str">
        <f t="shared" si="5"/>
        <v/>
      </c>
      <c r="F25" s="18"/>
      <c r="G25" s="18"/>
      <c r="H25" s="18"/>
      <c r="I25" s="18"/>
      <c r="J25" s="18"/>
      <c r="K25" s="18"/>
      <c r="L25" s="18"/>
      <c r="M25" s="19"/>
      <c r="N25" s="18"/>
      <c r="O25" s="18"/>
      <c r="P25" s="18"/>
      <c r="Q25" s="18"/>
      <c r="R25" s="18"/>
      <c r="S25" s="114"/>
      <c r="T25" s="114"/>
      <c r="U25" s="18"/>
      <c r="V25" s="18"/>
      <c r="W25" s="18"/>
      <c r="X25" s="18"/>
      <c r="Y25" s="19"/>
      <c r="Z25" s="19"/>
      <c r="AA25" s="19"/>
      <c r="AB25" s="19"/>
      <c r="AC25" s="19"/>
      <c r="AD25" s="19"/>
      <c r="AE25" s="19"/>
      <c r="AF25" s="19"/>
    </row>
    <row r="26" ht="12.0" customHeight="1">
      <c r="A26" s="19"/>
      <c r="B26" s="102" t="str">
        <f>IF( ISBLANK('03.Muestra'!$C15),"",'03.Muestra'!$C15)</f>
        <v/>
      </c>
      <c r="C26" s="102" t="str">
        <f>IF( ISBLANK('03.Muestra'!$E15),"",'03.Muestra'!$E15)</f>
        <v/>
      </c>
      <c r="D26" s="111" t="str">
        <f t="shared" si="6"/>
        <v/>
      </c>
      <c r="E26" s="77" t="str">
        <f t="shared" si="5"/>
        <v/>
      </c>
      <c r="F26" s="18"/>
      <c r="G26" s="18"/>
      <c r="H26" s="18"/>
      <c r="I26" s="18"/>
      <c r="J26" s="18"/>
      <c r="K26" s="18"/>
      <c r="L26" s="18"/>
      <c r="M26" s="18"/>
      <c r="N26" s="18"/>
      <c r="O26" s="18"/>
      <c r="P26" s="18"/>
      <c r="Q26" s="18"/>
      <c r="R26" s="18"/>
      <c r="S26" s="114"/>
      <c r="T26" s="114"/>
      <c r="U26" s="18"/>
      <c r="V26" s="18"/>
      <c r="W26" s="18"/>
      <c r="X26" s="18"/>
      <c r="Y26" s="19"/>
      <c r="Z26" s="19"/>
      <c r="AA26" s="19"/>
      <c r="AB26" s="19"/>
      <c r="AC26" s="19"/>
      <c r="AD26" s="19"/>
      <c r="AE26" s="19"/>
      <c r="AF26" s="19"/>
    </row>
    <row r="27" ht="12.0" customHeight="1">
      <c r="A27" s="19"/>
      <c r="B27" s="102" t="str">
        <f>IF( ISBLANK('03.Muestra'!$C16),"",'03.Muestra'!$C16)</f>
        <v/>
      </c>
      <c r="C27" s="102" t="str">
        <f>IF( ISBLANK('03.Muestra'!$E16),"",'03.Muestra'!$E16)</f>
        <v/>
      </c>
      <c r="D27" s="111" t="str">
        <f t="shared" si="6"/>
        <v/>
      </c>
      <c r="E27" s="77" t="str">
        <f t="shared" si="5"/>
        <v/>
      </c>
      <c r="F27" s="18"/>
      <c r="G27" s="18"/>
      <c r="H27" s="18"/>
      <c r="I27" s="18"/>
      <c r="J27" s="18"/>
      <c r="K27" s="18"/>
      <c r="L27" s="19"/>
      <c r="M27" s="18"/>
      <c r="N27" s="18"/>
      <c r="O27" s="18"/>
      <c r="P27" s="18"/>
      <c r="Q27" s="18"/>
      <c r="R27" s="19"/>
      <c r="S27" s="114"/>
      <c r="T27" s="114"/>
      <c r="U27" s="18"/>
      <c r="V27" s="18"/>
      <c r="W27" s="18"/>
      <c r="X27" s="18"/>
      <c r="Y27" s="18"/>
      <c r="Z27" s="19"/>
      <c r="AA27" s="19"/>
      <c r="AB27" s="19"/>
      <c r="AC27" s="19"/>
      <c r="AD27" s="19"/>
      <c r="AE27" s="19"/>
      <c r="AF27" s="19"/>
    </row>
    <row r="28" ht="12.0" customHeight="1">
      <c r="A28" s="19"/>
      <c r="B28" s="102" t="str">
        <f>IF( ISBLANK('03.Muestra'!$C17),"",'03.Muestra'!$C17)</f>
        <v/>
      </c>
      <c r="C28" s="102" t="str">
        <f>IF( ISBLANK('03.Muestra'!$E17),"",'03.Muestra'!$E17)</f>
        <v/>
      </c>
      <c r="D28" s="111" t="str">
        <f t="shared" si="6"/>
        <v/>
      </c>
      <c r="E28" s="77" t="str">
        <f t="shared" si="5"/>
        <v/>
      </c>
      <c r="F28" s="18"/>
      <c r="G28" s="18"/>
      <c r="H28" s="18"/>
      <c r="I28" s="18"/>
      <c r="J28" s="18"/>
      <c r="K28" s="18"/>
      <c r="L28" s="19"/>
      <c r="M28" s="18"/>
      <c r="N28" s="18"/>
      <c r="O28" s="18"/>
      <c r="P28" s="18"/>
      <c r="Q28" s="18"/>
      <c r="R28" s="18"/>
      <c r="S28" s="114"/>
      <c r="T28" s="114"/>
      <c r="U28" s="18"/>
      <c r="V28" s="18"/>
      <c r="W28" s="18"/>
      <c r="X28" s="18"/>
      <c r="Y28" s="18"/>
      <c r="Z28" s="19"/>
      <c r="AA28" s="19"/>
      <c r="AB28" s="19"/>
      <c r="AC28" s="19"/>
      <c r="AD28" s="19"/>
      <c r="AE28" s="19"/>
      <c r="AF28" s="19"/>
    </row>
    <row r="29" ht="12.0" customHeight="1">
      <c r="A29" s="19"/>
      <c r="B29" s="102" t="str">
        <f>IF( ISBLANK('03.Muestra'!$C18),"",'03.Muestra'!$C18)</f>
        <v/>
      </c>
      <c r="C29" s="102" t="str">
        <f>IF( ISBLANK('03.Muestra'!$E18),"",'03.Muestra'!$E18)</f>
        <v/>
      </c>
      <c r="D29" s="111" t="str">
        <f t="shared" si="6"/>
        <v/>
      </c>
      <c r="E29" s="77"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2" t="str">
        <f>IF( ISBLANK('03.Muestra'!$C19),"",'03.Muestra'!$C19)</f>
        <v/>
      </c>
      <c r="C30" s="102" t="str">
        <f>IF( ISBLANK('03.Muestra'!$E19),"",'03.Muestra'!$E19)</f>
        <v/>
      </c>
      <c r="D30" s="111" t="str">
        <f t="shared" si="6"/>
        <v/>
      </c>
      <c r="E30" s="77"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102" t="str">
        <f>IF( ISBLANK('03.Muestra'!$C20),"",'03.Muestra'!$C20)</f>
        <v/>
      </c>
      <c r="C31" s="102" t="str">
        <f>IF( ISBLANK('03.Muestra'!$E20),"",'03.Muestra'!$E20)</f>
        <v/>
      </c>
      <c r="D31" s="111" t="str">
        <f t="shared" si="6"/>
        <v/>
      </c>
      <c r="E31" s="77"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102" t="str">
        <f>IF( ISBLANK('03.Muestra'!$C21),"",'03.Muestra'!$C21)</f>
        <v/>
      </c>
      <c r="C32" s="102" t="str">
        <f>IF( ISBLANK('03.Muestra'!$E21),"",'03.Muestra'!$E21)</f>
        <v/>
      </c>
      <c r="D32" s="111" t="str">
        <f t="shared" si="6"/>
        <v/>
      </c>
      <c r="E32" s="77"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102" t="str">
        <f>IF( ISBLANK('03.Muestra'!$C22),"",'03.Muestra'!$C22)</f>
        <v/>
      </c>
      <c r="C33" s="102" t="str">
        <f>IF( ISBLANK('03.Muestra'!$E22),"",'03.Muestra'!$E22)</f>
        <v/>
      </c>
      <c r="D33" s="111" t="str">
        <f t="shared" si="6"/>
        <v/>
      </c>
      <c r="E33" s="77"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102" t="str">
        <f>IF( ISBLANK('03.Muestra'!$C23),"",'03.Muestra'!$C23)</f>
        <v/>
      </c>
      <c r="C34" s="102" t="str">
        <f>IF( ISBLANK('03.Muestra'!$E23),"",'03.Muestra'!$E23)</f>
        <v/>
      </c>
      <c r="D34" s="111" t="str">
        <f t="shared" si="6"/>
        <v/>
      </c>
      <c r="E34" s="77"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102" t="str">
        <f>IF( ISBLANK('03.Muestra'!$C24),"",'03.Muestra'!$C24)</f>
        <v/>
      </c>
      <c r="C35" s="102" t="str">
        <f>IF( ISBLANK('03.Muestra'!$E24),"",'03.Muestra'!$E24)</f>
        <v/>
      </c>
      <c r="D35" s="111" t="str">
        <f t="shared" si="6"/>
        <v/>
      </c>
      <c r="E35" s="77"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102" t="str">
        <f>IF( ISBLANK('03.Muestra'!$C25),"",'03.Muestra'!$C25)</f>
        <v/>
      </c>
      <c r="C36" s="102" t="str">
        <f>IF( ISBLANK('03.Muestra'!$E25),"",'03.Muestra'!$E25)</f>
        <v/>
      </c>
      <c r="D36" s="111" t="str">
        <f t="shared" si="6"/>
        <v/>
      </c>
      <c r="E36" s="77" t="str">
        <f t="shared" si="5"/>
        <v/>
      </c>
      <c r="F36" s="18"/>
      <c r="G36" s="18"/>
      <c r="H36" s="18"/>
      <c r="I36" s="18"/>
      <c r="J36" s="18"/>
      <c r="K36" s="18"/>
      <c r="L36" s="18"/>
      <c r="M36" s="19"/>
      <c r="N36" s="114"/>
      <c r="O36" s="19"/>
      <c r="P36" s="19"/>
      <c r="Q36" s="19"/>
      <c r="R36" s="19"/>
      <c r="S36" s="18"/>
      <c r="T36" s="18"/>
      <c r="U36" s="18"/>
      <c r="V36" s="18"/>
      <c r="W36" s="18"/>
      <c r="X36" s="18"/>
      <c r="Y36" s="18"/>
      <c r="Z36" s="19"/>
      <c r="AA36" s="19"/>
      <c r="AB36" s="19"/>
      <c r="AC36" s="19"/>
      <c r="AD36" s="19"/>
      <c r="AE36" s="19"/>
      <c r="AF36" s="19"/>
    </row>
    <row r="37" ht="12.0" customHeight="1">
      <c r="A37" s="19"/>
      <c r="B37" s="102" t="str">
        <f>IF( ISBLANK('03.Muestra'!$C26),"",'03.Muestra'!$C26)</f>
        <v/>
      </c>
      <c r="C37" s="102" t="str">
        <f>IF( ISBLANK('03.Muestra'!$E26),"",'03.Muestra'!$E26)</f>
        <v/>
      </c>
      <c r="D37" s="111" t="str">
        <f t="shared" si="6"/>
        <v/>
      </c>
      <c r="E37" s="77" t="str">
        <f t="shared" si="5"/>
        <v/>
      </c>
      <c r="F37" s="18"/>
      <c r="G37" s="18"/>
      <c r="H37" s="18"/>
      <c r="I37" s="18"/>
      <c r="J37" s="18"/>
      <c r="K37" s="18"/>
      <c r="L37" s="18"/>
      <c r="M37" s="19"/>
      <c r="N37" s="114"/>
      <c r="O37" s="18"/>
      <c r="P37" s="18"/>
      <c r="Q37" s="18"/>
      <c r="R37" s="18"/>
      <c r="S37" s="18"/>
      <c r="T37" s="18"/>
      <c r="U37" s="18"/>
      <c r="V37" s="18"/>
      <c r="W37" s="18"/>
      <c r="X37" s="18"/>
      <c r="Y37" s="18"/>
      <c r="Z37" s="19"/>
      <c r="AA37" s="19"/>
      <c r="AB37" s="19"/>
      <c r="AC37" s="19"/>
      <c r="AD37" s="19"/>
      <c r="AE37" s="19"/>
      <c r="AF37" s="19"/>
    </row>
    <row r="38" ht="12.0" customHeight="1">
      <c r="A38" s="19"/>
      <c r="B38" s="102" t="str">
        <f>IF( ISBLANK('03.Muestra'!$C27),"",'03.Muestra'!$C27)</f>
        <v/>
      </c>
      <c r="C38" s="102" t="str">
        <f>IF( ISBLANK('03.Muestra'!$E27),"",'03.Muestra'!$E27)</f>
        <v/>
      </c>
      <c r="D38" s="111" t="str">
        <f t="shared" si="6"/>
        <v/>
      </c>
      <c r="E38" s="77" t="str">
        <f t="shared" si="5"/>
        <v/>
      </c>
      <c r="F38" s="18"/>
      <c r="G38" s="18"/>
      <c r="H38" s="18"/>
      <c r="I38" s="18"/>
      <c r="J38" s="18"/>
      <c r="K38" s="18"/>
      <c r="L38" s="18"/>
      <c r="M38" s="19"/>
      <c r="N38" s="114"/>
      <c r="O38" s="18"/>
      <c r="P38" s="19"/>
      <c r="Q38" s="19"/>
      <c r="R38" s="18"/>
      <c r="S38" s="114"/>
      <c r="T38" s="114"/>
      <c r="U38" s="18"/>
      <c r="V38" s="18"/>
      <c r="W38" s="18"/>
      <c r="X38" s="18"/>
      <c r="Y38" s="18"/>
      <c r="Z38" s="19"/>
      <c r="AA38" s="19"/>
      <c r="AB38" s="19"/>
      <c r="AC38" s="19"/>
      <c r="AD38" s="19"/>
      <c r="AE38" s="19"/>
      <c r="AF38" s="19"/>
    </row>
    <row r="39" ht="12.0" customHeight="1">
      <c r="A39" s="19"/>
      <c r="B39" s="102" t="str">
        <f>IF( ISBLANK('03.Muestra'!$C28),"",'03.Muestra'!$C28)</f>
        <v/>
      </c>
      <c r="C39" s="102" t="str">
        <f>IF( ISBLANK('03.Muestra'!$E28),"",'03.Muestra'!$E28)</f>
        <v/>
      </c>
      <c r="D39" s="111" t="str">
        <f t="shared" si="6"/>
        <v/>
      </c>
      <c r="E39" s="77"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2" t="str">
        <f>IF( ISBLANK('03.Muestra'!$C29),"",'03.Muestra'!$C29)</f>
        <v/>
      </c>
      <c r="C40" s="102" t="str">
        <f>IF( ISBLANK('03.Muestra'!$E29),"",'03.Muestra'!$E29)</f>
        <v/>
      </c>
      <c r="D40" s="111" t="str">
        <f t="shared" si="6"/>
        <v/>
      </c>
      <c r="E40" s="77"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2" t="str">
        <f>IF( ISBLANK('03.Muestra'!$C30),"",'03.Muestra'!$C30)</f>
        <v/>
      </c>
      <c r="C41" s="102" t="str">
        <f>IF( ISBLANK('03.Muestra'!$E30),"",'03.Muestra'!$E30)</f>
        <v/>
      </c>
      <c r="D41" s="111" t="str">
        <f t="shared" si="6"/>
        <v/>
      </c>
      <c r="E41" s="77"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2" t="str">
        <f>IF( ISBLANK('03.Muestra'!$C31),"",'03.Muestra'!$C31)</f>
        <v/>
      </c>
      <c r="C42" s="102" t="str">
        <f>IF( ISBLANK('03.Muestra'!$E31),"",'03.Muestra'!$E31)</f>
        <v/>
      </c>
      <c r="D42" s="111" t="str">
        <f t="shared" si="6"/>
        <v/>
      </c>
      <c r="E42" s="77"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2" t="str">
        <f>IF( ISBLANK('03.Muestra'!$C32),"",'03.Muestra'!$C32)</f>
        <v/>
      </c>
      <c r="C43" s="102" t="str">
        <f>IF( ISBLANK('03.Muestra'!$E32),"",'03.Muestra'!$E32)</f>
        <v/>
      </c>
      <c r="D43" s="111" t="str">
        <f t="shared" si="6"/>
        <v/>
      </c>
      <c r="E43" s="77"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2" t="str">
        <f>IF( ISBLANK('03.Muestra'!$C33),"",'03.Muestra'!$C33)</f>
        <v/>
      </c>
      <c r="C44" s="102" t="str">
        <f>IF( ISBLANK('03.Muestra'!$E33),"",'03.Muestra'!$E33)</f>
        <v/>
      </c>
      <c r="D44" s="111" t="str">
        <f t="shared" si="6"/>
        <v/>
      </c>
      <c r="E44" s="77"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2" t="str">
        <f>IF( ISBLANK('03.Muestra'!$C34),"",'03.Muestra'!$C34)</f>
        <v/>
      </c>
      <c r="C45" s="102" t="str">
        <f>IF( ISBLANK('03.Muestra'!$E34),"",'03.Muestra'!$E34)</f>
        <v/>
      </c>
      <c r="D45" s="111" t="str">
        <f t="shared" si="6"/>
        <v/>
      </c>
      <c r="E45" s="77"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2" t="str">
        <f>IF( ISBLANK('03.Muestra'!$C35),"",'03.Muestra'!$C35)</f>
        <v/>
      </c>
      <c r="C46" s="102" t="str">
        <f>IF( ISBLANK('03.Muestra'!$E35),"",'03.Muestra'!$E35)</f>
        <v/>
      </c>
      <c r="D46" s="111" t="str">
        <f t="shared" si="6"/>
        <v/>
      </c>
      <c r="E46" s="77"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2" t="str">
        <f>IF( ISBLANK('03.Muestra'!$C36),"",'03.Muestra'!$C36)</f>
        <v/>
      </c>
      <c r="C47" s="102" t="str">
        <f>IF( ISBLANK('03.Muestra'!$E36),"",'03.Muestra'!$E36)</f>
        <v/>
      </c>
      <c r="D47" s="111" t="str">
        <f t="shared" si="6"/>
        <v/>
      </c>
      <c r="E47" s="77"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2" t="str">
        <f>IF( ISBLANK('03.Muestra'!$C37),"",'03.Muestra'!$C37)</f>
        <v/>
      </c>
      <c r="C48" s="102" t="str">
        <f>IF( ISBLANK('03.Muestra'!$E37),"",'03.Muestra'!$E37)</f>
        <v/>
      </c>
      <c r="D48" s="111" t="str">
        <f t="shared" si="6"/>
        <v/>
      </c>
      <c r="E48" s="77"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2" t="str">
        <f>IF( ISBLANK('03.Muestra'!$C38),"",'03.Muestra'!$C38)</f>
        <v/>
      </c>
      <c r="C49" s="102" t="str">
        <f>IF( ISBLANK('03.Muestra'!$E38),"",'03.Muestra'!$E38)</f>
        <v/>
      </c>
      <c r="D49" s="111" t="str">
        <f t="shared" si="6"/>
        <v/>
      </c>
      <c r="E49" s="77"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2" t="str">
        <f>IF( ISBLANK('03.Muestra'!$C39),"",'03.Muestra'!$C39)</f>
        <v/>
      </c>
      <c r="C50" s="102" t="str">
        <f>IF( ISBLANK('03.Muestra'!$E39),"",'03.Muestra'!$E39)</f>
        <v/>
      </c>
      <c r="D50" s="111" t="str">
        <f t="shared" si="6"/>
        <v/>
      </c>
      <c r="E50" s="77"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2" t="str">
        <f>IF( ISBLANK('03.Muestra'!$C40),"",'03.Muestra'!$C40)</f>
        <v/>
      </c>
      <c r="C51" s="102" t="str">
        <f>IF( ISBLANK('03.Muestra'!$E40),"",'03.Muestra'!$E40)</f>
        <v/>
      </c>
      <c r="D51" s="111" t="str">
        <f t="shared" si="6"/>
        <v/>
      </c>
      <c r="E51" s="77"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2" t="str">
        <f>IF( ISBLANK('03.Muestra'!$C41),"",'03.Muestra'!$C41)</f>
        <v/>
      </c>
      <c r="C52" s="102" t="str">
        <f>IF( ISBLANK('03.Muestra'!$E41),"",'03.Muestra'!$E41)</f>
        <v/>
      </c>
      <c r="D52" s="111" t="str">
        <f t="shared" si="6"/>
        <v/>
      </c>
      <c r="E52" s="77"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2" t="str">
        <f>IF( ISBLANK('03.Muestra'!$C42),"",'03.Muestra'!$C42)</f>
        <v/>
      </c>
      <c r="C53" s="102" t="str">
        <f>IF( ISBLANK('03.Muestra'!$E42),"",'03.Muestra'!$E42)</f>
        <v/>
      </c>
      <c r="D53" s="111" t="str">
        <f t="shared" si="6"/>
        <v/>
      </c>
      <c r="E53" s="77"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7"/>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23"/>
      <c r="C55" s="18"/>
      <c r="D55" s="77"/>
      <c r="E55" s="9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9" t="s">
        <v>103</v>
      </c>
      <c r="C56" s="100" t="s">
        <v>142</v>
      </c>
      <c r="D56" s="101" t="s">
        <v>113</v>
      </c>
      <c r="E56" s="115"/>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2" t="str">
        <f>IF( ISBLANK('03.Muestra'!$C8),"",'03.Muestra'!$C8)</f>
        <v>Página Inicio</v>
      </c>
      <c r="C57" s="103" t="str">
        <f>IF( ISBLANK('03.Muestra'!$E8),"",'03.Muestra'!$E8)</f>
        <v>https://www.mercadona.es/</v>
      </c>
      <c r="D57" s="104" t="s">
        <v>107</v>
      </c>
      <c r="E57" s="77" t="str">
        <f t="shared" ref="E57:E91" si="7">IF(D57&lt;&gt;"",IF(AND(B57&lt;&gt;"",C57&lt;&gt;""),"","ERR"),"")</f>
        <v/>
      </c>
      <c r="F57" s="105" t="str">
        <f t="array" ref="F57:J57">TRANSPOSE('DATA - Oculta'!$U$9:$U$13)</f>
        <v>N/T</v>
      </c>
      <c r="G57" s="106" t="s">
        <v>114</v>
      </c>
      <c r="H57" s="107" t="s">
        <v>115</v>
      </c>
      <c r="I57" s="108" t="s">
        <v>107</v>
      </c>
      <c r="J57" s="109" t="s">
        <v>104</v>
      </c>
      <c r="K57" s="110" t="s">
        <v>111</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2" t="str">
        <f>IF( ISBLANK('03.Muestra'!$C9),"",'03.Muestra'!$C9)</f>
        <v/>
      </c>
      <c r="C58" s="102" t="str">
        <f>IF( ISBLANK('03.Muestra'!$E9),"",'03.Muestra'!$E9)</f>
        <v/>
      </c>
      <c r="D58" s="111" t="str">
        <f t="shared" ref="D58:D91" si="8">IF(AND(B58&lt;&gt;"",C58&lt;&gt;""),"N/T","")</f>
        <v/>
      </c>
      <c r="E58" s="77" t="str">
        <f t="shared" si="7"/>
        <v/>
      </c>
      <c r="F58" s="112">
        <f>COUNTIF($D57:INDIRECT("$D" &amp;  SUM(ROW()-1,'03.Muestra'!$D$45)-1),F57)</f>
        <v>0</v>
      </c>
      <c r="G58" s="112">
        <f>COUNTIF($D57:INDIRECT("$D" &amp;  SUM(ROW()-1,'03.Muestra'!$D$45)-1),G57)</f>
        <v>0</v>
      </c>
      <c r="H58" s="112">
        <f>COUNTIF($D57:INDIRECT("$D" &amp;  SUM(ROW()-1,'03.Muestra'!$D$45)-1),H57)</f>
        <v>0</v>
      </c>
      <c r="I58" s="112">
        <f>COUNTIF($D57:INDIRECT("$D" &amp;  SUM(ROW()-1,'03.Muestra'!$D$45)-1),I57)</f>
        <v>1</v>
      </c>
      <c r="J58" s="112">
        <f>COUNTIF($D57:INDIRECT("$D" &amp;  SUM(ROW()-1,'03.Muestra'!$D$45)-1),J57)</f>
        <v>0</v>
      </c>
      <c r="K58" s="112">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2" t="str">
        <f>IF( ISBLANK('03.Muestra'!$C10),"",'03.Muestra'!$C10)</f>
        <v/>
      </c>
      <c r="C59" s="102" t="str">
        <f>IF( ISBLANK('03.Muestra'!$E10),"",'03.Muestra'!$E10)</f>
        <v/>
      </c>
      <c r="D59" s="111" t="str">
        <f t="shared" si="8"/>
        <v/>
      </c>
      <c r="E59" s="7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2" t="str">
        <f>IF( ISBLANK('03.Muestra'!$C11),"",'03.Muestra'!$C11)</f>
        <v/>
      </c>
      <c r="C60" s="102" t="str">
        <f>IF( ISBLANK('03.Muestra'!$E11),"",'03.Muestra'!$E11)</f>
        <v/>
      </c>
      <c r="D60" s="111" t="str">
        <f t="shared" si="8"/>
        <v/>
      </c>
      <c r="E60" s="77"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2" t="str">
        <f>IF( ISBLANK('03.Muestra'!$C12),"",'03.Muestra'!$C12)</f>
        <v/>
      </c>
      <c r="C61" s="102" t="str">
        <f>IF( ISBLANK('03.Muestra'!$E12),"",'03.Muestra'!$E12)</f>
        <v/>
      </c>
      <c r="D61" s="111" t="str">
        <f t="shared" si="8"/>
        <v/>
      </c>
      <c r="E61" s="77"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2" t="str">
        <f>IF( ISBLANK('03.Muestra'!$C13),"",'03.Muestra'!$C13)</f>
        <v/>
      </c>
      <c r="C62" s="102" t="str">
        <f>IF( ISBLANK('03.Muestra'!$E13),"",'03.Muestra'!$E13)</f>
        <v/>
      </c>
      <c r="D62" s="111" t="str">
        <f t="shared" si="8"/>
        <v/>
      </c>
      <c r="E62" s="77"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2" t="str">
        <f>IF( ISBLANK('03.Muestra'!$C14),"",'03.Muestra'!$C14)</f>
        <v/>
      </c>
      <c r="C63" s="102" t="str">
        <f>IF( ISBLANK('03.Muestra'!$E14),"",'03.Muestra'!$E14)</f>
        <v/>
      </c>
      <c r="D63" s="111" t="str">
        <f t="shared" si="8"/>
        <v/>
      </c>
      <c r="E63" s="7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2" t="str">
        <f>IF( ISBLANK('03.Muestra'!$C15),"",'03.Muestra'!$C15)</f>
        <v/>
      </c>
      <c r="C64" s="102" t="str">
        <f>IF( ISBLANK('03.Muestra'!$E15),"",'03.Muestra'!$E15)</f>
        <v/>
      </c>
      <c r="D64" s="111" t="str">
        <f t="shared" si="8"/>
        <v/>
      </c>
      <c r="E64" s="7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2" t="str">
        <f>IF( ISBLANK('03.Muestra'!$C16),"",'03.Muestra'!$C16)</f>
        <v/>
      </c>
      <c r="C65" s="102" t="str">
        <f>IF( ISBLANK('03.Muestra'!$E16),"",'03.Muestra'!$E16)</f>
        <v/>
      </c>
      <c r="D65" s="111" t="str">
        <f t="shared" si="8"/>
        <v/>
      </c>
      <c r="E65" s="7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2" t="str">
        <f>IF( ISBLANK('03.Muestra'!$C17),"",'03.Muestra'!$C17)</f>
        <v/>
      </c>
      <c r="C66" s="102" t="str">
        <f>IF( ISBLANK('03.Muestra'!$E17),"",'03.Muestra'!$E17)</f>
        <v/>
      </c>
      <c r="D66" s="111" t="str">
        <f t="shared" si="8"/>
        <v/>
      </c>
      <c r="E66" s="7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2" t="str">
        <f>IF( ISBLANK('03.Muestra'!$C18),"",'03.Muestra'!$C18)</f>
        <v/>
      </c>
      <c r="C67" s="102" t="str">
        <f>IF( ISBLANK('03.Muestra'!$E18),"",'03.Muestra'!$E18)</f>
        <v/>
      </c>
      <c r="D67" s="111" t="str">
        <f t="shared" si="8"/>
        <v/>
      </c>
      <c r="E67" s="7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2" t="str">
        <f>IF( ISBLANK('03.Muestra'!$C19),"",'03.Muestra'!$C19)</f>
        <v/>
      </c>
      <c r="C68" s="102" t="str">
        <f>IF( ISBLANK('03.Muestra'!$E19),"",'03.Muestra'!$E19)</f>
        <v/>
      </c>
      <c r="D68" s="111" t="str">
        <f t="shared" si="8"/>
        <v/>
      </c>
      <c r="E68" s="7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2" t="str">
        <f>IF( ISBLANK('03.Muestra'!$C20),"",'03.Muestra'!$C20)</f>
        <v/>
      </c>
      <c r="C69" s="102" t="str">
        <f>IF( ISBLANK('03.Muestra'!$E20),"",'03.Muestra'!$E20)</f>
        <v/>
      </c>
      <c r="D69" s="111" t="str">
        <f t="shared" si="8"/>
        <v/>
      </c>
      <c r="E69" s="77"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2" t="str">
        <f>IF( ISBLANK('03.Muestra'!$C21),"",'03.Muestra'!$C21)</f>
        <v/>
      </c>
      <c r="C70" s="102" t="str">
        <f>IF( ISBLANK('03.Muestra'!$E21),"",'03.Muestra'!$E21)</f>
        <v/>
      </c>
      <c r="D70" s="111" t="str">
        <f t="shared" si="8"/>
        <v/>
      </c>
      <c r="E70" s="77"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2" t="str">
        <f>IF( ISBLANK('03.Muestra'!$C22),"",'03.Muestra'!$C22)</f>
        <v/>
      </c>
      <c r="C71" s="102" t="str">
        <f>IF( ISBLANK('03.Muestra'!$E22),"",'03.Muestra'!$E22)</f>
        <v/>
      </c>
      <c r="D71" s="111" t="str">
        <f t="shared" si="8"/>
        <v/>
      </c>
      <c r="E71" s="77"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2" t="str">
        <f>IF( ISBLANK('03.Muestra'!$C23),"",'03.Muestra'!$C23)</f>
        <v/>
      </c>
      <c r="C72" s="102" t="str">
        <f>IF( ISBLANK('03.Muestra'!$E23),"",'03.Muestra'!$E23)</f>
        <v/>
      </c>
      <c r="D72" s="111" t="str">
        <f t="shared" si="8"/>
        <v/>
      </c>
      <c r="E72" s="77"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2" t="str">
        <f>IF( ISBLANK('03.Muestra'!$C24),"",'03.Muestra'!$C24)</f>
        <v/>
      </c>
      <c r="C73" s="102" t="str">
        <f>IF( ISBLANK('03.Muestra'!$E24),"",'03.Muestra'!$E24)</f>
        <v/>
      </c>
      <c r="D73" s="111" t="str">
        <f t="shared" si="8"/>
        <v/>
      </c>
      <c r="E73" s="77"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2" t="str">
        <f>IF( ISBLANK('03.Muestra'!$C25),"",'03.Muestra'!$C25)</f>
        <v/>
      </c>
      <c r="C74" s="102" t="str">
        <f>IF( ISBLANK('03.Muestra'!$E25),"",'03.Muestra'!$E25)</f>
        <v/>
      </c>
      <c r="D74" s="111" t="str">
        <f t="shared" si="8"/>
        <v/>
      </c>
      <c r="E74" s="77"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2" t="str">
        <f>IF( ISBLANK('03.Muestra'!$C26),"",'03.Muestra'!$C26)</f>
        <v/>
      </c>
      <c r="C75" s="102" t="str">
        <f>IF( ISBLANK('03.Muestra'!$E26),"",'03.Muestra'!$E26)</f>
        <v/>
      </c>
      <c r="D75" s="111" t="str">
        <f t="shared" si="8"/>
        <v/>
      </c>
      <c r="E75" s="77"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2" t="str">
        <f>IF( ISBLANK('03.Muestra'!$C27),"",'03.Muestra'!$C27)</f>
        <v/>
      </c>
      <c r="C76" s="102" t="str">
        <f>IF( ISBLANK('03.Muestra'!$E27),"",'03.Muestra'!$E27)</f>
        <v/>
      </c>
      <c r="D76" s="111" t="str">
        <f t="shared" si="8"/>
        <v/>
      </c>
      <c r="E76" s="77"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2" t="str">
        <f>IF( ISBLANK('03.Muestra'!$C28),"",'03.Muestra'!$C28)</f>
        <v/>
      </c>
      <c r="C77" s="102" t="str">
        <f>IF( ISBLANK('03.Muestra'!$E28),"",'03.Muestra'!$E28)</f>
        <v/>
      </c>
      <c r="D77" s="111" t="str">
        <f t="shared" si="8"/>
        <v/>
      </c>
      <c r="E77" s="77"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2" t="str">
        <f>IF( ISBLANK('03.Muestra'!$C29),"",'03.Muestra'!$C29)</f>
        <v/>
      </c>
      <c r="C78" s="102" t="str">
        <f>IF( ISBLANK('03.Muestra'!$E29),"",'03.Muestra'!$E29)</f>
        <v/>
      </c>
      <c r="D78" s="111" t="str">
        <f t="shared" si="8"/>
        <v/>
      </c>
      <c r="E78" s="77"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2" t="str">
        <f>IF( ISBLANK('03.Muestra'!$C30),"",'03.Muestra'!$C30)</f>
        <v/>
      </c>
      <c r="C79" s="102" t="str">
        <f>IF( ISBLANK('03.Muestra'!$E30),"",'03.Muestra'!$E30)</f>
        <v/>
      </c>
      <c r="D79" s="111" t="str">
        <f t="shared" si="8"/>
        <v/>
      </c>
      <c r="E79" s="77"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2" t="str">
        <f>IF( ISBLANK('03.Muestra'!$C31),"",'03.Muestra'!$C31)</f>
        <v/>
      </c>
      <c r="C80" s="102" t="str">
        <f>IF( ISBLANK('03.Muestra'!$E31),"",'03.Muestra'!$E31)</f>
        <v/>
      </c>
      <c r="D80" s="111" t="str">
        <f t="shared" si="8"/>
        <v/>
      </c>
      <c r="E80" s="7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2" t="str">
        <f>IF( ISBLANK('03.Muestra'!$C32),"",'03.Muestra'!$C32)</f>
        <v/>
      </c>
      <c r="C81" s="102" t="str">
        <f>IF( ISBLANK('03.Muestra'!$E32),"",'03.Muestra'!$E32)</f>
        <v/>
      </c>
      <c r="D81" s="111" t="str">
        <f t="shared" si="8"/>
        <v/>
      </c>
      <c r="E81" s="7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2" t="str">
        <f>IF( ISBLANK('03.Muestra'!$C33),"",'03.Muestra'!$C33)</f>
        <v/>
      </c>
      <c r="C82" s="102" t="str">
        <f>IF( ISBLANK('03.Muestra'!$E33),"",'03.Muestra'!$E33)</f>
        <v/>
      </c>
      <c r="D82" s="111" t="str">
        <f t="shared" si="8"/>
        <v/>
      </c>
      <c r="E82" s="7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2" t="str">
        <f>IF( ISBLANK('03.Muestra'!$C34),"",'03.Muestra'!$C34)</f>
        <v/>
      </c>
      <c r="C83" s="102" t="str">
        <f>IF( ISBLANK('03.Muestra'!$E34),"",'03.Muestra'!$E34)</f>
        <v/>
      </c>
      <c r="D83" s="111" t="str">
        <f t="shared" si="8"/>
        <v/>
      </c>
      <c r="E83" s="7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2" t="str">
        <f>IF( ISBLANK('03.Muestra'!$C35),"",'03.Muestra'!$C35)</f>
        <v/>
      </c>
      <c r="C84" s="102" t="str">
        <f>IF( ISBLANK('03.Muestra'!$E35),"",'03.Muestra'!$E35)</f>
        <v/>
      </c>
      <c r="D84" s="111" t="str">
        <f t="shared" si="8"/>
        <v/>
      </c>
      <c r="E84" s="7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2" t="str">
        <f>IF( ISBLANK('03.Muestra'!$C36),"",'03.Muestra'!$C36)</f>
        <v/>
      </c>
      <c r="C85" s="102" t="str">
        <f>IF( ISBLANK('03.Muestra'!$E36),"",'03.Muestra'!$E36)</f>
        <v/>
      </c>
      <c r="D85" s="111" t="str">
        <f t="shared" si="8"/>
        <v/>
      </c>
      <c r="E85" s="77" t="str">
        <f t="shared" si="7"/>
        <v/>
      </c>
      <c r="F85" s="116"/>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2" t="str">
        <f>IF( ISBLANK('03.Muestra'!$C37),"",'03.Muestra'!$C37)</f>
        <v/>
      </c>
      <c r="C86" s="102" t="str">
        <f>IF( ISBLANK('03.Muestra'!$E37),"",'03.Muestra'!$E37)</f>
        <v/>
      </c>
      <c r="D86" s="111" t="str">
        <f t="shared" si="8"/>
        <v/>
      </c>
      <c r="E86" s="77" t="str">
        <f t="shared" si="7"/>
        <v/>
      </c>
      <c r="F86" s="116"/>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2" t="str">
        <f>IF( ISBLANK('03.Muestra'!$C38),"",'03.Muestra'!$C38)</f>
        <v/>
      </c>
      <c r="C87" s="102" t="str">
        <f>IF( ISBLANK('03.Muestra'!$E38),"",'03.Muestra'!$E38)</f>
        <v/>
      </c>
      <c r="D87" s="111" t="str">
        <f t="shared" si="8"/>
        <v/>
      </c>
      <c r="E87" s="77" t="str">
        <f t="shared" si="7"/>
        <v/>
      </c>
      <c r="F87" s="116"/>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2" t="str">
        <f>IF( ISBLANK('03.Muestra'!$C39),"",'03.Muestra'!$C39)</f>
        <v/>
      </c>
      <c r="C88" s="102" t="str">
        <f>IF( ISBLANK('03.Muestra'!$E39),"",'03.Muestra'!$E39)</f>
        <v/>
      </c>
      <c r="D88" s="111" t="str">
        <f t="shared" si="8"/>
        <v/>
      </c>
      <c r="E88" s="77" t="str">
        <f t="shared" si="7"/>
        <v/>
      </c>
      <c r="F88" s="116"/>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2" t="str">
        <f>IF( ISBLANK('03.Muestra'!$C40),"",'03.Muestra'!$C40)</f>
        <v/>
      </c>
      <c r="C89" s="102" t="str">
        <f>IF( ISBLANK('03.Muestra'!$E40),"",'03.Muestra'!$E40)</f>
        <v/>
      </c>
      <c r="D89" s="111" t="str">
        <f t="shared" si="8"/>
        <v/>
      </c>
      <c r="E89" s="77" t="str">
        <f t="shared" si="7"/>
        <v/>
      </c>
      <c r="F89" s="116"/>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2" t="str">
        <f>IF( ISBLANK('03.Muestra'!$C41),"",'03.Muestra'!$C41)</f>
        <v/>
      </c>
      <c r="C90" s="102" t="str">
        <f>IF( ISBLANK('03.Muestra'!$E41),"",'03.Muestra'!$E41)</f>
        <v/>
      </c>
      <c r="D90" s="111" t="str">
        <f t="shared" si="8"/>
        <v/>
      </c>
      <c r="E90" s="77" t="str">
        <f t="shared" si="7"/>
        <v/>
      </c>
      <c r="F90" s="116"/>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2" t="str">
        <f>IF( ISBLANK('03.Muestra'!$C42),"",'03.Muestra'!$C42)</f>
        <v/>
      </c>
      <c r="C91" s="102" t="str">
        <f>IF( ISBLANK('03.Muestra'!$E42),"",'03.Muestra'!$E42)</f>
        <v/>
      </c>
      <c r="D91" s="111" t="str">
        <f t="shared" si="8"/>
        <v/>
      </c>
      <c r="E91" s="7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23"/>
      <c r="C93" s="18"/>
      <c r="D93" s="18"/>
      <c r="E93" s="9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9" t="s">
        <v>103</v>
      </c>
      <c r="C94" s="100" t="s">
        <v>143</v>
      </c>
      <c r="D94" s="101" t="s">
        <v>113</v>
      </c>
      <c r="E94" s="115"/>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2" t="str">
        <f>IF( ISBLANK('03.Muestra'!$C8),"",'03.Muestra'!$C8)</f>
        <v>Página Inicio</v>
      </c>
      <c r="C95" s="103" t="str">
        <f>IF( ISBLANK('03.Muestra'!$E8),"",'03.Muestra'!$E8)</f>
        <v>https://www.mercadona.es/</v>
      </c>
      <c r="D95" s="104" t="s">
        <v>115</v>
      </c>
      <c r="E95" s="77" t="str">
        <f t="shared" ref="E95:E129" si="9">IF(D95&lt;&gt;"",IF(AND(B95&lt;&gt;"",C95&lt;&gt;""),"","ERR"),"")</f>
        <v/>
      </c>
      <c r="F95" s="105" t="str">
        <f t="array" ref="F95:J95">TRANSPOSE('DATA - Oculta'!$U$9:$U$13)</f>
        <v>N/T</v>
      </c>
      <c r="G95" s="106" t="s">
        <v>114</v>
      </c>
      <c r="H95" s="107" t="s">
        <v>115</v>
      </c>
      <c r="I95" s="108" t="s">
        <v>107</v>
      </c>
      <c r="J95" s="109" t="s">
        <v>104</v>
      </c>
      <c r="K95" s="110" t="s">
        <v>111</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2" t="str">
        <f>IF( ISBLANK('03.Muestra'!$C9),"",'03.Muestra'!$C9)</f>
        <v/>
      </c>
      <c r="C96" s="102" t="str">
        <f>IF( ISBLANK('03.Muestra'!$E9),"",'03.Muestra'!$E9)</f>
        <v/>
      </c>
      <c r="D96" s="111" t="str">
        <f t="shared" ref="D96:D129" si="10">IF(AND(B96&lt;&gt;"",C96&lt;&gt;""),"N/T","")</f>
        <v/>
      </c>
      <c r="E96" s="77" t="str">
        <f t="shared" si="9"/>
        <v/>
      </c>
      <c r="F96" s="112">
        <f>COUNTIF($D95:INDIRECT("$D" &amp;  SUM(ROW()-1,'03.Muestra'!$D$45)-1),F95)</f>
        <v>0</v>
      </c>
      <c r="G96" s="112">
        <f>COUNTIF($D95:INDIRECT("$D" &amp;  SUM(ROW()-1,'03.Muestra'!$D$45)-1),G95)</f>
        <v>0</v>
      </c>
      <c r="H96" s="112">
        <f>COUNTIF($D95:INDIRECT("$D" &amp;  SUM(ROW()-1,'03.Muestra'!$D$45)-1),H95)</f>
        <v>1</v>
      </c>
      <c r="I96" s="112">
        <f>COUNTIF($D95:INDIRECT("$D" &amp;  SUM(ROW()-1,'03.Muestra'!$D$45)-1),I95)</f>
        <v>0</v>
      </c>
      <c r="J96" s="112">
        <f>COUNTIF($D95:INDIRECT("$D" &amp;  SUM(ROW()-1,'03.Muestra'!$D$45)-1),J95)</f>
        <v>0</v>
      </c>
      <c r="K96" s="112">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2" t="str">
        <f>IF( ISBLANK('03.Muestra'!$C10),"",'03.Muestra'!$C10)</f>
        <v/>
      </c>
      <c r="C97" s="102" t="str">
        <f>IF( ISBLANK('03.Muestra'!$E10),"",'03.Muestra'!$E10)</f>
        <v/>
      </c>
      <c r="D97" s="111" t="str">
        <f t="shared" si="10"/>
        <v/>
      </c>
      <c r="E97" s="77"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2" t="str">
        <f>IF( ISBLANK('03.Muestra'!$C11),"",'03.Muestra'!$C11)</f>
        <v/>
      </c>
      <c r="C98" s="102" t="str">
        <f>IF( ISBLANK('03.Muestra'!$E11),"",'03.Muestra'!$E11)</f>
        <v/>
      </c>
      <c r="D98" s="111" t="str">
        <f t="shared" si="10"/>
        <v/>
      </c>
      <c r="E98" s="77"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2" t="str">
        <f>IF( ISBLANK('03.Muestra'!$C12),"",'03.Muestra'!$C12)</f>
        <v/>
      </c>
      <c r="C99" s="102" t="str">
        <f>IF( ISBLANK('03.Muestra'!$E12),"",'03.Muestra'!$E12)</f>
        <v/>
      </c>
      <c r="D99" s="111" t="str">
        <f t="shared" si="10"/>
        <v/>
      </c>
      <c r="E99" s="77"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2" t="str">
        <f>IF( ISBLANK('03.Muestra'!$C13),"",'03.Muestra'!$C13)</f>
        <v/>
      </c>
      <c r="C100" s="102" t="str">
        <f>IF( ISBLANK('03.Muestra'!$E13),"",'03.Muestra'!$E13)</f>
        <v/>
      </c>
      <c r="D100" s="111" t="str">
        <f t="shared" si="10"/>
        <v/>
      </c>
      <c r="E100" s="77"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2" t="str">
        <f>IF( ISBLANK('03.Muestra'!$C14),"",'03.Muestra'!$C14)</f>
        <v/>
      </c>
      <c r="C101" s="102" t="str">
        <f>IF( ISBLANK('03.Muestra'!$E14),"",'03.Muestra'!$E14)</f>
        <v/>
      </c>
      <c r="D101" s="111" t="str">
        <f t="shared" si="10"/>
        <v/>
      </c>
      <c r="E101" s="77"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2" t="str">
        <f>IF( ISBLANK('03.Muestra'!$C15),"",'03.Muestra'!$C15)</f>
        <v/>
      </c>
      <c r="C102" s="102" t="str">
        <f>IF( ISBLANK('03.Muestra'!$E15),"",'03.Muestra'!$E15)</f>
        <v/>
      </c>
      <c r="D102" s="111" t="str">
        <f t="shared" si="10"/>
        <v/>
      </c>
      <c r="E102" s="77"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2" t="str">
        <f>IF( ISBLANK('03.Muestra'!$C16),"",'03.Muestra'!$C16)</f>
        <v/>
      </c>
      <c r="C103" s="102" t="str">
        <f>IF( ISBLANK('03.Muestra'!$E16),"",'03.Muestra'!$E16)</f>
        <v/>
      </c>
      <c r="D103" s="111" t="str">
        <f t="shared" si="10"/>
        <v/>
      </c>
      <c r="E103" s="77"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2" t="str">
        <f>IF( ISBLANK('03.Muestra'!$C17),"",'03.Muestra'!$C17)</f>
        <v/>
      </c>
      <c r="C104" s="102" t="str">
        <f>IF( ISBLANK('03.Muestra'!$E17),"",'03.Muestra'!$E17)</f>
        <v/>
      </c>
      <c r="D104" s="111" t="str">
        <f t="shared" si="10"/>
        <v/>
      </c>
      <c r="E104" s="77"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2" t="str">
        <f>IF( ISBLANK('03.Muestra'!$C18),"",'03.Muestra'!$C18)</f>
        <v/>
      </c>
      <c r="C105" s="102" t="str">
        <f>IF( ISBLANK('03.Muestra'!$E18),"",'03.Muestra'!$E18)</f>
        <v/>
      </c>
      <c r="D105" s="111" t="str">
        <f t="shared" si="10"/>
        <v/>
      </c>
      <c r="E105" s="77"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2" t="str">
        <f>IF( ISBLANK('03.Muestra'!$C19),"",'03.Muestra'!$C19)</f>
        <v/>
      </c>
      <c r="C106" s="102" t="str">
        <f>IF( ISBLANK('03.Muestra'!$E19),"",'03.Muestra'!$E19)</f>
        <v/>
      </c>
      <c r="D106" s="111" t="str">
        <f t="shared" si="10"/>
        <v/>
      </c>
      <c r="E106" s="77"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2" t="str">
        <f>IF( ISBLANK('03.Muestra'!$C20),"",'03.Muestra'!$C20)</f>
        <v/>
      </c>
      <c r="C107" s="102" t="str">
        <f>IF( ISBLANK('03.Muestra'!$E20),"",'03.Muestra'!$E20)</f>
        <v/>
      </c>
      <c r="D107" s="111" t="str">
        <f t="shared" si="10"/>
        <v/>
      </c>
      <c r="E107" s="77"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2" t="str">
        <f>IF( ISBLANK('03.Muestra'!$C21),"",'03.Muestra'!$C21)</f>
        <v/>
      </c>
      <c r="C108" s="102" t="str">
        <f>IF( ISBLANK('03.Muestra'!$E21),"",'03.Muestra'!$E21)</f>
        <v/>
      </c>
      <c r="D108" s="111" t="str">
        <f t="shared" si="10"/>
        <v/>
      </c>
      <c r="E108" s="77"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2" t="str">
        <f>IF( ISBLANK('03.Muestra'!$C22),"",'03.Muestra'!$C22)</f>
        <v/>
      </c>
      <c r="C109" s="102" t="str">
        <f>IF( ISBLANK('03.Muestra'!$E22),"",'03.Muestra'!$E22)</f>
        <v/>
      </c>
      <c r="D109" s="111" t="str">
        <f t="shared" si="10"/>
        <v/>
      </c>
      <c r="E109" s="77"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2" t="str">
        <f>IF( ISBLANK('03.Muestra'!$C23),"",'03.Muestra'!$C23)</f>
        <v/>
      </c>
      <c r="C110" s="102" t="str">
        <f>IF( ISBLANK('03.Muestra'!$E23),"",'03.Muestra'!$E23)</f>
        <v/>
      </c>
      <c r="D110" s="111" t="str">
        <f t="shared" si="10"/>
        <v/>
      </c>
      <c r="E110" s="77"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2" t="str">
        <f>IF( ISBLANK('03.Muestra'!$C24),"",'03.Muestra'!$C24)</f>
        <v/>
      </c>
      <c r="C111" s="102" t="str">
        <f>IF( ISBLANK('03.Muestra'!$E24),"",'03.Muestra'!$E24)</f>
        <v/>
      </c>
      <c r="D111" s="111" t="str">
        <f t="shared" si="10"/>
        <v/>
      </c>
      <c r="E111" s="77"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2" t="str">
        <f>IF( ISBLANK('03.Muestra'!$C25),"",'03.Muestra'!$C25)</f>
        <v/>
      </c>
      <c r="C112" s="102" t="str">
        <f>IF( ISBLANK('03.Muestra'!$E25),"",'03.Muestra'!$E25)</f>
        <v/>
      </c>
      <c r="D112" s="111" t="str">
        <f t="shared" si="10"/>
        <v/>
      </c>
      <c r="E112" s="77"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2" t="str">
        <f>IF( ISBLANK('03.Muestra'!$C26),"",'03.Muestra'!$C26)</f>
        <v/>
      </c>
      <c r="C113" s="102" t="str">
        <f>IF( ISBLANK('03.Muestra'!$E26),"",'03.Muestra'!$E26)</f>
        <v/>
      </c>
      <c r="D113" s="111" t="str">
        <f t="shared" si="10"/>
        <v/>
      </c>
      <c r="E113" s="77"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2" t="str">
        <f>IF( ISBLANK('03.Muestra'!$C27),"",'03.Muestra'!$C27)</f>
        <v/>
      </c>
      <c r="C114" s="102" t="str">
        <f>IF( ISBLANK('03.Muestra'!$E27),"",'03.Muestra'!$E27)</f>
        <v/>
      </c>
      <c r="D114" s="111" t="str">
        <f t="shared" si="10"/>
        <v/>
      </c>
      <c r="E114" s="77"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2" t="str">
        <f>IF( ISBLANK('03.Muestra'!$C28),"",'03.Muestra'!$C28)</f>
        <v/>
      </c>
      <c r="C115" s="102" t="str">
        <f>IF( ISBLANK('03.Muestra'!$E28),"",'03.Muestra'!$E28)</f>
        <v/>
      </c>
      <c r="D115" s="111" t="str">
        <f t="shared" si="10"/>
        <v/>
      </c>
      <c r="E115" s="77"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2" t="str">
        <f>IF( ISBLANK('03.Muestra'!$C29),"",'03.Muestra'!$C29)</f>
        <v/>
      </c>
      <c r="C116" s="102" t="str">
        <f>IF( ISBLANK('03.Muestra'!$E29),"",'03.Muestra'!$E29)</f>
        <v/>
      </c>
      <c r="D116" s="111" t="str">
        <f t="shared" si="10"/>
        <v/>
      </c>
      <c r="E116" s="77"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2" t="str">
        <f>IF( ISBLANK('03.Muestra'!$C30),"",'03.Muestra'!$C30)</f>
        <v/>
      </c>
      <c r="C117" s="102" t="str">
        <f>IF( ISBLANK('03.Muestra'!$E30),"",'03.Muestra'!$E30)</f>
        <v/>
      </c>
      <c r="D117" s="111" t="str">
        <f t="shared" si="10"/>
        <v/>
      </c>
      <c r="E117" s="77"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2" t="str">
        <f>IF( ISBLANK('03.Muestra'!$C31),"",'03.Muestra'!$C31)</f>
        <v/>
      </c>
      <c r="C118" s="102" t="str">
        <f>IF( ISBLANK('03.Muestra'!$E31),"",'03.Muestra'!$E31)</f>
        <v/>
      </c>
      <c r="D118" s="111" t="str">
        <f t="shared" si="10"/>
        <v/>
      </c>
      <c r="E118" s="77"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2" t="str">
        <f>IF( ISBLANK('03.Muestra'!$C32),"",'03.Muestra'!$C32)</f>
        <v/>
      </c>
      <c r="C119" s="102" t="str">
        <f>IF( ISBLANK('03.Muestra'!$E32),"",'03.Muestra'!$E32)</f>
        <v/>
      </c>
      <c r="D119" s="111" t="str">
        <f t="shared" si="10"/>
        <v/>
      </c>
      <c r="E119" s="77"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2" t="str">
        <f>IF( ISBLANK('03.Muestra'!$C33),"",'03.Muestra'!$C33)</f>
        <v/>
      </c>
      <c r="C120" s="102" t="str">
        <f>IF( ISBLANK('03.Muestra'!$E33),"",'03.Muestra'!$E33)</f>
        <v/>
      </c>
      <c r="D120" s="111" t="str">
        <f t="shared" si="10"/>
        <v/>
      </c>
      <c r="E120" s="77"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2" t="str">
        <f>IF( ISBLANK('03.Muestra'!$C34),"",'03.Muestra'!$C34)</f>
        <v/>
      </c>
      <c r="C121" s="102" t="str">
        <f>IF( ISBLANK('03.Muestra'!$E34),"",'03.Muestra'!$E34)</f>
        <v/>
      </c>
      <c r="D121" s="111" t="str">
        <f t="shared" si="10"/>
        <v/>
      </c>
      <c r="E121" s="77"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2" t="str">
        <f>IF( ISBLANK('03.Muestra'!$C35),"",'03.Muestra'!$C35)</f>
        <v/>
      </c>
      <c r="C122" s="102" t="str">
        <f>IF( ISBLANK('03.Muestra'!$E35),"",'03.Muestra'!$E35)</f>
        <v/>
      </c>
      <c r="D122" s="111" t="str">
        <f t="shared" si="10"/>
        <v/>
      </c>
      <c r="E122" s="77"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2" t="str">
        <f>IF( ISBLANK('03.Muestra'!$C36),"",'03.Muestra'!$C36)</f>
        <v/>
      </c>
      <c r="C123" s="102" t="str">
        <f>IF( ISBLANK('03.Muestra'!$E36),"",'03.Muestra'!$E36)</f>
        <v/>
      </c>
      <c r="D123" s="111" t="str">
        <f t="shared" si="10"/>
        <v/>
      </c>
      <c r="E123" s="77" t="str">
        <f t="shared" si="9"/>
        <v/>
      </c>
      <c r="F123" s="116"/>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2" t="str">
        <f>IF( ISBLANK('03.Muestra'!$C37),"",'03.Muestra'!$C37)</f>
        <v/>
      </c>
      <c r="C124" s="102" t="str">
        <f>IF( ISBLANK('03.Muestra'!$E37),"",'03.Muestra'!$E37)</f>
        <v/>
      </c>
      <c r="D124" s="111" t="str">
        <f t="shared" si="10"/>
        <v/>
      </c>
      <c r="E124" s="77" t="str">
        <f t="shared" si="9"/>
        <v/>
      </c>
      <c r="F124" s="116"/>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2" t="str">
        <f>IF( ISBLANK('03.Muestra'!$C38),"",'03.Muestra'!$C38)</f>
        <v/>
      </c>
      <c r="C125" s="102" t="str">
        <f>IF( ISBLANK('03.Muestra'!$E38),"",'03.Muestra'!$E38)</f>
        <v/>
      </c>
      <c r="D125" s="111" t="str">
        <f t="shared" si="10"/>
        <v/>
      </c>
      <c r="E125" s="77" t="str">
        <f t="shared" si="9"/>
        <v/>
      </c>
      <c r="F125" s="116"/>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2" t="str">
        <f>IF( ISBLANK('03.Muestra'!$C39),"",'03.Muestra'!$C39)</f>
        <v/>
      </c>
      <c r="C126" s="102" t="str">
        <f>IF( ISBLANK('03.Muestra'!$E39),"",'03.Muestra'!$E39)</f>
        <v/>
      </c>
      <c r="D126" s="111" t="str">
        <f t="shared" si="10"/>
        <v/>
      </c>
      <c r="E126" s="77" t="str">
        <f t="shared" si="9"/>
        <v/>
      </c>
      <c r="F126" s="116"/>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2" t="str">
        <f>IF( ISBLANK('03.Muestra'!$C40),"",'03.Muestra'!$C40)</f>
        <v/>
      </c>
      <c r="C127" s="102" t="str">
        <f>IF( ISBLANK('03.Muestra'!$E40),"",'03.Muestra'!$E40)</f>
        <v/>
      </c>
      <c r="D127" s="111" t="str">
        <f t="shared" si="10"/>
        <v/>
      </c>
      <c r="E127" s="77" t="str">
        <f t="shared" si="9"/>
        <v/>
      </c>
      <c r="F127" s="116"/>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2" t="str">
        <f>IF( ISBLANK('03.Muestra'!$C41),"",'03.Muestra'!$C41)</f>
        <v/>
      </c>
      <c r="C128" s="102" t="str">
        <f>IF( ISBLANK('03.Muestra'!$E41),"",'03.Muestra'!$E41)</f>
        <v/>
      </c>
      <c r="D128" s="111" t="str">
        <f t="shared" si="10"/>
        <v/>
      </c>
      <c r="E128" s="77" t="str">
        <f t="shared" si="9"/>
        <v/>
      </c>
      <c r="F128" s="116"/>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2" t="str">
        <f>IF( ISBLANK('03.Muestra'!$C42),"",'03.Muestra'!$C42)</f>
        <v/>
      </c>
      <c r="C129" s="102" t="str">
        <f>IF( ISBLANK('03.Muestra'!$E42),"",'03.Muestra'!$E42)</f>
        <v/>
      </c>
      <c r="D129" s="111" t="str">
        <f t="shared" si="10"/>
        <v/>
      </c>
      <c r="E129" s="77"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7"/>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23"/>
      <c r="C131" s="18"/>
      <c r="D131" s="77"/>
      <c r="E131" s="9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9" t="s">
        <v>103</v>
      </c>
      <c r="C132" s="100" t="s">
        <v>144</v>
      </c>
      <c r="D132" s="101" t="s">
        <v>113</v>
      </c>
      <c r="E132" s="115"/>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2" t="str">
        <f>IF( ISBLANK('03.Muestra'!$C8),"",'03.Muestra'!$C8)</f>
        <v>Página Inicio</v>
      </c>
      <c r="C133" s="103" t="str">
        <f>IF( ISBLANK('03.Muestra'!$E8),"",'03.Muestra'!$E8)</f>
        <v>https://www.mercadona.es/</v>
      </c>
      <c r="D133" s="104" t="s">
        <v>115</v>
      </c>
      <c r="E133" s="77" t="str">
        <f t="shared" ref="E133:E167" si="11">IF(D133&lt;&gt;"",IF(AND(B133&lt;&gt;"",C133&lt;&gt;""),"","ERR"),"")</f>
        <v/>
      </c>
      <c r="F133" s="105" t="str">
        <f t="array" ref="F133:J133">TRANSPOSE('DATA - Oculta'!$U$9:$U$13)</f>
        <v>N/T</v>
      </c>
      <c r="G133" s="106" t="s">
        <v>114</v>
      </c>
      <c r="H133" s="107" t="s">
        <v>115</v>
      </c>
      <c r="I133" s="108" t="s">
        <v>107</v>
      </c>
      <c r="J133" s="109" t="s">
        <v>104</v>
      </c>
      <c r="K133" s="110" t="s">
        <v>111</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2" t="str">
        <f>IF( ISBLANK('03.Muestra'!$C9),"",'03.Muestra'!$C9)</f>
        <v/>
      </c>
      <c r="C134" s="102" t="str">
        <f>IF( ISBLANK('03.Muestra'!$E9),"",'03.Muestra'!$E9)</f>
        <v/>
      </c>
      <c r="D134" s="111" t="str">
        <f t="shared" ref="D134:D167" si="12">IF(AND(B134&lt;&gt;"",C134&lt;&gt;""),"N/T","")</f>
        <v/>
      </c>
      <c r="E134" s="77" t="str">
        <f t="shared" si="11"/>
        <v/>
      </c>
      <c r="F134" s="112">
        <f>COUNTIF($D133:INDIRECT("$D" &amp;  SUM(ROW()-1,'03.Muestra'!$D$45)-1),F133)</f>
        <v>0</v>
      </c>
      <c r="G134" s="112">
        <f>COUNTIF($D133:INDIRECT("$D" &amp;  SUM(ROW()-1,'03.Muestra'!$D$45)-1),G133)</f>
        <v>0</v>
      </c>
      <c r="H134" s="112">
        <f>COUNTIF($D133:INDIRECT("$D" &amp;  SUM(ROW()-1,'03.Muestra'!$D$45)-1),H133)</f>
        <v>1</v>
      </c>
      <c r="I134" s="112">
        <f>COUNTIF($D133:INDIRECT("$D" &amp;  SUM(ROW()-1,'03.Muestra'!$D$45)-1),I133)</f>
        <v>0</v>
      </c>
      <c r="J134" s="112">
        <f>COUNTIF($D133:INDIRECT("$D" &amp;  SUM(ROW()-1,'03.Muestra'!$D$45)-1),J133)</f>
        <v>0</v>
      </c>
      <c r="K134" s="112">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2" t="str">
        <f>IF( ISBLANK('03.Muestra'!$C10),"",'03.Muestra'!$C10)</f>
        <v/>
      </c>
      <c r="C135" s="102" t="str">
        <f>IF( ISBLANK('03.Muestra'!$E10),"",'03.Muestra'!$E10)</f>
        <v/>
      </c>
      <c r="D135" s="111" t="str">
        <f t="shared" si="12"/>
        <v/>
      </c>
      <c r="E135" s="77"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2" t="str">
        <f>IF( ISBLANK('03.Muestra'!$C11),"",'03.Muestra'!$C11)</f>
        <v/>
      </c>
      <c r="C136" s="102" t="str">
        <f>IF( ISBLANK('03.Muestra'!$E11),"",'03.Muestra'!$E11)</f>
        <v/>
      </c>
      <c r="D136" s="111" t="str">
        <f t="shared" si="12"/>
        <v/>
      </c>
      <c r="E136" s="77"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2" t="str">
        <f>IF( ISBLANK('03.Muestra'!$C12),"",'03.Muestra'!$C12)</f>
        <v/>
      </c>
      <c r="C137" s="102" t="str">
        <f>IF( ISBLANK('03.Muestra'!$E12),"",'03.Muestra'!$E12)</f>
        <v/>
      </c>
      <c r="D137" s="111" t="str">
        <f t="shared" si="12"/>
        <v/>
      </c>
      <c r="E137" s="77"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2" t="str">
        <f>IF( ISBLANK('03.Muestra'!$C13),"",'03.Muestra'!$C13)</f>
        <v/>
      </c>
      <c r="C138" s="102" t="str">
        <f>IF( ISBLANK('03.Muestra'!$E13),"",'03.Muestra'!$E13)</f>
        <v/>
      </c>
      <c r="D138" s="111" t="str">
        <f t="shared" si="12"/>
        <v/>
      </c>
      <c r="E138" s="77"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2" t="str">
        <f>IF( ISBLANK('03.Muestra'!$C14),"",'03.Muestra'!$C14)</f>
        <v/>
      </c>
      <c r="C139" s="102" t="str">
        <f>IF( ISBLANK('03.Muestra'!$E14),"",'03.Muestra'!$E14)</f>
        <v/>
      </c>
      <c r="D139" s="111" t="str">
        <f t="shared" si="12"/>
        <v/>
      </c>
      <c r="E139" s="77"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2" t="str">
        <f>IF( ISBLANK('03.Muestra'!$C15),"",'03.Muestra'!$C15)</f>
        <v/>
      </c>
      <c r="C140" s="102" t="str">
        <f>IF( ISBLANK('03.Muestra'!$E15),"",'03.Muestra'!$E15)</f>
        <v/>
      </c>
      <c r="D140" s="111" t="str">
        <f t="shared" si="12"/>
        <v/>
      </c>
      <c r="E140" s="77"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2" t="str">
        <f>IF( ISBLANK('03.Muestra'!$C16),"",'03.Muestra'!$C16)</f>
        <v/>
      </c>
      <c r="C141" s="102" t="str">
        <f>IF( ISBLANK('03.Muestra'!$E16),"",'03.Muestra'!$E16)</f>
        <v/>
      </c>
      <c r="D141" s="111" t="str">
        <f t="shared" si="12"/>
        <v/>
      </c>
      <c r="E141" s="77"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2" t="str">
        <f>IF( ISBLANK('03.Muestra'!$C17),"",'03.Muestra'!$C17)</f>
        <v/>
      </c>
      <c r="C142" s="102" t="str">
        <f>IF( ISBLANK('03.Muestra'!$E17),"",'03.Muestra'!$E17)</f>
        <v/>
      </c>
      <c r="D142" s="111" t="str">
        <f t="shared" si="12"/>
        <v/>
      </c>
      <c r="E142" s="77"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2" t="str">
        <f>IF( ISBLANK('03.Muestra'!$C18),"",'03.Muestra'!$C18)</f>
        <v/>
      </c>
      <c r="C143" s="102" t="str">
        <f>IF( ISBLANK('03.Muestra'!$E18),"",'03.Muestra'!$E18)</f>
        <v/>
      </c>
      <c r="D143" s="111" t="str">
        <f t="shared" si="12"/>
        <v/>
      </c>
      <c r="E143" s="77"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2" t="str">
        <f>IF( ISBLANK('03.Muestra'!$C19),"",'03.Muestra'!$C19)</f>
        <v/>
      </c>
      <c r="C144" s="102" t="str">
        <f>IF( ISBLANK('03.Muestra'!$E19),"",'03.Muestra'!$E19)</f>
        <v/>
      </c>
      <c r="D144" s="111" t="str">
        <f t="shared" si="12"/>
        <v/>
      </c>
      <c r="E144" s="77"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02" t="str">
        <f>IF( ISBLANK('03.Muestra'!$C20),"",'03.Muestra'!$C20)</f>
        <v/>
      </c>
      <c r="C145" s="102" t="str">
        <f>IF( ISBLANK('03.Muestra'!$E20),"",'03.Muestra'!$E20)</f>
        <v/>
      </c>
      <c r="D145" s="111" t="str">
        <f t="shared" si="12"/>
        <v/>
      </c>
      <c r="E145" s="77" t="str">
        <f t="shared" si="11"/>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102" t="str">
        <f>IF( ISBLANK('03.Muestra'!$C21),"",'03.Muestra'!$C21)</f>
        <v/>
      </c>
      <c r="C146" s="102" t="str">
        <f>IF( ISBLANK('03.Muestra'!$E21),"",'03.Muestra'!$E21)</f>
        <v/>
      </c>
      <c r="D146" s="111" t="str">
        <f t="shared" si="12"/>
        <v/>
      </c>
      <c r="E146" s="77" t="str">
        <f t="shared" si="11"/>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102" t="str">
        <f>IF( ISBLANK('03.Muestra'!$C22),"",'03.Muestra'!$C22)</f>
        <v/>
      </c>
      <c r="C147" s="102" t="str">
        <f>IF( ISBLANK('03.Muestra'!$E22),"",'03.Muestra'!$E22)</f>
        <v/>
      </c>
      <c r="D147" s="111" t="str">
        <f t="shared" si="12"/>
        <v/>
      </c>
      <c r="E147" s="77" t="str">
        <f t="shared" si="11"/>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102" t="str">
        <f>IF( ISBLANK('03.Muestra'!$C23),"",'03.Muestra'!$C23)</f>
        <v/>
      </c>
      <c r="C148" s="102" t="str">
        <f>IF( ISBLANK('03.Muestra'!$E23),"",'03.Muestra'!$E23)</f>
        <v/>
      </c>
      <c r="D148" s="111" t="str">
        <f t="shared" si="12"/>
        <v/>
      </c>
      <c r="E148" s="77" t="str">
        <f t="shared" si="11"/>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102" t="str">
        <f>IF( ISBLANK('03.Muestra'!$C24),"",'03.Muestra'!$C24)</f>
        <v/>
      </c>
      <c r="C149" s="102" t="str">
        <f>IF( ISBLANK('03.Muestra'!$E24),"",'03.Muestra'!$E24)</f>
        <v/>
      </c>
      <c r="D149" s="111" t="str">
        <f t="shared" si="12"/>
        <v/>
      </c>
      <c r="E149" s="77" t="str">
        <f t="shared" si="11"/>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102" t="str">
        <f>IF( ISBLANK('03.Muestra'!$C25),"",'03.Muestra'!$C25)</f>
        <v/>
      </c>
      <c r="C150" s="102" t="str">
        <f>IF( ISBLANK('03.Muestra'!$E25),"",'03.Muestra'!$E25)</f>
        <v/>
      </c>
      <c r="D150" s="111" t="str">
        <f t="shared" si="12"/>
        <v/>
      </c>
      <c r="E150" s="77" t="str">
        <f t="shared" si="11"/>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102" t="str">
        <f>IF( ISBLANK('03.Muestra'!$C26),"",'03.Muestra'!$C26)</f>
        <v/>
      </c>
      <c r="C151" s="102" t="str">
        <f>IF( ISBLANK('03.Muestra'!$E26),"",'03.Muestra'!$E26)</f>
        <v/>
      </c>
      <c r="D151" s="111" t="str">
        <f t="shared" si="12"/>
        <v/>
      </c>
      <c r="E151" s="77" t="str">
        <f t="shared" si="11"/>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102" t="str">
        <f>IF( ISBLANK('03.Muestra'!$C27),"",'03.Muestra'!$C27)</f>
        <v/>
      </c>
      <c r="C152" s="102" t="str">
        <f>IF( ISBLANK('03.Muestra'!$E27),"",'03.Muestra'!$E27)</f>
        <v/>
      </c>
      <c r="D152" s="111" t="str">
        <f t="shared" si="12"/>
        <v/>
      </c>
      <c r="E152" s="77" t="str">
        <f t="shared" si="11"/>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102" t="str">
        <f>IF( ISBLANK('03.Muestra'!$C28),"",'03.Muestra'!$C28)</f>
        <v/>
      </c>
      <c r="C153" s="102" t="str">
        <f>IF( ISBLANK('03.Muestra'!$E28),"",'03.Muestra'!$E28)</f>
        <v/>
      </c>
      <c r="D153" s="111" t="str">
        <f t="shared" si="12"/>
        <v/>
      </c>
      <c r="E153" s="77" t="str">
        <f t="shared" si="11"/>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102" t="str">
        <f>IF( ISBLANK('03.Muestra'!$C29),"",'03.Muestra'!$C29)</f>
        <v/>
      </c>
      <c r="C154" s="102" t="str">
        <f>IF( ISBLANK('03.Muestra'!$E29),"",'03.Muestra'!$E29)</f>
        <v/>
      </c>
      <c r="D154" s="111" t="str">
        <f t="shared" si="12"/>
        <v/>
      </c>
      <c r="E154" s="77" t="str">
        <f t="shared" si="11"/>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102" t="str">
        <f>IF( ISBLANK('03.Muestra'!$C30),"",'03.Muestra'!$C30)</f>
        <v/>
      </c>
      <c r="C155" s="102" t="str">
        <f>IF( ISBLANK('03.Muestra'!$E30),"",'03.Muestra'!$E30)</f>
        <v/>
      </c>
      <c r="D155" s="111" t="str">
        <f t="shared" si="12"/>
        <v/>
      </c>
      <c r="E155" s="77" t="str">
        <f t="shared" si="11"/>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102" t="str">
        <f>IF( ISBLANK('03.Muestra'!$C31),"",'03.Muestra'!$C31)</f>
        <v/>
      </c>
      <c r="C156" s="102" t="str">
        <f>IF( ISBLANK('03.Muestra'!$E31),"",'03.Muestra'!$E31)</f>
        <v/>
      </c>
      <c r="D156" s="111" t="str">
        <f t="shared" si="12"/>
        <v/>
      </c>
      <c r="E156" s="77"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2" t="str">
        <f>IF( ISBLANK('03.Muestra'!$C32),"",'03.Muestra'!$C32)</f>
        <v/>
      </c>
      <c r="C157" s="102" t="str">
        <f>IF( ISBLANK('03.Muestra'!$E32),"",'03.Muestra'!$E32)</f>
        <v/>
      </c>
      <c r="D157" s="111" t="str">
        <f t="shared" si="12"/>
        <v/>
      </c>
      <c r="E157" s="77"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2" t="str">
        <f>IF( ISBLANK('03.Muestra'!$C33),"",'03.Muestra'!$C33)</f>
        <v/>
      </c>
      <c r="C158" s="102" t="str">
        <f>IF( ISBLANK('03.Muestra'!$E33),"",'03.Muestra'!$E33)</f>
        <v/>
      </c>
      <c r="D158" s="111" t="str">
        <f t="shared" si="12"/>
        <v/>
      </c>
      <c r="E158" s="77"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2" t="str">
        <f>IF( ISBLANK('03.Muestra'!$C34),"",'03.Muestra'!$C34)</f>
        <v/>
      </c>
      <c r="C159" s="102" t="str">
        <f>IF( ISBLANK('03.Muestra'!$E34),"",'03.Muestra'!$E34)</f>
        <v/>
      </c>
      <c r="D159" s="111" t="str">
        <f t="shared" si="12"/>
        <v/>
      </c>
      <c r="E159" s="77"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2" t="str">
        <f>IF( ISBLANK('03.Muestra'!$C35),"",'03.Muestra'!$C35)</f>
        <v/>
      </c>
      <c r="C160" s="102" t="str">
        <f>IF( ISBLANK('03.Muestra'!$E35),"",'03.Muestra'!$E35)</f>
        <v/>
      </c>
      <c r="D160" s="111" t="str">
        <f t="shared" si="12"/>
        <v/>
      </c>
      <c r="E160" s="77"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2" t="str">
        <f>IF( ISBLANK('03.Muestra'!$C36),"",'03.Muestra'!$C36)</f>
        <v/>
      </c>
      <c r="C161" s="102" t="str">
        <f>IF( ISBLANK('03.Muestra'!$E36),"",'03.Muestra'!$E36)</f>
        <v/>
      </c>
      <c r="D161" s="111" t="str">
        <f t="shared" si="12"/>
        <v/>
      </c>
      <c r="E161" s="77" t="str">
        <f t="shared" si="11"/>
        <v/>
      </c>
      <c r="F161" s="116"/>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2" t="str">
        <f>IF( ISBLANK('03.Muestra'!$C37),"",'03.Muestra'!$C37)</f>
        <v/>
      </c>
      <c r="C162" s="102" t="str">
        <f>IF( ISBLANK('03.Muestra'!$E37),"",'03.Muestra'!$E37)</f>
        <v/>
      </c>
      <c r="D162" s="111" t="str">
        <f t="shared" si="12"/>
        <v/>
      </c>
      <c r="E162" s="77" t="str">
        <f t="shared" si="11"/>
        <v/>
      </c>
      <c r="F162" s="116"/>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2" t="str">
        <f>IF( ISBLANK('03.Muestra'!$C38),"",'03.Muestra'!$C38)</f>
        <v/>
      </c>
      <c r="C163" s="102" t="str">
        <f>IF( ISBLANK('03.Muestra'!$E38),"",'03.Muestra'!$E38)</f>
        <v/>
      </c>
      <c r="D163" s="111" t="str">
        <f t="shared" si="12"/>
        <v/>
      </c>
      <c r="E163" s="77" t="str">
        <f t="shared" si="11"/>
        <v/>
      </c>
      <c r="F163" s="116"/>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2" t="str">
        <f>IF( ISBLANK('03.Muestra'!$C39),"",'03.Muestra'!$C39)</f>
        <v/>
      </c>
      <c r="C164" s="102" t="str">
        <f>IF( ISBLANK('03.Muestra'!$E39),"",'03.Muestra'!$E39)</f>
        <v/>
      </c>
      <c r="D164" s="111" t="str">
        <f t="shared" si="12"/>
        <v/>
      </c>
      <c r="E164" s="77" t="str">
        <f t="shared" si="11"/>
        <v/>
      </c>
      <c r="F164" s="116"/>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2" t="str">
        <f>IF( ISBLANK('03.Muestra'!$C40),"",'03.Muestra'!$C40)</f>
        <v/>
      </c>
      <c r="C165" s="102" t="str">
        <f>IF( ISBLANK('03.Muestra'!$E40),"",'03.Muestra'!$E40)</f>
        <v/>
      </c>
      <c r="D165" s="111" t="str">
        <f t="shared" si="12"/>
        <v/>
      </c>
      <c r="E165" s="77" t="str">
        <f t="shared" si="11"/>
        <v/>
      </c>
      <c r="F165" s="116"/>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2" t="str">
        <f>IF( ISBLANK('03.Muestra'!$C41),"",'03.Muestra'!$C41)</f>
        <v/>
      </c>
      <c r="C166" s="102" t="str">
        <f>IF( ISBLANK('03.Muestra'!$E41),"",'03.Muestra'!$E41)</f>
        <v/>
      </c>
      <c r="D166" s="111" t="str">
        <f t="shared" si="12"/>
        <v/>
      </c>
      <c r="E166" s="77" t="str">
        <f t="shared" si="11"/>
        <v/>
      </c>
      <c r="F166" s="116"/>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2" t="str">
        <f>IF( ISBLANK('03.Muestra'!$C42),"",'03.Muestra'!$C42)</f>
        <v/>
      </c>
      <c r="C167" s="102" t="str">
        <f>IF( ISBLANK('03.Muestra'!$E42),"",'03.Muestra'!$E42)</f>
        <v/>
      </c>
      <c r="D167" s="111" t="str">
        <f t="shared" si="12"/>
        <v/>
      </c>
      <c r="E167" s="77"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23"/>
      <c r="C169" s="18"/>
      <c r="D169" s="77"/>
      <c r="E169" s="9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9" t="s">
        <v>103</v>
      </c>
      <c r="C170" s="100" t="s">
        <v>145</v>
      </c>
      <c r="D170" s="101" t="s">
        <v>113</v>
      </c>
      <c r="E170" s="115"/>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2" t="str">
        <f>IF( ISBLANK('03.Muestra'!$C8),"",'03.Muestra'!$C8)</f>
        <v>Página Inicio</v>
      </c>
      <c r="C171" s="103" t="str">
        <f>IF( ISBLANK('03.Muestra'!$E8),"",'03.Muestra'!$E8)</f>
        <v>https://www.mercadona.es/</v>
      </c>
      <c r="D171" s="104" t="s">
        <v>115</v>
      </c>
      <c r="E171" s="77" t="str">
        <f t="shared" ref="E171:E205" si="13">IF(D171&lt;&gt;"",IF(AND(B171&lt;&gt;"",C171&lt;&gt;""),"","ERR"),"")</f>
        <v/>
      </c>
      <c r="F171" s="105" t="str">
        <f t="array" ref="F171:J171">TRANSPOSE('DATA - Oculta'!$U$9:$U$13)</f>
        <v>N/T</v>
      </c>
      <c r="G171" s="106" t="s">
        <v>114</v>
      </c>
      <c r="H171" s="107" t="s">
        <v>115</v>
      </c>
      <c r="I171" s="108" t="s">
        <v>107</v>
      </c>
      <c r="J171" s="109" t="s">
        <v>104</v>
      </c>
      <c r="K171" s="110" t="s">
        <v>111</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2" t="str">
        <f>IF( ISBLANK('03.Muestra'!$C9),"",'03.Muestra'!$C9)</f>
        <v/>
      </c>
      <c r="C172" s="102" t="str">
        <f>IF( ISBLANK('03.Muestra'!$E9),"",'03.Muestra'!$E9)</f>
        <v/>
      </c>
      <c r="D172" s="111" t="str">
        <f t="shared" ref="D172:D205" si="14">IF(AND(B172&lt;&gt;"",C172&lt;&gt;""),"N/T","")</f>
        <v/>
      </c>
      <c r="E172" s="77" t="str">
        <f t="shared" si="13"/>
        <v/>
      </c>
      <c r="F172" s="112">
        <f>COUNTIF($D171:INDIRECT("$D" &amp;  SUM(ROW()-1,'03.Muestra'!$D$45)-1),F171)</f>
        <v>0</v>
      </c>
      <c r="G172" s="112">
        <f>COUNTIF($D171:INDIRECT("$D" &amp;  SUM(ROW()-1,'03.Muestra'!$D$45)-1),G171)</f>
        <v>0</v>
      </c>
      <c r="H172" s="112">
        <f>COUNTIF($D171:INDIRECT("$D" &amp;  SUM(ROW()-1,'03.Muestra'!$D$45)-1),H171)</f>
        <v>1</v>
      </c>
      <c r="I172" s="112">
        <f>COUNTIF($D171:INDIRECT("$D" &amp;  SUM(ROW()-1,'03.Muestra'!$D$45)-1),I171)</f>
        <v>0</v>
      </c>
      <c r="J172" s="112">
        <f>COUNTIF($D171:INDIRECT("$D" &amp;  SUM(ROW()-1,'03.Muestra'!$D$45)-1),J171)</f>
        <v>0</v>
      </c>
      <c r="K172" s="112">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2" t="str">
        <f>IF( ISBLANK('03.Muestra'!$C10),"",'03.Muestra'!$C10)</f>
        <v/>
      </c>
      <c r="C173" s="102" t="str">
        <f>IF( ISBLANK('03.Muestra'!$E10),"",'03.Muestra'!$E10)</f>
        <v/>
      </c>
      <c r="D173" s="111" t="str">
        <f t="shared" si="14"/>
        <v/>
      </c>
      <c r="E173" s="77"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2" t="str">
        <f>IF( ISBLANK('03.Muestra'!$C11),"",'03.Muestra'!$C11)</f>
        <v/>
      </c>
      <c r="C174" s="102" t="str">
        <f>IF( ISBLANK('03.Muestra'!$E11),"",'03.Muestra'!$E11)</f>
        <v/>
      </c>
      <c r="D174" s="111" t="str">
        <f t="shared" si="14"/>
        <v/>
      </c>
      <c r="E174" s="77"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2" t="str">
        <f>IF( ISBLANK('03.Muestra'!$C12),"",'03.Muestra'!$C12)</f>
        <v/>
      </c>
      <c r="C175" s="102" t="str">
        <f>IF( ISBLANK('03.Muestra'!$E12),"",'03.Muestra'!$E12)</f>
        <v/>
      </c>
      <c r="D175" s="111" t="str">
        <f t="shared" si="14"/>
        <v/>
      </c>
      <c r="E175" s="77"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2" t="str">
        <f>IF( ISBLANK('03.Muestra'!$C13),"",'03.Muestra'!$C13)</f>
        <v/>
      </c>
      <c r="C176" s="102" t="str">
        <f>IF( ISBLANK('03.Muestra'!$E13),"",'03.Muestra'!$E13)</f>
        <v/>
      </c>
      <c r="D176" s="111" t="str">
        <f t="shared" si="14"/>
        <v/>
      </c>
      <c r="E176" s="77"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2" t="str">
        <f>IF( ISBLANK('03.Muestra'!$C14),"",'03.Muestra'!$C14)</f>
        <v/>
      </c>
      <c r="C177" s="102" t="str">
        <f>IF( ISBLANK('03.Muestra'!$E14),"",'03.Muestra'!$E14)</f>
        <v/>
      </c>
      <c r="D177" s="111" t="str">
        <f t="shared" si="14"/>
        <v/>
      </c>
      <c r="E177" s="77"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2" t="str">
        <f>IF( ISBLANK('03.Muestra'!$C15),"",'03.Muestra'!$C15)</f>
        <v/>
      </c>
      <c r="C178" s="102" t="str">
        <f>IF( ISBLANK('03.Muestra'!$E15),"",'03.Muestra'!$E15)</f>
        <v/>
      </c>
      <c r="D178" s="111" t="str">
        <f t="shared" si="14"/>
        <v/>
      </c>
      <c r="E178" s="77"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2" t="str">
        <f>IF( ISBLANK('03.Muestra'!$C16),"",'03.Muestra'!$C16)</f>
        <v/>
      </c>
      <c r="C179" s="102" t="str">
        <f>IF( ISBLANK('03.Muestra'!$E16),"",'03.Muestra'!$E16)</f>
        <v/>
      </c>
      <c r="D179" s="111" t="str">
        <f t="shared" si="14"/>
        <v/>
      </c>
      <c r="E179" s="77"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2" t="str">
        <f>IF( ISBLANK('03.Muestra'!$C17),"",'03.Muestra'!$C17)</f>
        <v/>
      </c>
      <c r="C180" s="102" t="str">
        <f>IF( ISBLANK('03.Muestra'!$E17),"",'03.Muestra'!$E17)</f>
        <v/>
      </c>
      <c r="D180" s="111" t="str">
        <f t="shared" si="14"/>
        <v/>
      </c>
      <c r="E180" s="77"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2" t="str">
        <f>IF( ISBLANK('03.Muestra'!$C18),"",'03.Muestra'!$C18)</f>
        <v/>
      </c>
      <c r="C181" s="102" t="str">
        <f>IF( ISBLANK('03.Muestra'!$E18),"",'03.Muestra'!$E18)</f>
        <v/>
      </c>
      <c r="D181" s="111" t="str">
        <f t="shared" si="14"/>
        <v/>
      </c>
      <c r="E181" s="77"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2" t="str">
        <f>IF( ISBLANK('03.Muestra'!$C19),"",'03.Muestra'!$C19)</f>
        <v/>
      </c>
      <c r="C182" s="102" t="str">
        <f>IF( ISBLANK('03.Muestra'!$E19),"",'03.Muestra'!$E19)</f>
        <v/>
      </c>
      <c r="D182" s="111" t="str">
        <f t="shared" si="14"/>
        <v/>
      </c>
      <c r="E182" s="77"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02" t="str">
        <f>IF( ISBLANK('03.Muestra'!$C20),"",'03.Muestra'!$C20)</f>
        <v/>
      </c>
      <c r="C183" s="102" t="str">
        <f>IF( ISBLANK('03.Muestra'!$E20),"",'03.Muestra'!$E20)</f>
        <v/>
      </c>
      <c r="D183" s="111" t="str">
        <f t="shared" si="14"/>
        <v/>
      </c>
      <c r="E183" s="77" t="str">
        <f t="shared" si="13"/>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102" t="str">
        <f>IF( ISBLANK('03.Muestra'!$C21),"",'03.Muestra'!$C21)</f>
        <v/>
      </c>
      <c r="C184" s="102" t="str">
        <f>IF( ISBLANK('03.Muestra'!$E21),"",'03.Muestra'!$E21)</f>
        <v/>
      </c>
      <c r="D184" s="111" t="str">
        <f t="shared" si="14"/>
        <v/>
      </c>
      <c r="E184" s="77" t="str">
        <f t="shared" si="13"/>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102" t="str">
        <f>IF( ISBLANK('03.Muestra'!$C22),"",'03.Muestra'!$C22)</f>
        <v/>
      </c>
      <c r="C185" s="102" t="str">
        <f>IF( ISBLANK('03.Muestra'!$E22),"",'03.Muestra'!$E22)</f>
        <v/>
      </c>
      <c r="D185" s="111" t="str">
        <f t="shared" si="14"/>
        <v/>
      </c>
      <c r="E185" s="77" t="str">
        <f t="shared" si="13"/>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102" t="str">
        <f>IF( ISBLANK('03.Muestra'!$C23),"",'03.Muestra'!$C23)</f>
        <v/>
      </c>
      <c r="C186" s="102" t="str">
        <f>IF( ISBLANK('03.Muestra'!$E23),"",'03.Muestra'!$E23)</f>
        <v/>
      </c>
      <c r="D186" s="111" t="str">
        <f t="shared" si="14"/>
        <v/>
      </c>
      <c r="E186" s="77" t="str">
        <f t="shared" si="13"/>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102" t="str">
        <f>IF( ISBLANK('03.Muestra'!$C24),"",'03.Muestra'!$C24)</f>
        <v/>
      </c>
      <c r="C187" s="102" t="str">
        <f>IF( ISBLANK('03.Muestra'!$E24),"",'03.Muestra'!$E24)</f>
        <v/>
      </c>
      <c r="D187" s="111" t="str">
        <f t="shared" si="14"/>
        <v/>
      </c>
      <c r="E187" s="77" t="str">
        <f t="shared" si="13"/>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102" t="str">
        <f>IF( ISBLANK('03.Muestra'!$C25),"",'03.Muestra'!$C25)</f>
        <v/>
      </c>
      <c r="C188" s="102" t="str">
        <f>IF( ISBLANK('03.Muestra'!$E25),"",'03.Muestra'!$E25)</f>
        <v/>
      </c>
      <c r="D188" s="111" t="str">
        <f t="shared" si="14"/>
        <v/>
      </c>
      <c r="E188" s="77" t="str">
        <f t="shared" si="13"/>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102" t="str">
        <f>IF( ISBLANK('03.Muestra'!$C26),"",'03.Muestra'!$C26)</f>
        <v/>
      </c>
      <c r="C189" s="102" t="str">
        <f>IF( ISBLANK('03.Muestra'!$E26),"",'03.Muestra'!$E26)</f>
        <v/>
      </c>
      <c r="D189" s="111" t="str">
        <f t="shared" si="14"/>
        <v/>
      </c>
      <c r="E189" s="77" t="str">
        <f t="shared" si="13"/>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102" t="str">
        <f>IF( ISBLANK('03.Muestra'!$C27),"",'03.Muestra'!$C27)</f>
        <v/>
      </c>
      <c r="C190" s="102" t="str">
        <f>IF( ISBLANK('03.Muestra'!$E27),"",'03.Muestra'!$E27)</f>
        <v/>
      </c>
      <c r="D190" s="111" t="str">
        <f t="shared" si="14"/>
        <v/>
      </c>
      <c r="E190" s="77" t="str">
        <f t="shared" si="13"/>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102" t="str">
        <f>IF( ISBLANK('03.Muestra'!$C28),"",'03.Muestra'!$C28)</f>
        <v/>
      </c>
      <c r="C191" s="102" t="str">
        <f>IF( ISBLANK('03.Muestra'!$E28),"",'03.Muestra'!$E28)</f>
        <v/>
      </c>
      <c r="D191" s="111" t="str">
        <f t="shared" si="14"/>
        <v/>
      </c>
      <c r="E191" s="77" t="str">
        <f t="shared" si="13"/>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102" t="str">
        <f>IF( ISBLANK('03.Muestra'!$C29),"",'03.Muestra'!$C29)</f>
        <v/>
      </c>
      <c r="C192" s="102" t="str">
        <f>IF( ISBLANK('03.Muestra'!$E29),"",'03.Muestra'!$E29)</f>
        <v/>
      </c>
      <c r="D192" s="111" t="str">
        <f t="shared" si="14"/>
        <v/>
      </c>
      <c r="E192" s="77" t="str">
        <f t="shared" si="13"/>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102" t="str">
        <f>IF( ISBLANK('03.Muestra'!$C30),"",'03.Muestra'!$C30)</f>
        <v/>
      </c>
      <c r="C193" s="102" t="str">
        <f>IF( ISBLANK('03.Muestra'!$E30),"",'03.Muestra'!$E30)</f>
        <v/>
      </c>
      <c r="D193" s="111" t="str">
        <f t="shared" si="14"/>
        <v/>
      </c>
      <c r="E193" s="77" t="str">
        <f t="shared" si="13"/>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102" t="str">
        <f>IF( ISBLANK('03.Muestra'!$C31),"",'03.Muestra'!$C31)</f>
        <v/>
      </c>
      <c r="C194" s="102" t="str">
        <f>IF( ISBLANK('03.Muestra'!$E31),"",'03.Muestra'!$E31)</f>
        <v/>
      </c>
      <c r="D194" s="111" t="str">
        <f t="shared" si="14"/>
        <v/>
      </c>
      <c r="E194" s="77"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2" t="str">
        <f>IF( ISBLANK('03.Muestra'!$C32),"",'03.Muestra'!$C32)</f>
        <v/>
      </c>
      <c r="C195" s="102" t="str">
        <f>IF( ISBLANK('03.Muestra'!$E32),"",'03.Muestra'!$E32)</f>
        <v/>
      </c>
      <c r="D195" s="111" t="str">
        <f t="shared" si="14"/>
        <v/>
      </c>
      <c r="E195" s="77"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2" t="str">
        <f>IF( ISBLANK('03.Muestra'!$C33),"",'03.Muestra'!$C33)</f>
        <v/>
      </c>
      <c r="C196" s="102" t="str">
        <f>IF( ISBLANK('03.Muestra'!$E33),"",'03.Muestra'!$E33)</f>
        <v/>
      </c>
      <c r="D196" s="111" t="str">
        <f t="shared" si="14"/>
        <v/>
      </c>
      <c r="E196" s="77"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2" t="str">
        <f>IF( ISBLANK('03.Muestra'!$C34),"",'03.Muestra'!$C34)</f>
        <v/>
      </c>
      <c r="C197" s="102" t="str">
        <f>IF( ISBLANK('03.Muestra'!$E34),"",'03.Muestra'!$E34)</f>
        <v/>
      </c>
      <c r="D197" s="111" t="str">
        <f t="shared" si="14"/>
        <v/>
      </c>
      <c r="E197" s="77"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2" t="str">
        <f>IF( ISBLANK('03.Muestra'!$C35),"",'03.Muestra'!$C35)</f>
        <v/>
      </c>
      <c r="C198" s="102" t="str">
        <f>IF( ISBLANK('03.Muestra'!$E35),"",'03.Muestra'!$E35)</f>
        <v/>
      </c>
      <c r="D198" s="111" t="str">
        <f t="shared" si="14"/>
        <v/>
      </c>
      <c r="E198" s="77"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2" t="str">
        <f>IF( ISBLANK('03.Muestra'!$C36),"",'03.Muestra'!$C36)</f>
        <v/>
      </c>
      <c r="C199" s="102" t="str">
        <f>IF( ISBLANK('03.Muestra'!$E36),"",'03.Muestra'!$E36)</f>
        <v/>
      </c>
      <c r="D199" s="111" t="str">
        <f t="shared" si="14"/>
        <v/>
      </c>
      <c r="E199" s="77" t="str">
        <f t="shared" si="13"/>
        <v/>
      </c>
      <c r="F199" s="116"/>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2" t="str">
        <f>IF( ISBLANK('03.Muestra'!$C37),"",'03.Muestra'!$C37)</f>
        <v/>
      </c>
      <c r="C200" s="102" t="str">
        <f>IF( ISBLANK('03.Muestra'!$E37),"",'03.Muestra'!$E37)</f>
        <v/>
      </c>
      <c r="D200" s="111" t="str">
        <f t="shared" si="14"/>
        <v/>
      </c>
      <c r="E200" s="77" t="str">
        <f t="shared" si="13"/>
        <v/>
      </c>
      <c r="F200" s="116"/>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2" t="str">
        <f>IF( ISBLANK('03.Muestra'!$C38),"",'03.Muestra'!$C38)</f>
        <v/>
      </c>
      <c r="C201" s="102" t="str">
        <f>IF( ISBLANK('03.Muestra'!$E38),"",'03.Muestra'!$E38)</f>
        <v/>
      </c>
      <c r="D201" s="111" t="str">
        <f t="shared" si="14"/>
        <v/>
      </c>
      <c r="E201" s="77" t="str">
        <f t="shared" si="13"/>
        <v/>
      </c>
      <c r="F201" s="116"/>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2" t="str">
        <f>IF( ISBLANK('03.Muestra'!$C39),"",'03.Muestra'!$C39)</f>
        <v/>
      </c>
      <c r="C202" s="102" t="str">
        <f>IF( ISBLANK('03.Muestra'!$E39),"",'03.Muestra'!$E39)</f>
        <v/>
      </c>
      <c r="D202" s="111" t="str">
        <f t="shared" si="14"/>
        <v/>
      </c>
      <c r="E202" s="77" t="str">
        <f t="shared" si="13"/>
        <v/>
      </c>
      <c r="F202" s="116"/>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2" t="str">
        <f>IF( ISBLANK('03.Muestra'!$C40),"",'03.Muestra'!$C40)</f>
        <v/>
      </c>
      <c r="C203" s="102" t="str">
        <f>IF( ISBLANK('03.Muestra'!$E40),"",'03.Muestra'!$E40)</f>
        <v/>
      </c>
      <c r="D203" s="111" t="str">
        <f t="shared" si="14"/>
        <v/>
      </c>
      <c r="E203" s="77" t="str">
        <f t="shared" si="13"/>
        <v/>
      </c>
      <c r="F203" s="116"/>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2" t="str">
        <f>IF( ISBLANK('03.Muestra'!$C41),"",'03.Muestra'!$C41)</f>
        <v/>
      </c>
      <c r="C204" s="102" t="str">
        <f>IF( ISBLANK('03.Muestra'!$E41),"",'03.Muestra'!$E41)</f>
        <v/>
      </c>
      <c r="D204" s="111" t="str">
        <f t="shared" si="14"/>
        <v/>
      </c>
      <c r="E204" s="77" t="str">
        <f t="shared" si="13"/>
        <v/>
      </c>
      <c r="F204" s="116"/>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2" t="str">
        <f>IF( ISBLANK('03.Muestra'!$C42),"",'03.Muestra'!$C42)</f>
        <v/>
      </c>
      <c r="C205" s="102" t="str">
        <f>IF( ISBLANK('03.Muestra'!$E42),"",'03.Muestra'!$E42)</f>
        <v/>
      </c>
      <c r="D205" s="111" t="str">
        <f t="shared" si="14"/>
        <v/>
      </c>
      <c r="E205" s="77"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7"/>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23"/>
      <c r="C207" s="18"/>
      <c r="D207" s="77"/>
      <c r="E207" s="9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9" t="s">
        <v>103</v>
      </c>
      <c r="C208" s="100" t="s">
        <v>146</v>
      </c>
      <c r="D208" s="101" t="s">
        <v>113</v>
      </c>
      <c r="E208" s="115"/>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2" t="str">
        <f>IF( ISBLANK('03.Muestra'!$C8),"",'03.Muestra'!$C8)</f>
        <v>Página Inicio</v>
      </c>
      <c r="C209" s="103" t="str">
        <f>IF( ISBLANK('03.Muestra'!$E8),"",'03.Muestra'!$E8)</f>
        <v>https://www.mercadona.es/</v>
      </c>
      <c r="D209" s="104" t="s">
        <v>104</v>
      </c>
      <c r="E209" s="77" t="str">
        <f t="shared" ref="E209:E243" si="15">IF(D209&lt;&gt;"",IF(AND(B209&lt;&gt;"",C209&lt;&gt;""),"","ERR"),"")</f>
        <v/>
      </c>
      <c r="F209" s="105" t="str">
        <f t="array" ref="F209:J209">TRANSPOSE('DATA - Oculta'!$U$9:$U$13)</f>
        <v>N/T</v>
      </c>
      <c r="G209" s="106" t="s">
        <v>114</v>
      </c>
      <c r="H209" s="107" t="s">
        <v>115</v>
      </c>
      <c r="I209" s="108" t="s">
        <v>107</v>
      </c>
      <c r="J209" s="109" t="s">
        <v>104</v>
      </c>
      <c r="K209" s="110" t="s">
        <v>111</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2" t="str">
        <f>IF( ISBLANK('03.Muestra'!$C9),"",'03.Muestra'!$C9)</f>
        <v/>
      </c>
      <c r="C210" s="102" t="str">
        <f>IF( ISBLANK('03.Muestra'!$E9),"",'03.Muestra'!$E9)</f>
        <v/>
      </c>
      <c r="D210" s="111" t="str">
        <f t="shared" ref="D210:D243" si="16">IF(AND(B210&lt;&gt;"",C210&lt;&gt;""),"N/T","")</f>
        <v/>
      </c>
      <c r="E210" s="77" t="str">
        <f t="shared" si="15"/>
        <v/>
      </c>
      <c r="F210" s="112">
        <f>COUNTIF($D209:INDIRECT("$D" &amp;  SUM(ROW()-1,'03.Muestra'!$D$45)-1),F209)</f>
        <v>0</v>
      </c>
      <c r="G210" s="112">
        <f>COUNTIF($D209:INDIRECT("$D" &amp;  SUM(ROW()-1,'03.Muestra'!$D$45)-1),G209)</f>
        <v>0</v>
      </c>
      <c r="H210" s="112">
        <f>COUNTIF($D209:INDIRECT("$D" &amp;  SUM(ROW()-1,'03.Muestra'!$D$45)-1),H209)</f>
        <v>0</v>
      </c>
      <c r="I210" s="112">
        <f>COUNTIF($D209:INDIRECT("$D" &amp;  SUM(ROW()-1,'03.Muestra'!$D$45)-1),I209)</f>
        <v>0</v>
      </c>
      <c r="J210" s="112">
        <f>COUNTIF($D209:INDIRECT("$D" &amp;  SUM(ROW()-1,'03.Muestra'!$D$45)-1),J209)</f>
        <v>1</v>
      </c>
      <c r="K210" s="112">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2" t="str">
        <f>IF( ISBLANK('03.Muestra'!$C10),"",'03.Muestra'!$C10)</f>
        <v/>
      </c>
      <c r="C211" s="102" t="str">
        <f>IF( ISBLANK('03.Muestra'!$E10),"",'03.Muestra'!$E10)</f>
        <v/>
      </c>
      <c r="D211" s="111" t="str">
        <f t="shared" si="16"/>
        <v/>
      </c>
      <c r="E211" s="77" t="str">
        <f t="shared" si="15"/>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2" t="str">
        <f>IF( ISBLANK('03.Muestra'!$C11),"",'03.Muestra'!$C11)</f>
        <v/>
      </c>
      <c r="C212" s="102" t="str">
        <f>IF( ISBLANK('03.Muestra'!$E11),"",'03.Muestra'!$E11)</f>
        <v/>
      </c>
      <c r="D212" s="111" t="str">
        <f t="shared" si="16"/>
        <v/>
      </c>
      <c r="E212" s="77"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2" t="str">
        <f>IF( ISBLANK('03.Muestra'!$C12),"",'03.Muestra'!$C12)</f>
        <v/>
      </c>
      <c r="C213" s="102" t="str">
        <f>IF( ISBLANK('03.Muestra'!$E12),"",'03.Muestra'!$E12)</f>
        <v/>
      </c>
      <c r="D213" s="111" t="str">
        <f t="shared" si="16"/>
        <v/>
      </c>
      <c r="E213" s="77"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2" t="str">
        <f>IF( ISBLANK('03.Muestra'!$C13),"",'03.Muestra'!$C13)</f>
        <v/>
      </c>
      <c r="C214" s="102" t="str">
        <f>IF( ISBLANK('03.Muestra'!$E13),"",'03.Muestra'!$E13)</f>
        <v/>
      </c>
      <c r="D214" s="111" t="str">
        <f t="shared" si="16"/>
        <v/>
      </c>
      <c r="E214" s="77"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2" t="str">
        <f>IF( ISBLANK('03.Muestra'!$C14),"",'03.Muestra'!$C14)</f>
        <v/>
      </c>
      <c r="C215" s="102" t="str">
        <f>IF( ISBLANK('03.Muestra'!$E14),"",'03.Muestra'!$E14)</f>
        <v/>
      </c>
      <c r="D215" s="111" t="str">
        <f t="shared" si="16"/>
        <v/>
      </c>
      <c r="E215" s="77"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2" t="str">
        <f>IF( ISBLANK('03.Muestra'!$C15),"",'03.Muestra'!$C15)</f>
        <v/>
      </c>
      <c r="C216" s="102" t="str">
        <f>IF( ISBLANK('03.Muestra'!$E15),"",'03.Muestra'!$E15)</f>
        <v/>
      </c>
      <c r="D216" s="111" t="str">
        <f t="shared" si="16"/>
        <v/>
      </c>
      <c r="E216" s="77"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2" t="str">
        <f>IF( ISBLANK('03.Muestra'!$C16),"",'03.Muestra'!$C16)</f>
        <v/>
      </c>
      <c r="C217" s="102" t="str">
        <f>IF( ISBLANK('03.Muestra'!$E16),"",'03.Muestra'!$E16)</f>
        <v/>
      </c>
      <c r="D217" s="111" t="str">
        <f t="shared" si="16"/>
        <v/>
      </c>
      <c r="E217" s="77"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2" t="str">
        <f>IF( ISBLANK('03.Muestra'!$C17),"",'03.Muestra'!$C17)</f>
        <v/>
      </c>
      <c r="C218" s="102" t="str">
        <f>IF( ISBLANK('03.Muestra'!$E17),"",'03.Muestra'!$E17)</f>
        <v/>
      </c>
      <c r="D218" s="111" t="str">
        <f t="shared" si="16"/>
        <v/>
      </c>
      <c r="E218" s="77"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2" t="str">
        <f>IF( ISBLANK('03.Muestra'!$C18),"",'03.Muestra'!$C18)</f>
        <v/>
      </c>
      <c r="C219" s="102" t="str">
        <f>IF( ISBLANK('03.Muestra'!$E18),"",'03.Muestra'!$E18)</f>
        <v/>
      </c>
      <c r="D219" s="111" t="str">
        <f t="shared" si="16"/>
        <v/>
      </c>
      <c r="E219" s="77"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2" t="str">
        <f>IF( ISBLANK('03.Muestra'!$C19),"",'03.Muestra'!$C19)</f>
        <v/>
      </c>
      <c r="C220" s="102" t="str">
        <f>IF( ISBLANK('03.Muestra'!$E19),"",'03.Muestra'!$E19)</f>
        <v/>
      </c>
      <c r="D220" s="111" t="str">
        <f t="shared" si="16"/>
        <v/>
      </c>
      <c r="E220" s="77"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02" t="str">
        <f>IF( ISBLANK('03.Muestra'!$C20),"",'03.Muestra'!$C20)</f>
        <v/>
      </c>
      <c r="C221" s="102" t="str">
        <f>IF( ISBLANK('03.Muestra'!$E20),"",'03.Muestra'!$E20)</f>
        <v/>
      </c>
      <c r="D221" s="111" t="str">
        <f t="shared" si="16"/>
        <v/>
      </c>
      <c r="E221" s="77" t="str">
        <f t="shared" si="15"/>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102" t="str">
        <f>IF( ISBLANK('03.Muestra'!$C21),"",'03.Muestra'!$C21)</f>
        <v/>
      </c>
      <c r="C222" s="102" t="str">
        <f>IF( ISBLANK('03.Muestra'!$E21),"",'03.Muestra'!$E21)</f>
        <v/>
      </c>
      <c r="D222" s="111" t="str">
        <f t="shared" si="16"/>
        <v/>
      </c>
      <c r="E222" s="77" t="str">
        <f t="shared" si="15"/>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102" t="str">
        <f>IF( ISBLANK('03.Muestra'!$C22),"",'03.Muestra'!$C22)</f>
        <v/>
      </c>
      <c r="C223" s="102" t="str">
        <f>IF( ISBLANK('03.Muestra'!$E22),"",'03.Muestra'!$E22)</f>
        <v/>
      </c>
      <c r="D223" s="111" t="str">
        <f t="shared" si="16"/>
        <v/>
      </c>
      <c r="E223" s="77" t="str">
        <f t="shared" si="15"/>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102" t="str">
        <f>IF( ISBLANK('03.Muestra'!$C23),"",'03.Muestra'!$C23)</f>
        <v/>
      </c>
      <c r="C224" s="102" t="str">
        <f>IF( ISBLANK('03.Muestra'!$E23),"",'03.Muestra'!$E23)</f>
        <v/>
      </c>
      <c r="D224" s="111" t="str">
        <f t="shared" si="16"/>
        <v/>
      </c>
      <c r="E224" s="77" t="str">
        <f t="shared" si="15"/>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102" t="str">
        <f>IF( ISBLANK('03.Muestra'!$C24),"",'03.Muestra'!$C24)</f>
        <v/>
      </c>
      <c r="C225" s="102" t="str">
        <f>IF( ISBLANK('03.Muestra'!$E24),"",'03.Muestra'!$E24)</f>
        <v/>
      </c>
      <c r="D225" s="111" t="str">
        <f t="shared" si="16"/>
        <v/>
      </c>
      <c r="E225" s="77" t="str">
        <f t="shared" si="15"/>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102" t="str">
        <f>IF( ISBLANK('03.Muestra'!$C25),"",'03.Muestra'!$C25)</f>
        <v/>
      </c>
      <c r="C226" s="102" t="str">
        <f>IF( ISBLANK('03.Muestra'!$E25),"",'03.Muestra'!$E25)</f>
        <v/>
      </c>
      <c r="D226" s="111" t="str">
        <f t="shared" si="16"/>
        <v/>
      </c>
      <c r="E226" s="77" t="str">
        <f t="shared" si="15"/>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102" t="str">
        <f>IF( ISBLANK('03.Muestra'!$C26),"",'03.Muestra'!$C26)</f>
        <v/>
      </c>
      <c r="C227" s="102" t="str">
        <f>IF( ISBLANK('03.Muestra'!$E26),"",'03.Muestra'!$E26)</f>
        <v/>
      </c>
      <c r="D227" s="111" t="str">
        <f t="shared" si="16"/>
        <v/>
      </c>
      <c r="E227" s="77" t="str">
        <f t="shared" si="15"/>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102" t="str">
        <f>IF( ISBLANK('03.Muestra'!$C27),"",'03.Muestra'!$C27)</f>
        <v/>
      </c>
      <c r="C228" s="102" t="str">
        <f>IF( ISBLANK('03.Muestra'!$E27),"",'03.Muestra'!$E27)</f>
        <v/>
      </c>
      <c r="D228" s="111" t="str">
        <f t="shared" si="16"/>
        <v/>
      </c>
      <c r="E228" s="77" t="str">
        <f t="shared" si="15"/>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102" t="str">
        <f>IF( ISBLANK('03.Muestra'!$C28),"",'03.Muestra'!$C28)</f>
        <v/>
      </c>
      <c r="C229" s="102" t="str">
        <f>IF( ISBLANK('03.Muestra'!$E28),"",'03.Muestra'!$E28)</f>
        <v/>
      </c>
      <c r="D229" s="111" t="str">
        <f t="shared" si="16"/>
        <v/>
      </c>
      <c r="E229" s="77" t="str">
        <f t="shared" si="15"/>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102" t="str">
        <f>IF( ISBLANK('03.Muestra'!$C29),"",'03.Muestra'!$C29)</f>
        <v/>
      </c>
      <c r="C230" s="102" t="str">
        <f>IF( ISBLANK('03.Muestra'!$E29),"",'03.Muestra'!$E29)</f>
        <v/>
      </c>
      <c r="D230" s="111" t="str">
        <f t="shared" si="16"/>
        <v/>
      </c>
      <c r="E230" s="77" t="str">
        <f t="shared" si="15"/>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102" t="str">
        <f>IF( ISBLANK('03.Muestra'!$C30),"",'03.Muestra'!$C30)</f>
        <v/>
      </c>
      <c r="C231" s="102" t="str">
        <f>IF( ISBLANK('03.Muestra'!$E30),"",'03.Muestra'!$E30)</f>
        <v/>
      </c>
      <c r="D231" s="111" t="str">
        <f t="shared" si="16"/>
        <v/>
      </c>
      <c r="E231" s="77" t="str">
        <f t="shared" si="15"/>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102" t="str">
        <f>IF( ISBLANK('03.Muestra'!$C31),"",'03.Muestra'!$C31)</f>
        <v/>
      </c>
      <c r="C232" s="102" t="str">
        <f>IF( ISBLANK('03.Muestra'!$E31),"",'03.Muestra'!$E31)</f>
        <v/>
      </c>
      <c r="D232" s="111" t="str">
        <f t="shared" si="16"/>
        <v/>
      </c>
      <c r="E232" s="77"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2" t="str">
        <f>IF( ISBLANK('03.Muestra'!$C32),"",'03.Muestra'!$C32)</f>
        <v/>
      </c>
      <c r="C233" s="102" t="str">
        <f>IF( ISBLANK('03.Muestra'!$E32),"",'03.Muestra'!$E32)</f>
        <v/>
      </c>
      <c r="D233" s="111" t="str">
        <f t="shared" si="16"/>
        <v/>
      </c>
      <c r="E233" s="77"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2" t="str">
        <f>IF( ISBLANK('03.Muestra'!$C33),"",'03.Muestra'!$C33)</f>
        <v/>
      </c>
      <c r="C234" s="102" t="str">
        <f>IF( ISBLANK('03.Muestra'!$E33),"",'03.Muestra'!$E33)</f>
        <v/>
      </c>
      <c r="D234" s="111" t="str">
        <f t="shared" si="16"/>
        <v/>
      </c>
      <c r="E234" s="77"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2" t="str">
        <f>IF( ISBLANK('03.Muestra'!$C34),"",'03.Muestra'!$C34)</f>
        <v/>
      </c>
      <c r="C235" s="102" t="str">
        <f>IF( ISBLANK('03.Muestra'!$E34),"",'03.Muestra'!$E34)</f>
        <v/>
      </c>
      <c r="D235" s="111" t="str">
        <f t="shared" si="16"/>
        <v/>
      </c>
      <c r="E235" s="77"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2" t="str">
        <f>IF( ISBLANK('03.Muestra'!$C35),"",'03.Muestra'!$C35)</f>
        <v/>
      </c>
      <c r="C236" s="102" t="str">
        <f>IF( ISBLANK('03.Muestra'!$E35),"",'03.Muestra'!$E35)</f>
        <v/>
      </c>
      <c r="D236" s="111" t="str">
        <f t="shared" si="16"/>
        <v/>
      </c>
      <c r="E236" s="77"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2" t="str">
        <f>IF( ISBLANK('03.Muestra'!$C36),"",'03.Muestra'!$C36)</f>
        <v/>
      </c>
      <c r="C237" s="102" t="str">
        <f>IF( ISBLANK('03.Muestra'!$E36),"",'03.Muestra'!$E36)</f>
        <v/>
      </c>
      <c r="D237" s="111" t="str">
        <f t="shared" si="16"/>
        <v/>
      </c>
      <c r="E237" s="77" t="str">
        <f t="shared" si="15"/>
        <v/>
      </c>
      <c r="F237" s="116"/>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2" t="str">
        <f>IF( ISBLANK('03.Muestra'!$C37),"",'03.Muestra'!$C37)</f>
        <v/>
      </c>
      <c r="C238" s="102" t="str">
        <f>IF( ISBLANK('03.Muestra'!$E37),"",'03.Muestra'!$E37)</f>
        <v/>
      </c>
      <c r="D238" s="111" t="str">
        <f t="shared" si="16"/>
        <v/>
      </c>
      <c r="E238" s="77" t="str">
        <f t="shared" si="15"/>
        <v/>
      </c>
      <c r="F238" s="116"/>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2" t="str">
        <f>IF( ISBLANK('03.Muestra'!$C38),"",'03.Muestra'!$C38)</f>
        <v/>
      </c>
      <c r="C239" s="102" t="str">
        <f>IF( ISBLANK('03.Muestra'!$E38),"",'03.Muestra'!$E38)</f>
        <v/>
      </c>
      <c r="D239" s="111" t="str">
        <f t="shared" si="16"/>
        <v/>
      </c>
      <c r="E239" s="77" t="str">
        <f t="shared" si="15"/>
        <v/>
      </c>
      <c r="F239" s="116"/>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2" t="str">
        <f>IF( ISBLANK('03.Muestra'!$C39),"",'03.Muestra'!$C39)</f>
        <v/>
      </c>
      <c r="C240" s="102" t="str">
        <f>IF( ISBLANK('03.Muestra'!$E39),"",'03.Muestra'!$E39)</f>
        <v/>
      </c>
      <c r="D240" s="111" t="str">
        <f t="shared" si="16"/>
        <v/>
      </c>
      <c r="E240" s="77" t="str">
        <f t="shared" si="15"/>
        <v/>
      </c>
      <c r="F240" s="116"/>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2" t="str">
        <f>IF( ISBLANK('03.Muestra'!$C40),"",'03.Muestra'!$C40)</f>
        <v/>
      </c>
      <c r="C241" s="102" t="str">
        <f>IF( ISBLANK('03.Muestra'!$E40),"",'03.Muestra'!$E40)</f>
        <v/>
      </c>
      <c r="D241" s="111" t="str">
        <f t="shared" si="16"/>
        <v/>
      </c>
      <c r="E241" s="77" t="str">
        <f t="shared" si="15"/>
        <v/>
      </c>
      <c r="F241" s="116"/>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2" t="str">
        <f>IF( ISBLANK('03.Muestra'!$C41),"",'03.Muestra'!$C41)</f>
        <v/>
      </c>
      <c r="C242" s="102" t="str">
        <f>IF( ISBLANK('03.Muestra'!$E41),"",'03.Muestra'!$E41)</f>
        <v/>
      </c>
      <c r="D242" s="111" t="str">
        <f t="shared" si="16"/>
        <v/>
      </c>
      <c r="E242" s="77" t="str">
        <f t="shared" si="15"/>
        <v/>
      </c>
      <c r="F242" s="116"/>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2" t="str">
        <f>IF( ISBLANK('03.Muestra'!$C42),"",'03.Muestra'!$C42)</f>
        <v/>
      </c>
      <c r="C243" s="102" t="str">
        <f>IF( ISBLANK('03.Muestra'!$E42),"",'03.Muestra'!$E42)</f>
        <v/>
      </c>
      <c r="D243" s="111" t="str">
        <f t="shared" si="16"/>
        <v/>
      </c>
      <c r="E243" s="77"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7"/>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23"/>
      <c r="C245" s="18"/>
      <c r="D245" s="77"/>
      <c r="E245" s="9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9" t="s">
        <v>103</v>
      </c>
      <c r="C246" s="100" t="s">
        <v>147</v>
      </c>
      <c r="D246" s="101" t="s">
        <v>113</v>
      </c>
      <c r="E246" s="115"/>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2" t="str">
        <f>IF( ISBLANK('03.Muestra'!$C8),"",'03.Muestra'!$C8)</f>
        <v>Página Inicio</v>
      </c>
      <c r="C247" s="103" t="str">
        <f>IF( ISBLANK('03.Muestra'!$E8),"",'03.Muestra'!$E8)</f>
        <v>https://www.mercadona.es/</v>
      </c>
      <c r="D247" s="104" t="s">
        <v>115</v>
      </c>
      <c r="E247" s="77" t="str">
        <f t="shared" ref="E247:E281" si="17">IF(D247&lt;&gt;"",IF(AND(B247&lt;&gt;"",C247&lt;&gt;""),"","ERR"),"")</f>
        <v/>
      </c>
      <c r="F247" s="105" t="str">
        <f t="array" ref="F247:J247">TRANSPOSE('DATA - Oculta'!$U$9:$U$13)</f>
        <v>N/T</v>
      </c>
      <c r="G247" s="106" t="s">
        <v>114</v>
      </c>
      <c r="H247" s="107" t="s">
        <v>115</v>
      </c>
      <c r="I247" s="108" t="s">
        <v>107</v>
      </c>
      <c r="J247" s="109" t="s">
        <v>104</v>
      </c>
      <c r="K247" s="110" t="s">
        <v>111</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2" t="str">
        <f>IF( ISBLANK('03.Muestra'!$C9),"",'03.Muestra'!$C9)</f>
        <v/>
      </c>
      <c r="C248" s="102" t="str">
        <f>IF( ISBLANK('03.Muestra'!$E9),"",'03.Muestra'!$E9)</f>
        <v/>
      </c>
      <c r="D248" s="111" t="str">
        <f t="shared" ref="D248:D281" si="18">IF(AND(B248&lt;&gt;"",C248&lt;&gt;""),"N/T","")</f>
        <v/>
      </c>
      <c r="E248" s="77" t="str">
        <f t="shared" si="17"/>
        <v/>
      </c>
      <c r="F248" s="112">
        <f>COUNTIF($D247:INDIRECT("$D" &amp;  SUM(ROW()-1,'03.Muestra'!$D$45)-1),F247)</f>
        <v>0</v>
      </c>
      <c r="G248" s="112">
        <f>COUNTIF($D247:INDIRECT("$D" &amp;  SUM(ROW()-1,'03.Muestra'!$D$45)-1),G247)</f>
        <v>0</v>
      </c>
      <c r="H248" s="112">
        <f>COUNTIF($D247:INDIRECT("$D" &amp;  SUM(ROW()-1,'03.Muestra'!$D$45)-1),H247)</f>
        <v>1</v>
      </c>
      <c r="I248" s="112">
        <f>COUNTIF($D247:INDIRECT("$D" &amp;  SUM(ROW()-1,'03.Muestra'!$D$45)-1),I247)</f>
        <v>0</v>
      </c>
      <c r="J248" s="112">
        <f>COUNTIF($D247:INDIRECT("$D" &amp;  SUM(ROW()-1,'03.Muestra'!$D$45)-1),J247)</f>
        <v>0</v>
      </c>
      <c r="K248" s="112">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2" t="str">
        <f>IF( ISBLANK('03.Muestra'!$C10),"",'03.Muestra'!$C10)</f>
        <v/>
      </c>
      <c r="C249" s="102" t="str">
        <f>IF( ISBLANK('03.Muestra'!$E10),"",'03.Muestra'!$E10)</f>
        <v/>
      </c>
      <c r="D249" s="111" t="str">
        <f t="shared" si="18"/>
        <v/>
      </c>
      <c r="E249" s="77" t="str">
        <f t="shared" si="17"/>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2" t="str">
        <f>IF( ISBLANK('03.Muestra'!$C11),"",'03.Muestra'!$C11)</f>
        <v/>
      </c>
      <c r="C250" s="102" t="str">
        <f>IF( ISBLANK('03.Muestra'!$E11),"",'03.Muestra'!$E11)</f>
        <v/>
      </c>
      <c r="D250" s="111" t="str">
        <f t="shared" si="18"/>
        <v/>
      </c>
      <c r="E250" s="77"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2" t="str">
        <f>IF( ISBLANK('03.Muestra'!$C12),"",'03.Muestra'!$C12)</f>
        <v/>
      </c>
      <c r="C251" s="102" t="str">
        <f>IF( ISBLANK('03.Muestra'!$E12),"",'03.Muestra'!$E12)</f>
        <v/>
      </c>
      <c r="D251" s="111" t="str">
        <f t="shared" si="18"/>
        <v/>
      </c>
      <c r="E251" s="77"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2" t="str">
        <f>IF( ISBLANK('03.Muestra'!$C13),"",'03.Muestra'!$C13)</f>
        <v/>
      </c>
      <c r="C252" s="102" t="str">
        <f>IF( ISBLANK('03.Muestra'!$E13),"",'03.Muestra'!$E13)</f>
        <v/>
      </c>
      <c r="D252" s="111" t="str">
        <f t="shared" si="18"/>
        <v/>
      </c>
      <c r="E252" s="77"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2" t="str">
        <f>IF( ISBLANK('03.Muestra'!$C14),"",'03.Muestra'!$C14)</f>
        <v/>
      </c>
      <c r="C253" s="102" t="str">
        <f>IF( ISBLANK('03.Muestra'!$E14),"",'03.Muestra'!$E14)</f>
        <v/>
      </c>
      <c r="D253" s="111" t="str">
        <f t="shared" si="18"/>
        <v/>
      </c>
      <c r="E253" s="77"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2" t="str">
        <f>IF( ISBLANK('03.Muestra'!$C15),"",'03.Muestra'!$C15)</f>
        <v/>
      </c>
      <c r="C254" s="102" t="str">
        <f>IF( ISBLANK('03.Muestra'!$E15),"",'03.Muestra'!$E15)</f>
        <v/>
      </c>
      <c r="D254" s="111" t="str">
        <f t="shared" si="18"/>
        <v/>
      </c>
      <c r="E254" s="77"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2" t="str">
        <f>IF( ISBLANK('03.Muestra'!$C16),"",'03.Muestra'!$C16)</f>
        <v/>
      </c>
      <c r="C255" s="102" t="str">
        <f>IF( ISBLANK('03.Muestra'!$E16),"",'03.Muestra'!$E16)</f>
        <v/>
      </c>
      <c r="D255" s="111" t="str">
        <f t="shared" si="18"/>
        <v/>
      </c>
      <c r="E255" s="77"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2" t="str">
        <f>IF( ISBLANK('03.Muestra'!$C17),"",'03.Muestra'!$C17)</f>
        <v/>
      </c>
      <c r="C256" s="102" t="str">
        <f>IF( ISBLANK('03.Muestra'!$E17),"",'03.Muestra'!$E17)</f>
        <v/>
      </c>
      <c r="D256" s="111" t="str">
        <f t="shared" si="18"/>
        <v/>
      </c>
      <c r="E256" s="77"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2" t="str">
        <f>IF( ISBLANK('03.Muestra'!$C18),"",'03.Muestra'!$C18)</f>
        <v/>
      </c>
      <c r="C257" s="102" t="str">
        <f>IF( ISBLANK('03.Muestra'!$E18),"",'03.Muestra'!$E18)</f>
        <v/>
      </c>
      <c r="D257" s="111" t="str">
        <f t="shared" si="18"/>
        <v/>
      </c>
      <c r="E257" s="77"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2" t="str">
        <f>IF( ISBLANK('03.Muestra'!$C19),"",'03.Muestra'!$C19)</f>
        <v/>
      </c>
      <c r="C258" s="102" t="str">
        <f>IF( ISBLANK('03.Muestra'!$E19),"",'03.Muestra'!$E19)</f>
        <v/>
      </c>
      <c r="D258" s="111" t="str">
        <f t="shared" si="18"/>
        <v/>
      </c>
      <c r="E258" s="77"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02" t="str">
        <f>IF( ISBLANK('03.Muestra'!$C20),"",'03.Muestra'!$C20)</f>
        <v/>
      </c>
      <c r="C259" s="102" t="str">
        <f>IF( ISBLANK('03.Muestra'!$E20),"",'03.Muestra'!$E20)</f>
        <v/>
      </c>
      <c r="D259" s="111" t="str">
        <f t="shared" si="18"/>
        <v/>
      </c>
      <c r="E259" s="77" t="str">
        <f t="shared" si="17"/>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102" t="str">
        <f>IF( ISBLANK('03.Muestra'!$C21),"",'03.Muestra'!$C21)</f>
        <v/>
      </c>
      <c r="C260" s="102" t="str">
        <f>IF( ISBLANK('03.Muestra'!$E21),"",'03.Muestra'!$E21)</f>
        <v/>
      </c>
      <c r="D260" s="111" t="str">
        <f t="shared" si="18"/>
        <v/>
      </c>
      <c r="E260" s="77" t="str">
        <f t="shared" si="17"/>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102" t="str">
        <f>IF( ISBLANK('03.Muestra'!$C22),"",'03.Muestra'!$C22)</f>
        <v/>
      </c>
      <c r="C261" s="102" t="str">
        <f>IF( ISBLANK('03.Muestra'!$E22),"",'03.Muestra'!$E22)</f>
        <v/>
      </c>
      <c r="D261" s="111" t="str">
        <f t="shared" si="18"/>
        <v/>
      </c>
      <c r="E261" s="77" t="str">
        <f t="shared" si="17"/>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102" t="str">
        <f>IF( ISBLANK('03.Muestra'!$C23),"",'03.Muestra'!$C23)</f>
        <v/>
      </c>
      <c r="C262" s="102" t="str">
        <f>IF( ISBLANK('03.Muestra'!$E23),"",'03.Muestra'!$E23)</f>
        <v/>
      </c>
      <c r="D262" s="111" t="str">
        <f t="shared" si="18"/>
        <v/>
      </c>
      <c r="E262" s="77" t="str">
        <f t="shared" si="17"/>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102" t="str">
        <f>IF( ISBLANK('03.Muestra'!$C24),"",'03.Muestra'!$C24)</f>
        <v/>
      </c>
      <c r="C263" s="102" t="str">
        <f>IF( ISBLANK('03.Muestra'!$E24),"",'03.Muestra'!$E24)</f>
        <v/>
      </c>
      <c r="D263" s="111" t="str">
        <f t="shared" si="18"/>
        <v/>
      </c>
      <c r="E263" s="77" t="str">
        <f t="shared" si="17"/>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102" t="str">
        <f>IF( ISBLANK('03.Muestra'!$C25),"",'03.Muestra'!$C25)</f>
        <v/>
      </c>
      <c r="C264" s="102" t="str">
        <f>IF( ISBLANK('03.Muestra'!$E25),"",'03.Muestra'!$E25)</f>
        <v/>
      </c>
      <c r="D264" s="111" t="str">
        <f t="shared" si="18"/>
        <v/>
      </c>
      <c r="E264" s="77" t="str">
        <f t="shared" si="17"/>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102" t="str">
        <f>IF( ISBLANK('03.Muestra'!$C26),"",'03.Muestra'!$C26)</f>
        <v/>
      </c>
      <c r="C265" s="102" t="str">
        <f>IF( ISBLANK('03.Muestra'!$E26),"",'03.Muestra'!$E26)</f>
        <v/>
      </c>
      <c r="D265" s="111" t="str">
        <f t="shared" si="18"/>
        <v/>
      </c>
      <c r="E265" s="77" t="str">
        <f t="shared" si="17"/>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102" t="str">
        <f>IF( ISBLANK('03.Muestra'!$C27),"",'03.Muestra'!$C27)</f>
        <v/>
      </c>
      <c r="C266" s="102" t="str">
        <f>IF( ISBLANK('03.Muestra'!$E27),"",'03.Muestra'!$E27)</f>
        <v/>
      </c>
      <c r="D266" s="111" t="str">
        <f t="shared" si="18"/>
        <v/>
      </c>
      <c r="E266" s="77" t="str">
        <f t="shared" si="17"/>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102" t="str">
        <f>IF( ISBLANK('03.Muestra'!$C28),"",'03.Muestra'!$C28)</f>
        <v/>
      </c>
      <c r="C267" s="102" t="str">
        <f>IF( ISBLANK('03.Muestra'!$E28),"",'03.Muestra'!$E28)</f>
        <v/>
      </c>
      <c r="D267" s="111" t="str">
        <f t="shared" si="18"/>
        <v/>
      </c>
      <c r="E267" s="77" t="str">
        <f t="shared" si="17"/>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102" t="str">
        <f>IF( ISBLANK('03.Muestra'!$C29),"",'03.Muestra'!$C29)</f>
        <v/>
      </c>
      <c r="C268" s="102" t="str">
        <f>IF( ISBLANK('03.Muestra'!$E29),"",'03.Muestra'!$E29)</f>
        <v/>
      </c>
      <c r="D268" s="111" t="str">
        <f t="shared" si="18"/>
        <v/>
      </c>
      <c r="E268" s="77" t="str">
        <f t="shared" si="17"/>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102" t="str">
        <f>IF( ISBLANK('03.Muestra'!$C30),"",'03.Muestra'!$C30)</f>
        <v/>
      </c>
      <c r="C269" s="102" t="str">
        <f>IF( ISBLANK('03.Muestra'!$E30),"",'03.Muestra'!$E30)</f>
        <v/>
      </c>
      <c r="D269" s="111" t="str">
        <f t="shared" si="18"/>
        <v/>
      </c>
      <c r="E269" s="77" t="str">
        <f t="shared" si="17"/>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102" t="str">
        <f>IF( ISBLANK('03.Muestra'!$C31),"",'03.Muestra'!$C31)</f>
        <v/>
      </c>
      <c r="C270" s="102" t="str">
        <f>IF( ISBLANK('03.Muestra'!$E31),"",'03.Muestra'!$E31)</f>
        <v/>
      </c>
      <c r="D270" s="111" t="str">
        <f t="shared" si="18"/>
        <v/>
      </c>
      <c r="E270" s="77"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2" t="str">
        <f>IF( ISBLANK('03.Muestra'!$C32),"",'03.Muestra'!$C32)</f>
        <v/>
      </c>
      <c r="C271" s="102" t="str">
        <f>IF( ISBLANK('03.Muestra'!$E32),"",'03.Muestra'!$E32)</f>
        <v/>
      </c>
      <c r="D271" s="111" t="str">
        <f t="shared" si="18"/>
        <v/>
      </c>
      <c r="E271" s="77"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2" t="str">
        <f>IF( ISBLANK('03.Muestra'!$C33),"",'03.Muestra'!$C33)</f>
        <v/>
      </c>
      <c r="C272" s="102" t="str">
        <f>IF( ISBLANK('03.Muestra'!$E33),"",'03.Muestra'!$E33)</f>
        <v/>
      </c>
      <c r="D272" s="111" t="str">
        <f t="shared" si="18"/>
        <v/>
      </c>
      <c r="E272" s="77"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2" t="str">
        <f>IF( ISBLANK('03.Muestra'!$C34),"",'03.Muestra'!$C34)</f>
        <v/>
      </c>
      <c r="C273" s="102" t="str">
        <f>IF( ISBLANK('03.Muestra'!$E34),"",'03.Muestra'!$E34)</f>
        <v/>
      </c>
      <c r="D273" s="111" t="str">
        <f t="shared" si="18"/>
        <v/>
      </c>
      <c r="E273" s="77"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2" t="str">
        <f>IF( ISBLANK('03.Muestra'!$C35),"",'03.Muestra'!$C35)</f>
        <v/>
      </c>
      <c r="C274" s="102" t="str">
        <f>IF( ISBLANK('03.Muestra'!$E35),"",'03.Muestra'!$E35)</f>
        <v/>
      </c>
      <c r="D274" s="111" t="str">
        <f t="shared" si="18"/>
        <v/>
      </c>
      <c r="E274" s="77"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2" t="str">
        <f>IF( ISBLANK('03.Muestra'!$C36),"",'03.Muestra'!$C36)</f>
        <v/>
      </c>
      <c r="C275" s="102" t="str">
        <f>IF( ISBLANK('03.Muestra'!$E36),"",'03.Muestra'!$E36)</f>
        <v/>
      </c>
      <c r="D275" s="111" t="str">
        <f t="shared" si="18"/>
        <v/>
      </c>
      <c r="E275" s="77" t="str">
        <f t="shared" si="17"/>
        <v/>
      </c>
      <c r="F275" s="116"/>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2" t="str">
        <f>IF( ISBLANK('03.Muestra'!$C37),"",'03.Muestra'!$C37)</f>
        <v/>
      </c>
      <c r="C276" s="102" t="str">
        <f>IF( ISBLANK('03.Muestra'!$E37),"",'03.Muestra'!$E37)</f>
        <v/>
      </c>
      <c r="D276" s="111" t="str">
        <f t="shared" si="18"/>
        <v/>
      </c>
      <c r="E276" s="77" t="str">
        <f t="shared" si="17"/>
        <v/>
      </c>
      <c r="F276" s="116"/>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2" t="str">
        <f>IF( ISBLANK('03.Muestra'!$C38),"",'03.Muestra'!$C38)</f>
        <v/>
      </c>
      <c r="C277" s="102" t="str">
        <f>IF( ISBLANK('03.Muestra'!$E38),"",'03.Muestra'!$E38)</f>
        <v/>
      </c>
      <c r="D277" s="111" t="str">
        <f t="shared" si="18"/>
        <v/>
      </c>
      <c r="E277" s="77" t="str">
        <f t="shared" si="17"/>
        <v/>
      </c>
      <c r="F277" s="116"/>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2" t="str">
        <f>IF( ISBLANK('03.Muestra'!$C39),"",'03.Muestra'!$C39)</f>
        <v/>
      </c>
      <c r="C278" s="102" t="str">
        <f>IF( ISBLANK('03.Muestra'!$E39),"",'03.Muestra'!$E39)</f>
        <v/>
      </c>
      <c r="D278" s="111" t="str">
        <f t="shared" si="18"/>
        <v/>
      </c>
      <c r="E278" s="77" t="str">
        <f t="shared" si="17"/>
        <v/>
      </c>
      <c r="F278" s="116"/>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2" t="str">
        <f>IF( ISBLANK('03.Muestra'!$C40),"",'03.Muestra'!$C40)</f>
        <v/>
      </c>
      <c r="C279" s="102" t="str">
        <f>IF( ISBLANK('03.Muestra'!$E40),"",'03.Muestra'!$E40)</f>
        <v/>
      </c>
      <c r="D279" s="111" t="str">
        <f t="shared" si="18"/>
        <v/>
      </c>
      <c r="E279" s="77" t="str">
        <f t="shared" si="17"/>
        <v/>
      </c>
      <c r="F279" s="116"/>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2" t="str">
        <f>IF( ISBLANK('03.Muestra'!$C41),"",'03.Muestra'!$C41)</f>
        <v/>
      </c>
      <c r="C280" s="102" t="str">
        <f>IF( ISBLANK('03.Muestra'!$E41),"",'03.Muestra'!$E41)</f>
        <v/>
      </c>
      <c r="D280" s="111" t="str">
        <f t="shared" si="18"/>
        <v/>
      </c>
      <c r="E280" s="77" t="str">
        <f t="shared" si="17"/>
        <v/>
      </c>
      <c r="F280" s="116"/>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2" t="str">
        <f>IF( ISBLANK('03.Muestra'!$C42),"",'03.Muestra'!$C42)</f>
        <v/>
      </c>
      <c r="C281" s="102" t="str">
        <f>IF( ISBLANK('03.Muestra'!$E42),"",'03.Muestra'!$E42)</f>
        <v/>
      </c>
      <c r="D281" s="111" t="str">
        <f t="shared" si="18"/>
        <v/>
      </c>
      <c r="E281" s="77"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7"/>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23"/>
      <c r="C283" s="18"/>
      <c r="D283" s="77"/>
      <c r="E283" s="9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9" t="s">
        <v>103</v>
      </c>
      <c r="C284" s="100" t="s">
        <v>148</v>
      </c>
      <c r="D284" s="101" t="s">
        <v>113</v>
      </c>
      <c r="E284" s="115"/>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2" t="str">
        <f>IF( ISBLANK('03.Muestra'!$C8),"",'03.Muestra'!$C8)</f>
        <v>Página Inicio</v>
      </c>
      <c r="C285" s="103" t="str">
        <f>IF( ISBLANK('03.Muestra'!$E8),"",'03.Muestra'!$E8)</f>
        <v>https://www.mercadona.es/</v>
      </c>
      <c r="D285" s="104" t="s">
        <v>107</v>
      </c>
      <c r="E285" s="77" t="str">
        <f t="shared" ref="E285:E320" si="19">IF(D285&lt;&gt;"",IF(AND(B285&lt;&gt;"",C285&lt;&gt;""),"","ERR"),"")</f>
        <v/>
      </c>
      <c r="F285" s="105" t="str">
        <f t="array" ref="F285:J285">TRANSPOSE('DATA - Oculta'!$U$9:$U$13)</f>
        <v>N/T</v>
      </c>
      <c r="G285" s="106" t="s">
        <v>114</v>
      </c>
      <c r="H285" s="107" t="s">
        <v>115</v>
      </c>
      <c r="I285" s="108" t="s">
        <v>107</v>
      </c>
      <c r="J285" s="109" t="s">
        <v>104</v>
      </c>
      <c r="K285" s="110" t="s">
        <v>111</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2" t="str">
        <f>IF( ISBLANK('03.Muestra'!$C9),"",'03.Muestra'!$C9)</f>
        <v/>
      </c>
      <c r="C286" s="102" t="str">
        <f>IF( ISBLANK('03.Muestra'!$E9),"",'03.Muestra'!$E9)</f>
        <v/>
      </c>
      <c r="D286" s="111" t="str">
        <f t="shared" ref="D286:D319" si="20">IF(AND(B286&lt;&gt;"",C286&lt;&gt;""),"N/T","")</f>
        <v/>
      </c>
      <c r="E286" s="77" t="str">
        <f t="shared" si="19"/>
        <v/>
      </c>
      <c r="F286" s="112">
        <f>COUNTIF($D285:INDIRECT("$D" &amp;  SUM(ROW()-1,'03.Muestra'!$D$45)-1),F285)</f>
        <v>0</v>
      </c>
      <c r="G286" s="112">
        <f>COUNTIF($D285:INDIRECT("$D" &amp;  SUM(ROW()-1,'03.Muestra'!$D$45)-1),G285)</f>
        <v>0</v>
      </c>
      <c r="H286" s="112">
        <f>COUNTIF($D285:INDIRECT("$D" &amp;  SUM(ROW()-1,'03.Muestra'!$D$45)-1),H285)</f>
        <v>0</v>
      </c>
      <c r="I286" s="112">
        <f>COUNTIF($D285:INDIRECT("$D" &amp;  SUM(ROW()-1,'03.Muestra'!$D$45)-1),I285)</f>
        <v>1</v>
      </c>
      <c r="J286" s="112">
        <f>COUNTIF($D285:INDIRECT("$D" &amp;  SUM(ROW()-1,'03.Muestra'!$D$45)-1),J285)</f>
        <v>0</v>
      </c>
      <c r="K286" s="112">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2" t="str">
        <f>IF( ISBLANK('03.Muestra'!$C10),"",'03.Muestra'!$C10)</f>
        <v/>
      </c>
      <c r="C287" s="102" t="str">
        <f>IF( ISBLANK('03.Muestra'!$E10),"",'03.Muestra'!$E10)</f>
        <v/>
      </c>
      <c r="D287" s="111" t="str">
        <f t="shared" si="20"/>
        <v/>
      </c>
      <c r="E287" s="77"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2" t="str">
        <f>IF( ISBLANK('03.Muestra'!$C11),"",'03.Muestra'!$C11)</f>
        <v/>
      </c>
      <c r="C288" s="102" t="str">
        <f>IF( ISBLANK('03.Muestra'!$E11),"",'03.Muestra'!$E11)</f>
        <v/>
      </c>
      <c r="D288" s="111" t="str">
        <f t="shared" si="20"/>
        <v/>
      </c>
      <c r="E288" s="77"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2" t="str">
        <f>IF( ISBLANK('03.Muestra'!$C12),"",'03.Muestra'!$C12)</f>
        <v/>
      </c>
      <c r="C289" s="102" t="str">
        <f>IF( ISBLANK('03.Muestra'!$E12),"",'03.Muestra'!$E12)</f>
        <v/>
      </c>
      <c r="D289" s="111" t="str">
        <f t="shared" si="20"/>
        <v/>
      </c>
      <c r="E289" s="77"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2" t="str">
        <f>IF( ISBLANK('03.Muestra'!$C13),"",'03.Muestra'!$C13)</f>
        <v/>
      </c>
      <c r="C290" s="102" t="str">
        <f>IF( ISBLANK('03.Muestra'!$E13),"",'03.Muestra'!$E13)</f>
        <v/>
      </c>
      <c r="D290" s="111" t="str">
        <f t="shared" si="20"/>
        <v/>
      </c>
      <c r="E290" s="77"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2" t="str">
        <f>IF( ISBLANK('03.Muestra'!$C14),"",'03.Muestra'!$C14)</f>
        <v/>
      </c>
      <c r="C291" s="102" t="str">
        <f>IF( ISBLANK('03.Muestra'!$E14),"",'03.Muestra'!$E14)</f>
        <v/>
      </c>
      <c r="D291" s="111" t="str">
        <f t="shared" si="20"/>
        <v/>
      </c>
      <c r="E291" s="77"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2" t="str">
        <f>IF( ISBLANK('03.Muestra'!$C15),"",'03.Muestra'!$C15)</f>
        <v/>
      </c>
      <c r="C292" s="102" t="str">
        <f>IF( ISBLANK('03.Muestra'!$E15),"",'03.Muestra'!$E15)</f>
        <v/>
      </c>
      <c r="D292" s="111" t="str">
        <f t="shared" si="20"/>
        <v/>
      </c>
      <c r="E292" s="77"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2" t="str">
        <f>IF( ISBLANK('03.Muestra'!$C16),"",'03.Muestra'!$C16)</f>
        <v/>
      </c>
      <c r="C293" s="102" t="str">
        <f>IF( ISBLANK('03.Muestra'!$E16),"",'03.Muestra'!$E16)</f>
        <v/>
      </c>
      <c r="D293" s="111" t="str">
        <f t="shared" si="20"/>
        <v/>
      </c>
      <c r="E293" s="77"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2" t="str">
        <f>IF( ISBLANK('03.Muestra'!$C17),"",'03.Muestra'!$C17)</f>
        <v/>
      </c>
      <c r="C294" s="102" t="str">
        <f>IF( ISBLANK('03.Muestra'!$E17),"",'03.Muestra'!$E17)</f>
        <v/>
      </c>
      <c r="D294" s="111" t="str">
        <f t="shared" si="20"/>
        <v/>
      </c>
      <c r="E294" s="77"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2" t="str">
        <f>IF( ISBLANK('03.Muestra'!$C18),"",'03.Muestra'!$C18)</f>
        <v/>
      </c>
      <c r="C295" s="102" t="str">
        <f>IF( ISBLANK('03.Muestra'!$E18),"",'03.Muestra'!$E18)</f>
        <v/>
      </c>
      <c r="D295" s="111" t="str">
        <f t="shared" si="20"/>
        <v/>
      </c>
      <c r="E295" s="77"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2" t="str">
        <f>IF( ISBLANK('03.Muestra'!$C19),"",'03.Muestra'!$C19)</f>
        <v/>
      </c>
      <c r="C296" s="102" t="str">
        <f>IF( ISBLANK('03.Muestra'!$E19),"",'03.Muestra'!$E19)</f>
        <v/>
      </c>
      <c r="D296" s="111" t="str">
        <f t="shared" si="20"/>
        <v/>
      </c>
      <c r="E296" s="77"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02" t="str">
        <f>IF( ISBLANK('03.Muestra'!$C20),"",'03.Muestra'!$C20)</f>
        <v/>
      </c>
      <c r="C297" s="102" t="str">
        <f>IF( ISBLANK('03.Muestra'!$E20),"",'03.Muestra'!$E20)</f>
        <v/>
      </c>
      <c r="D297" s="111" t="str">
        <f t="shared" si="20"/>
        <v/>
      </c>
      <c r="E297" s="77" t="str">
        <f t="shared" si="19"/>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102" t="str">
        <f>IF( ISBLANK('03.Muestra'!$C21),"",'03.Muestra'!$C21)</f>
        <v/>
      </c>
      <c r="C298" s="102" t="str">
        <f>IF( ISBLANK('03.Muestra'!$E21),"",'03.Muestra'!$E21)</f>
        <v/>
      </c>
      <c r="D298" s="111" t="str">
        <f t="shared" si="20"/>
        <v/>
      </c>
      <c r="E298" s="77" t="str">
        <f t="shared" si="19"/>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102" t="str">
        <f>IF( ISBLANK('03.Muestra'!$C22),"",'03.Muestra'!$C22)</f>
        <v/>
      </c>
      <c r="C299" s="102" t="str">
        <f>IF( ISBLANK('03.Muestra'!$E22),"",'03.Muestra'!$E22)</f>
        <v/>
      </c>
      <c r="D299" s="111" t="str">
        <f t="shared" si="20"/>
        <v/>
      </c>
      <c r="E299" s="77" t="str">
        <f t="shared" si="19"/>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102" t="str">
        <f>IF( ISBLANK('03.Muestra'!$C23),"",'03.Muestra'!$C23)</f>
        <v/>
      </c>
      <c r="C300" s="102" t="str">
        <f>IF( ISBLANK('03.Muestra'!$E23),"",'03.Muestra'!$E23)</f>
        <v/>
      </c>
      <c r="D300" s="111" t="str">
        <f t="shared" si="20"/>
        <v/>
      </c>
      <c r="E300" s="77" t="str">
        <f t="shared" si="19"/>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102" t="str">
        <f>IF( ISBLANK('03.Muestra'!$C24),"",'03.Muestra'!$C24)</f>
        <v/>
      </c>
      <c r="C301" s="102" t="str">
        <f>IF( ISBLANK('03.Muestra'!$E24),"",'03.Muestra'!$E24)</f>
        <v/>
      </c>
      <c r="D301" s="111" t="str">
        <f t="shared" si="20"/>
        <v/>
      </c>
      <c r="E301" s="77" t="str">
        <f t="shared" si="19"/>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102" t="str">
        <f>IF( ISBLANK('03.Muestra'!$C25),"",'03.Muestra'!$C25)</f>
        <v/>
      </c>
      <c r="C302" s="102" t="str">
        <f>IF( ISBLANK('03.Muestra'!$E25),"",'03.Muestra'!$E25)</f>
        <v/>
      </c>
      <c r="D302" s="111" t="str">
        <f t="shared" si="20"/>
        <v/>
      </c>
      <c r="E302" s="77" t="str">
        <f t="shared" si="19"/>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102" t="str">
        <f>IF( ISBLANK('03.Muestra'!$C26),"",'03.Muestra'!$C26)</f>
        <v/>
      </c>
      <c r="C303" s="102" t="str">
        <f>IF( ISBLANK('03.Muestra'!$E26),"",'03.Muestra'!$E26)</f>
        <v/>
      </c>
      <c r="D303" s="111" t="str">
        <f t="shared" si="20"/>
        <v/>
      </c>
      <c r="E303" s="77" t="str">
        <f t="shared" si="19"/>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102" t="str">
        <f>IF( ISBLANK('03.Muestra'!$C27),"",'03.Muestra'!$C27)</f>
        <v/>
      </c>
      <c r="C304" s="102" t="str">
        <f>IF( ISBLANK('03.Muestra'!$E27),"",'03.Muestra'!$E27)</f>
        <v/>
      </c>
      <c r="D304" s="111" t="str">
        <f t="shared" si="20"/>
        <v/>
      </c>
      <c r="E304" s="77" t="str">
        <f t="shared" si="19"/>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102" t="str">
        <f>IF( ISBLANK('03.Muestra'!$C28),"",'03.Muestra'!$C28)</f>
        <v/>
      </c>
      <c r="C305" s="102" t="str">
        <f>IF( ISBLANK('03.Muestra'!$E28),"",'03.Muestra'!$E28)</f>
        <v/>
      </c>
      <c r="D305" s="111" t="str">
        <f t="shared" si="20"/>
        <v/>
      </c>
      <c r="E305" s="77" t="str">
        <f t="shared" si="19"/>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102" t="str">
        <f>IF( ISBLANK('03.Muestra'!$C29),"",'03.Muestra'!$C29)</f>
        <v/>
      </c>
      <c r="C306" s="102" t="str">
        <f>IF( ISBLANK('03.Muestra'!$E29),"",'03.Muestra'!$E29)</f>
        <v/>
      </c>
      <c r="D306" s="111" t="str">
        <f t="shared" si="20"/>
        <v/>
      </c>
      <c r="E306" s="77" t="str">
        <f t="shared" si="19"/>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102" t="str">
        <f>IF( ISBLANK('03.Muestra'!$C30),"",'03.Muestra'!$C30)</f>
        <v/>
      </c>
      <c r="C307" s="102" t="str">
        <f>IF( ISBLANK('03.Muestra'!$E30),"",'03.Muestra'!$E30)</f>
        <v/>
      </c>
      <c r="D307" s="111" t="str">
        <f t="shared" si="20"/>
        <v/>
      </c>
      <c r="E307" s="77" t="str">
        <f t="shared" si="19"/>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102" t="str">
        <f>IF( ISBLANK('03.Muestra'!$C31),"",'03.Muestra'!$C31)</f>
        <v/>
      </c>
      <c r="C308" s="102" t="str">
        <f>IF( ISBLANK('03.Muestra'!$E31),"",'03.Muestra'!$E31)</f>
        <v/>
      </c>
      <c r="D308" s="111" t="str">
        <f t="shared" si="20"/>
        <v/>
      </c>
      <c r="E308" s="77"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2" t="str">
        <f>IF( ISBLANK('03.Muestra'!$C32),"",'03.Muestra'!$C32)</f>
        <v/>
      </c>
      <c r="C309" s="102" t="str">
        <f>IF( ISBLANK('03.Muestra'!$E32),"",'03.Muestra'!$E32)</f>
        <v/>
      </c>
      <c r="D309" s="111" t="str">
        <f t="shared" si="20"/>
        <v/>
      </c>
      <c r="E309" s="77"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2" t="str">
        <f>IF( ISBLANK('03.Muestra'!$C33),"",'03.Muestra'!$C33)</f>
        <v/>
      </c>
      <c r="C310" s="102" t="str">
        <f>IF( ISBLANK('03.Muestra'!$E33),"",'03.Muestra'!$E33)</f>
        <v/>
      </c>
      <c r="D310" s="111" t="str">
        <f t="shared" si="20"/>
        <v/>
      </c>
      <c r="E310" s="77"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2" t="str">
        <f>IF( ISBLANK('03.Muestra'!$C34),"",'03.Muestra'!$C34)</f>
        <v/>
      </c>
      <c r="C311" s="102" t="str">
        <f>IF( ISBLANK('03.Muestra'!$E34),"",'03.Muestra'!$E34)</f>
        <v/>
      </c>
      <c r="D311" s="111" t="str">
        <f t="shared" si="20"/>
        <v/>
      </c>
      <c r="E311" s="77"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2" t="str">
        <f>IF( ISBLANK('03.Muestra'!$C35),"",'03.Muestra'!$C35)</f>
        <v/>
      </c>
      <c r="C312" s="102" t="str">
        <f>IF( ISBLANK('03.Muestra'!$E35),"",'03.Muestra'!$E35)</f>
        <v/>
      </c>
      <c r="D312" s="111" t="str">
        <f t="shared" si="20"/>
        <v/>
      </c>
      <c r="E312" s="77"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2" t="str">
        <f>IF( ISBLANK('03.Muestra'!$C36),"",'03.Muestra'!$C36)</f>
        <v/>
      </c>
      <c r="C313" s="102" t="str">
        <f>IF( ISBLANK('03.Muestra'!$E36),"",'03.Muestra'!$E36)</f>
        <v/>
      </c>
      <c r="D313" s="111" t="str">
        <f t="shared" si="20"/>
        <v/>
      </c>
      <c r="E313" s="77" t="str">
        <f t="shared" si="19"/>
        <v/>
      </c>
      <c r="F313" s="116"/>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2" t="str">
        <f>IF( ISBLANK('03.Muestra'!$C37),"",'03.Muestra'!$C37)</f>
        <v/>
      </c>
      <c r="C314" s="102" t="str">
        <f>IF( ISBLANK('03.Muestra'!$E37),"",'03.Muestra'!$E37)</f>
        <v/>
      </c>
      <c r="D314" s="111" t="str">
        <f t="shared" si="20"/>
        <v/>
      </c>
      <c r="E314" s="77" t="str">
        <f t="shared" si="19"/>
        <v/>
      </c>
      <c r="F314" s="116"/>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2" t="str">
        <f>IF( ISBLANK('03.Muestra'!$C38),"",'03.Muestra'!$C38)</f>
        <v/>
      </c>
      <c r="C315" s="102" t="str">
        <f>IF( ISBLANK('03.Muestra'!$E38),"",'03.Muestra'!$E38)</f>
        <v/>
      </c>
      <c r="D315" s="111" t="str">
        <f t="shared" si="20"/>
        <v/>
      </c>
      <c r="E315" s="77" t="str">
        <f t="shared" si="19"/>
        <v/>
      </c>
      <c r="F315" s="116"/>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2" t="str">
        <f>IF( ISBLANK('03.Muestra'!$C39),"",'03.Muestra'!$C39)</f>
        <v/>
      </c>
      <c r="C316" s="102" t="str">
        <f>IF( ISBLANK('03.Muestra'!$E39),"",'03.Muestra'!$E39)</f>
        <v/>
      </c>
      <c r="D316" s="111" t="str">
        <f t="shared" si="20"/>
        <v/>
      </c>
      <c r="E316" s="77" t="str">
        <f t="shared" si="19"/>
        <v/>
      </c>
      <c r="F316" s="116"/>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2" t="str">
        <f>IF( ISBLANK('03.Muestra'!$C40),"",'03.Muestra'!$C40)</f>
        <v/>
      </c>
      <c r="C317" s="102" t="str">
        <f>IF( ISBLANK('03.Muestra'!$E40),"",'03.Muestra'!$E40)</f>
        <v/>
      </c>
      <c r="D317" s="111" t="str">
        <f t="shared" si="20"/>
        <v/>
      </c>
      <c r="E317" s="77" t="str">
        <f t="shared" si="19"/>
        <v/>
      </c>
      <c r="F317" s="116"/>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2" t="str">
        <f>IF( ISBLANK('03.Muestra'!$C41),"",'03.Muestra'!$C41)</f>
        <v/>
      </c>
      <c r="C318" s="102" t="str">
        <f>IF( ISBLANK('03.Muestra'!$E41),"",'03.Muestra'!$E41)</f>
        <v/>
      </c>
      <c r="D318" s="111" t="str">
        <f t="shared" si="20"/>
        <v/>
      </c>
      <c r="E318" s="77" t="str">
        <f t="shared" si="19"/>
        <v/>
      </c>
      <c r="F318" s="116"/>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2" t="str">
        <f>IF( ISBLANK('03.Muestra'!$C42),"",'03.Muestra'!$C42)</f>
        <v/>
      </c>
      <c r="C319" s="102" t="str">
        <f>IF( ISBLANK('03.Muestra'!$E42),"",'03.Muestra'!$E42)</f>
        <v/>
      </c>
      <c r="D319" s="111" t="str">
        <f t="shared" si="20"/>
        <v/>
      </c>
      <c r="E319" s="77"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7"/>
      <c r="E320" s="77" t="str">
        <f t="shared" si="19"/>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23"/>
      <c r="C321" s="18"/>
      <c r="D321" s="77"/>
      <c r="E321" s="9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9" t="s">
        <v>103</v>
      </c>
      <c r="C322" s="100" t="s">
        <v>149</v>
      </c>
      <c r="D322" s="101" t="s">
        <v>113</v>
      </c>
      <c r="E322" s="115"/>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2" t="str">
        <f>IF( ISBLANK('03.Muestra'!$C8),"",'03.Muestra'!$C8)</f>
        <v>Página Inicio</v>
      </c>
      <c r="C323" s="103" t="str">
        <f>IF( ISBLANK('03.Muestra'!$E8),"",'03.Muestra'!$E8)</f>
        <v>https://www.mercadona.es/</v>
      </c>
      <c r="D323" s="104" t="s">
        <v>104</v>
      </c>
      <c r="E323" s="77" t="str">
        <f t="shared" ref="E323:E357" si="21">IF(D323&lt;&gt;"",IF(AND(B323&lt;&gt;"",C323&lt;&gt;""),"","ERR"),"")</f>
        <v/>
      </c>
      <c r="F323" s="105" t="str">
        <f t="array" ref="F323:J323">TRANSPOSE('DATA - Oculta'!$U$9:$U$13)</f>
        <v>N/T</v>
      </c>
      <c r="G323" s="106" t="s">
        <v>114</v>
      </c>
      <c r="H323" s="107" t="s">
        <v>115</v>
      </c>
      <c r="I323" s="108" t="s">
        <v>107</v>
      </c>
      <c r="J323" s="109" t="s">
        <v>104</v>
      </c>
      <c r="K323" s="110" t="s">
        <v>111</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2" t="str">
        <f>IF( ISBLANK('03.Muestra'!$C9),"",'03.Muestra'!$C9)</f>
        <v/>
      </c>
      <c r="C324" s="102" t="str">
        <f>IF( ISBLANK('03.Muestra'!$E9),"",'03.Muestra'!$E9)</f>
        <v/>
      </c>
      <c r="D324" s="111" t="str">
        <f t="shared" ref="D324:D357" si="22">IF(AND(B324&lt;&gt;"",C324&lt;&gt;""),"N/T","")</f>
        <v/>
      </c>
      <c r="E324" s="77" t="str">
        <f t="shared" si="21"/>
        <v/>
      </c>
      <c r="F324" s="112">
        <f>COUNTIF($D323:INDIRECT("$D" &amp;  SUM(ROW()-1,'03.Muestra'!$D$45)-1),F323)</f>
        <v>0</v>
      </c>
      <c r="G324" s="112">
        <f>COUNTIF($D323:INDIRECT("$D" &amp;  SUM(ROW()-1,'03.Muestra'!$D$45)-1),G323)</f>
        <v>0</v>
      </c>
      <c r="H324" s="112">
        <f>COUNTIF($D323:INDIRECT("$D" &amp;  SUM(ROW()-1,'03.Muestra'!$D$45)-1),H323)</f>
        <v>0</v>
      </c>
      <c r="I324" s="112">
        <f>COUNTIF($D323:INDIRECT("$D" &amp;  SUM(ROW()-1,'03.Muestra'!$D$45)-1),I323)</f>
        <v>0</v>
      </c>
      <c r="J324" s="112">
        <f>COUNTIF($D323:INDIRECT("$D" &amp;  SUM(ROW()-1,'03.Muestra'!$D$45)-1),J323)</f>
        <v>1</v>
      </c>
      <c r="K324" s="112">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2" t="str">
        <f>IF( ISBLANK('03.Muestra'!$C10),"",'03.Muestra'!$C10)</f>
        <v/>
      </c>
      <c r="C325" s="102" t="str">
        <f>IF( ISBLANK('03.Muestra'!$E10),"",'03.Muestra'!$E10)</f>
        <v/>
      </c>
      <c r="D325" s="111" t="str">
        <f t="shared" si="22"/>
        <v/>
      </c>
      <c r="E325" s="77"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2" t="str">
        <f>IF( ISBLANK('03.Muestra'!$C11),"",'03.Muestra'!$C11)</f>
        <v/>
      </c>
      <c r="C326" s="102" t="str">
        <f>IF( ISBLANK('03.Muestra'!$E11),"",'03.Muestra'!$E11)</f>
        <v/>
      </c>
      <c r="D326" s="111" t="str">
        <f t="shared" si="22"/>
        <v/>
      </c>
      <c r="E326" s="77"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2" t="str">
        <f>IF( ISBLANK('03.Muestra'!$C12),"",'03.Muestra'!$C12)</f>
        <v/>
      </c>
      <c r="C327" s="102" t="str">
        <f>IF( ISBLANK('03.Muestra'!$E12),"",'03.Muestra'!$E12)</f>
        <v/>
      </c>
      <c r="D327" s="111" t="str">
        <f t="shared" si="22"/>
        <v/>
      </c>
      <c r="E327" s="77"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2" t="str">
        <f>IF( ISBLANK('03.Muestra'!$C13),"",'03.Muestra'!$C13)</f>
        <v/>
      </c>
      <c r="C328" s="102" t="str">
        <f>IF( ISBLANK('03.Muestra'!$E13),"",'03.Muestra'!$E13)</f>
        <v/>
      </c>
      <c r="D328" s="111" t="str">
        <f t="shared" si="22"/>
        <v/>
      </c>
      <c r="E328" s="77"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2" t="str">
        <f>IF( ISBLANK('03.Muestra'!$C14),"",'03.Muestra'!$C14)</f>
        <v/>
      </c>
      <c r="C329" s="102" t="str">
        <f>IF( ISBLANK('03.Muestra'!$E14),"",'03.Muestra'!$E14)</f>
        <v/>
      </c>
      <c r="D329" s="111" t="str">
        <f t="shared" si="22"/>
        <v/>
      </c>
      <c r="E329" s="77"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2" t="str">
        <f>IF( ISBLANK('03.Muestra'!$C15),"",'03.Muestra'!$C15)</f>
        <v/>
      </c>
      <c r="C330" s="102" t="str">
        <f>IF( ISBLANK('03.Muestra'!$E15),"",'03.Muestra'!$E15)</f>
        <v/>
      </c>
      <c r="D330" s="111" t="str">
        <f t="shared" si="22"/>
        <v/>
      </c>
      <c r="E330" s="77"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2" t="str">
        <f>IF( ISBLANK('03.Muestra'!$C16),"",'03.Muestra'!$C16)</f>
        <v/>
      </c>
      <c r="C331" s="102" t="str">
        <f>IF( ISBLANK('03.Muestra'!$E16),"",'03.Muestra'!$E16)</f>
        <v/>
      </c>
      <c r="D331" s="111" t="str">
        <f t="shared" si="22"/>
        <v/>
      </c>
      <c r="E331" s="77"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2" t="str">
        <f>IF( ISBLANK('03.Muestra'!$C17),"",'03.Muestra'!$C17)</f>
        <v/>
      </c>
      <c r="C332" s="102" t="str">
        <f>IF( ISBLANK('03.Muestra'!$E17),"",'03.Muestra'!$E17)</f>
        <v/>
      </c>
      <c r="D332" s="111" t="str">
        <f t="shared" si="22"/>
        <v/>
      </c>
      <c r="E332" s="77"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2" t="str">
        <f>IF( ISBLANK('03.Muestra'!$C18),"",'03.Muestra'!$C18)</f>
        <v/>
      </c>
      <c r="C333" s="102" t="str">
        <f>IF( ISBLANK('03.Muestra'!$E18),"",'03.Muestra'!$E18)</f>
        <v/>
      </c>
      <c r="D333" s="111" t="str">
        <f t="shared" si="22"/>
        <v/>
      </c>
      <c r="E333" s="77"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2" t="str">
        <f>IF( ISBLANK('03.Muestra'!$C19),"",'03.Muestra'!$C19)</f>
        <v/>
      </c>
      <c r="C334" s="102" t="str">
        <f>IF( ISBLANK('03.Muestra'!$E19),"",'03.Muestra'!$E19)</f>
        <v/>
      </c>
      <c r="D334" s="111" t="str">
        <f t="shared" si="22"/>
        <v/>
      </c>
      <c r="E334" s="77"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102" t="str">
        <f>IF( ISBLANK('03.Muestra'!$C20),"",'03.Muestra'!$C20)</f>
        <v/>
      </c>
      <c r="C335" s="102" t="str">
        <f>IF( ISBLANK('03.Muestra'!$E20),"",'03.Muestra'!$E20)</f>
        <v/>
      </c>
      <c r="D335" s="111" t="str">
        <f t="shared" si="22"/>
        <v/>
      </c>
      <c r="E335" s="77" t="str">
        <f t="shared" si="21"/>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102" t="str">
        <f>IF( ISBLANK('03.Muestra'!$C21),"",'03.Muestra'!$C21)</f>
        <v/>
      </c>
      <c r="C336" s="102" t="str">
        <f>IF( ISBLANK('03.Muestra'!$E21),"",'03.Muestra'!$E21)</f>
        <v/>
      </c>
      <c r="D336" s="111" t="str">
        <f t="shared" si="22"/>
        <v/>
      </c>
      <c r="E336" s="77" t="str">
        <f t="shared" si="21"/>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102" t="str">
        <f>IF( ISBLANK('03.Muestra'!$C22),"",'03.Muestra'!$C22)</f>
        <v/>
      </c>
      <c r="C337" s="102" t="str">
        <f>IF( ISBLANK('03.Muestra'!$E22),"",'03.Muestra'!$E22)</f>
        <v/>
      </c>
      <c r="D337" s="111" t="str">
        <f t="shared" si="22"/>
        <v/>
      </c>
      <c r="E337" s="77" t="str">
        <f t="shared" si="21"/>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102" t="str">
        <f>IF( ISBLANK('03.Muestra'!$C23),"",'03.Muestra'!$C23)</f>
        <v/>
      </c>
      <c r="C338" s="102" t="str">
        <f>IF( ISBLANK('03.Muestra'!$E23),"",'03.Muestra'!$E23)</f>
        <v/>
      </c>
      <c r="D338" s="111" t="str">
        <f t="shared" si="22"/>
        <v/>
      </c>
      <c r="E338" s="77" t="str">
        <f t="shared" si="21"/>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102" t="str">
        <f>IF( ISBLANK('03.Muestra'!$C24),"",'03.Muestra'!$C24)</f>
        <v/>
      </c>
      <c r="C339" s="102" t="str">
        <f>IF( ISBLANK('03.Muestra'!$E24),"",'03.Muestra'!$E24)</f>
        <v/>
      </c>
      <c r="D339" s="111" t="str">
        <f t="shared" si="22"/>
        <v/>
      </c>
      <c r="E339" s="77" t="str">
        <f t="shared" si="21"/>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102" t="str">
        <f>IF( ISBLANK('03.Muestra'!$C25),"",'03.Muestra'!$C25)</f>
        <v/>
      </c>
      <c r="C340" s="102" t="str">
        <f>IF( ISBLANK('03.Muestra'!$E25),"",'03.Muestra'!$E25)</f>
        <v/>
      </c>
      <c r="D340" s="111" t="str">
        <f t="shared" si="22"/>
        <v/>
      </c>
      <c r="E340" s="77" t="str">
        <f t="shared" si="21"/>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102" t="str">
        <f>IF( ISBLANK('03.Muestra'!$C26),"",'03.Muestra'!$C26)</f>
        <v/>
      </c>
      <c r="C341" s="102" t="str">
        <f>IF( ISBLANK('03.Muestra'!$E26),"",'03.Muestra'!$E26)</f>
        <v/>
      </c>
      <c r="D341" s="111" t="str">
        <f t="shared" si="22"/>
        <v/>
      </c>
      <c r="E341" s="77" t="str">
        <f t="shared" si="21"/>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102" t="str">
        <f>IF( ISBLANK('03.Muestra'!$C27),"",'03.Muestra'!$C27)</f>
        <v/>
      </c>
      <c r="C342" s="102" t="str">
        <f>IF( ISBLANK('03.Muestra'!$E27),"",'03.Muestra'!$E27)</f>
        <v/>
      </c>
      <c r="D342" s="111" t="str">
        <f t="shared" si="22"/>
        <v/>
      </c>
      <c r="E342" s="77" t="str">
        <f t="shared" si="21"/>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102" t="str">
        <f>IF( ISBLANK('03.Muestra'!$C28),"",'03.Muestra'!$C28)</f>
        <v/>
      </c>
      <c r="C343" s="102" t="str">
        <f>IF( ISBLANK('03.Muestra'!$E28),"",'03.Muestra'!$E28)</f>
        <v/>
      </c>
      <c r="D343" s="111" t="str">
        <f t="shared" si="22"/>
        <v/>
      </c>
      <c r="E343" s="77" t="str">
        <f t="shared" si="21"/>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102" t="str">
        <f>IF( ISBLANK('03.Muestra'!$C29),"",'03.Muestra'!$C29)</f>
        <v/>
      </c>
      <c r="C344" s="102" t="str">
        <f>IF( ISBLANK('03.Muestra'!$E29),"",'03.Muestra'!$E29)</f>
        <v/>
      </c>
      <c r="D344" s="111" t="str">
        <f t="shared" si="22"/>
        <v/>
      </c>
      <c r="E344" s="77" t="str">
        <f t="shared" si="21"/>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102" t="str">
        <f>IF( ISBLANK('03.Muestra'!$C30),"",'03.Muestra'!$C30)</f>
        <v/>
      </c>
      <c r="C345" s="102" t="str">
        <f>IF( ISBLANK('03.Muestra'!$E30),"",'03.Muestra'!$E30)</f>
        <v/>
      </c>
      <c r="D345" s="111" t="str">
        <f t="shared" si="22"/>
        <v/>
      </c>
      <c r="E345" s="77" t="str">
        <f t="shared" si="21"/>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102" t="str">
        <f>IF( ISBLANK('03.Muestra'!$C31),"",'03.Muestra'!$C31)</f>
        <v/>
      </c>
      <c r="C346" s="102" t="str">
        <f>IF( ISBLANK('03.Muestra'!$E31),"",'03.Muestra'!$E31)</f>
        <v/>
      </c>
      <c r="D346" s="111" t="str">
        <f t="shared" si="22"/>
        <v/>
      </c>
      <c r="E346" s="77"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2" t="str">
        <f>IF( ISBLANK('03.Muestra'!$C32),"",'03.Muestra'!$C32)</f>
        <v/>
      </c>
      <c r="C347" s="102" t="str">
        <f>IF( ISBLANK('03.Muestra'!$E32),"",'03.Muestra'!$E32)</f>
        <v/>
      </c>
      <c r="D347" s="111" t="str">
        <f t="shared" si="22"/>
        <v/>
      </c>
      <c r="E347" s="77"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2" t="str">
        <f>IF( ISBLANK('03.Muestra'!$C33),"",'03.Muestra'!$C33)</f>
        <v/>
      </c>
      <c r="C348" s="102" t="str">
        <f>IF( ISBLANK('03.Muestra'!$E33),"",'03.Muestra'!$E33)</f>
        <v/>
      </c>
      <c r="D348" s="111" t="str">
        <f t="shared" si="22"/>
        <v/>
      </c>
      <c r="E348" s="77"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2" t="str">
        <f>IF( ISBLANK('03.Muestra'!$C34),"",'03.Muestra'!$C34)</f>
        <v/>
      </c>
      <c r="C349" s="102" t="str">
        <f>IF( ISBLANK('03.Muestra'!$E34),"",'03.Muestra'!$E34)</f>
        <v/>
      </c>
      <c r="D349" s="111" t="str">
        <f t="shared" si="22"/>
        <v/>
      </c>
      <c r="E349" s="77"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2" t="str">
        <f>IF( ISBLANK('03.Muestra'!$C35),"",'03.Muestra'!$C35)</f>
        <v/>
      </c>
      <c r="C350" s="102" t="str">
        <f>IF( ISBLANK('03.Muestra'!$E35),"",'03.Muestra'!$E35)</f>
        <v/>
      </c>
      <c r="D350" s="111" t="str">
        <f t="shared" si="22"/>
        <v/>
      </c>
      <c r="E350" s="77"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2" t="str">
        <f>IF( ISBLANK('03.Muestra'!$C36),"",'03.Muestra'!$C36)</f>
        <v/>
      </c>
      <c r="C351" s="102" t="str">
        <f>IF( ISBLANK('03.Muestra'!$E36),"",'03.Muestra'!$E36)</f>
        <v/>
      </c>
      <c r="D351" s="111" t="str">
        <f t="shared" si="22"/>
        <v/>
      </c>
      <c r="E351" s="77" t="str">
        <f t="shared" si="21"/>
        <v/>
      </c>
      <c r="F351" s="116"/>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2" t="str">
        <f>IF( ISBLANK('03.Muestra'!$C37),"",'03.Muestra'!$C37)</f>
        <v/>
      </c>
      <c r="C352" s="102" t="str">
        <f>IF( ISBLANK('03.Muestra'!$E37),"",'03.Muestra'!$E37)</f>
        <v/>
      </c>
      <c r="D352" s="111" t="str">
        <f t="shared" si="22"/>
        <v/>
      </c>
      <c r="E352" s="77" t="str">
        <f t="shared" si="21"/>
        <v/>
      </c>
      <c r="F352" s="116"/>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2" t="str">
        <f>IF( ISBLANK('03.Muestra'!$C38),"",'03.Muestra'!$C38)</f>
        <v/>
      </c>
      <c r="C353" s="102" t="str">
        <f>IF( ISBLANK('03.Muestra'!$E38),"",'03.Muestra'!$E38)</f>
        <v/>
      </c>
      <c r="D353" s="111" t="str">
        <f t="shared" si="22"/>
        <v/>
      </c>
      <c r="E353" s="77" t="str">
        <f t="shared" si="21"/>
        <v/>
      </c>
      <c r="F353" s="116"/>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2" t="str">
        <f>IF( ISBLANK('03.Muestra'!$C39),"",'03.Muestra'!$C39)</f>
        <v/>
      </c>
      <c r="C354" s="102" t="str">
        <f>IF( ISBLANK('03.Muestra'!$E39),"",'03.Muestra'!$E39)</f>
        <v/>
      </c>
      <c r="D354" s="111" t="str">
        <f t="shared" si="22"/>
        <v/>
      </c>
      <c r="E354" s="77" t="str">
        <f t="shared" si="21"/>
        <v/>
      </c>
      <c r="F354" s="116"/>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2" t="str">
        <f>IF( ISBLANK('03.Muestra'!$C40),"",'03.Muestra'!$C40)</f>
        <v/>
      </c>
      <c r="C355" s="102" t="str">
        <f>IF( ISBLANK('03.Muestra'!$E40),"",'03.Muestra'!$E40)</f>
        <v/>
      </c>
      <c r="D355" s="111" t="str">
        <f t="shared" si="22"/>
        <v/>
      </c>
      <c r="E355" s="77" t="str">
        <f t="shared" si="21"/>
        <v/>
      </c>
      <c r="F355" s="116"/>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2" t="str">
        <f>IF( ISBLANK('03.Muestra'!$C41),"",'03.Muestra'!$C41)</f>
        <v/>
      </c>
      <c r="C356" s="102" t="str">
        <f>IF( ISBLANK('03.Muestra'!$E41),"",'03.Muestra'!$E41)</f>
        <v/>
      </c>
      <c r="D356" s="111" t="str">
        <f t="shared" si="22"/>
        <v/>
      </c>
      <c r="E356" s="77" t="str">
        <f t="shared" si="21"/>
        <v/>
      </c>
      <c r="F356" s="116"/>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2" t="str">
        <f>IF( ISBLANK('03.Muestra'!$C42),"",'03.Muestra'!$C42)</f>
        <v/>
      </c>
      <c r="C357" s="102" t="str">
        <f>IF( ISBLANK('03.Muestra'!$E42),"",'03.Muestra'!$E42)</f>
        <v/>
      </c>
      <c r="D357" s="111" t="str">
        <f t="shared" si="22"/>
        <v/>
      </c>
      <c r="E357" s="77"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7"/>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23"/>
      <c r="C359" s="18"/>
      <c r="D359" s="77"/>
      <c r="E359" s="98"/>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9" t="s">
        <v>103</v>
      </c>
      <c r="C360" s="100" t="s">
        <v>150</v>
      </c>
      <c r="D360" s="101" t="s">
        <v>113</v>
      </c>
      <c r="E360" s="115"/>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2" t="str">
        <f>IF( ISBLANK('03.Muestra'!$C8),"",'03.Muestra'!$C8)</f>
        <v>Página Inicio</v>
      </c>
      <c r="C361" s="103" t="str">
        <f>IF( ISBLANK('03.Muestra'!$E8),"",'03.Muestra'!$E8)</f>
        <v>https://www.mercadona.es/</v>
      </c>
      <c r="D361" s="104" t="s">
        <v>104</v>
      </c>
      <c r="E361" s="77" t="str">
        <f t="shared" ref="E361:E395" si="23">IF(D361&lt;&gt;"",IF(AND(B361&lt;&gt;"",C361&lt;&gt;""),"","ERR"),"")</f>
        <v/>
      </c>
      <c r="F361" s="105" t="str">
        <f t="array" ref="F361:J361">TRANSPOSE('DATA - Oculta'!$U$9:$U$13)</f>
        <v>N/T</v>
      </c>
      <c r="G361" s="106" t="s">
        <v>114</v>
      </c>
      <c r="H361" s="107" t="s">
        <v>115</v>
      </c>
      <c r="I361" s="108" t="s">
        <v>107</v>
      </c>
      <c r="J361" s="109" t="s">
        <v>104</v>
      </c>
      <c r="K361" s="110" t="s">
        <v>111</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2" t="str">
        <f>IF( ISBLANK('03.Muestra'!$C9),"",'03.Muestra'!$C9)</f>
        <v/>
      </c>
      <c r="C362" s="102" t="str">
        <f>IF( ISBLANK('03.Muestra'!$E9),"",'03.Muestra'!$E9)</f>
        <v/>
      </c>
      <c r="D362" s="111" t="str">
        <f t="shared" ref="D362:D395" si="24">IF(AND(B362&lt;&gt;"",C362&lt;&gt;""),"N/T","")</f>
        <v/>
      </c>
      <c r="E362" s="77" t="str">
        <f t="shared" si="23"/>
        <v/>
      </c>
      <c r="F362" s="112">
        <f>COUNTIF($D361:INDIRECT("$D" &amp;  SUM(ROW()-1,'03.Muestra'!$D$45)-1),F361)</f>
        <v>0</v>
      </c>
      <c r="G362" s="112">
        <f>COUNTIF($D361:INDIRECT("$D" &amp;  SUM(ROW()-1,'03.Muestra'!$D$45)-1),G361)</f>
        <v>0</v>
      </c>
      <c r="H362" s="112">
        <f>COUNTIF($D361:INDIRECT("$D" &amp;  SUM(ROW()-1,'03.Muestra'!$D$45)-1),H361)</f>
        <v>0</v>
      </c>
      <c r="I362" s="112">
        <f>COUNTIF($D361:INDIRECT("$D" &amp;  SUM(ROW()-1,'03.Muestra'!$D$45)-1),I361)</f>
        <v>0</v>
      </c>
      <c r="J362" s="112">
        <f>COUNTIF($D361:INDIRECT("$D" &amp;  SUM(ROW()-1,'03.Muestra'!$D$45)-1),J361)</f>
        <v>1</v>
      </c>
      <c r="K362" s="112">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2" t="str">
        <f>IF( ISBLANK('03.Muestra'!$C10),"",'03.Muestra'!$C10)</f>
        <v/>
      </c>
      <c r="C363" s="102" t="str">
        <f>IF( ISBLANK('03.Muestra'!$E10),"",'03.Muestra'!$E10)</f>
        <v/>
      </c>
      <c r="D363" s="111" t="str">
        <f t="shared" si="24"/>
        <v/>
      </c>
      <c r="E363" s="77"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2" t="str">
        <f>IF( ISBLANK('03.Muestra'!$C11),"",'03.Muestra'!$C11)</f>
        <v/>
      </c>
      <c r="C364" s="102" t="str">
        <f>IF( ISBLANK('03.Muestra'!$E11),"",'03.Muestra'!$E11)</f>
        <v/>
      </c>
      <c r="D364" s="111" t="str">
        <f t="shared" si="24"/>
        <v/>
      </c>
      <c r="E364" s="77"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2" t="str">
        <f>IF( ISBLANK('03.Muestra'!$C12),"",'03.Muestra'!$C12)</f>
        <v/>
      </c>
      <c r="C365" s="102" t="str">
        <f>IF( ISBLANK('03.Muestra'!$E12),"",'03.Muestra'!$E12)</f>
        <v/>
      </c>
      <c r="D365" s="111" t="str">
        <f t="shared" si="24"/>
        <v/>
      </c>
      <c r="E365" s="77"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2" t="str">
        <f>IF( ISBLANK('03.Muestra'!$C13),"",'03.Muestra'!$C13)</f>
        <v/>
      </c>
      <c r="C366" s="102" t="str">
        <f>IF( ISBLANK('03.Muestra'!$E13),"",'03.Muestra'!$E13)</f>
        <v/>
      </c>
      <c r="D366" s="111" t="str">
        <f t="shared" si="24"/>
        <v/>
      </c>
      <c r="E366" s="77"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2" t="str">
        <f>IF( ISBLANK('03.Muestra'!$C14),"",'03.Muestra'!$C14)</f>
        <v/>
      </c>
      <c r="C367" s="102" t="str">
        <f>IF( ISBLANK('03.Muestra'!$E14),"",'03.Muestra'!$E14)</f>
        <v/>
      </c>
      <c r="D367" s="111" t="str">
        <f t="shared" si="24"/>
        <v/>
      </c>
      <c r="E367" s="77"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2" t="str">
        <f>IF( ISBLANK('03.Muestra'!$C15),"",'03.Muestra'!$C15)</f>
        <v/>
      </c>
      <c r="C368" s="102" t="str">
        <f>IF( ISBLANK('03.Muestra'!$E15),"",'03.Muestra'!$E15)</f>
        <v/>
      </c>
      <c r="D368" s="111" t="str">
        <f t="shared" si="24"/>
        <v/>
      </c>
      <c r="E368" s="77"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2" t="str">
        <f>IF( ISBLANK('03.Muestra'!$C16),"",'03.Muestra'!$C16)</f>
        <v/>
      </c>
      <c r="C369" s="102" t="str">
        <f>IF( ISBLANK('03.Muestra'!$E16),"",'03.Muestra'!$E16)</f>
        <v/>
      </c>
      <c r="D369" s="111" t="str">
        <f t="shared" si="24"/>
        <v/>
      </c>
      <c r="E369" s="77"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2" t="str">
        <f>IF( ISBLANK('03.Muestra'!$C17),"",'03.Muestra'!$C17)</f>
        <v/>
      </c>
      <c r="C370" s="102" t="str">
        <f>IF( ISBLANK('03.Muestra'!$E17),"",'03.Muestra'!$E17)</f>
        <v/>
      </c>
      <c r="D370" s="111" t="str">
        <f t="shared" si="24"/>
        <v/>
      </c>
      <c r="E370" s="77"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2" t="str">
        <f>IF( ISBLANK('03.Muestra'!$C18),"",'03.Muestra'!$C18)</f>
        <v/>
      </c>
      <c r="C371" s="102" t="str">
        <f>IF( ISBLANK('03.Muestra'!$E18),"",'03.Muestra'!$E18)</f>
        <v/>
      </c>
      <c r="D371" s="111" t="str">
        <f t="shared" si="24"/>
        <v/>
      </c>
      <c r="E371" s="77"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2" t="str">
        <f>IF( ISBLANK('03.Muestra'!$C19),"",'03.Muestra'!$C19)</f>
        <v/>
      </c>
      <c r="C372" s="102" t="str">
        <f>IF( ISBLANK('03.Muestra'!$E19),"",'03.Muestra'!$E19)</f>
        <v/>
      </c>
      <c r="D372" s="111" t="str">
        <f t="shared" si="24"/>
        <v/>
      </c>
      <c r="E372" s="77"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102" t="str">
        <f>IF( ISBLANK('03.Muestra'!$C20),"",'03.Muestra'!$C20)</f>
        <v/>
      </c>
      <c r="C373" s="102" t="str">
        <f>IF( ISBLANK('03.Muestra'!$E20),"",'03.Muestra'!$E20)</f>
        <v/>
      </c>
      <c r="D373" s="111" t="str">
        <f t="shared" si="24"/>
        <v/>
      </c>
      <c r="E373" s="77" t="str">
        <f t="shared" si="23"/>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102" t="str">
        <f>IF( ISBLANK('03.Muestra'!$C21),"",'03.Muestra'!$C21)</f>
        <v/>
      </c>
      <c r="C374" s="102" t="str">
        <f>IF( ISBLANK('03.Muestra'!$E21),"",'03.Muestra'!$E21)</f>
        <v/>
      </c>
      <c r="D374" s="111" t="str">
        <f t="shared" si="24"/>
        <v/>
      </c>
      <c r="E374" s="77" t="str">
        <f t="shared" si="23"/>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102" t="str">
        <f>IF( ISBLANK('03.Muestra'!$C22),"",'03.Muestra'!$C22)</f>
        <v/>
      </c>
      <c r="C375" s="102" t="str">
        <f>IF( ISBLANK('03.Muestra'!$E22),"",'03.Muestra'!$E22)</f>
        <v/>
      </c>
      <c r="D375" s="111" t="str">
        <f t="shared" si="24"/>
        <v/>
      </c>
      <c r="E375" s="77" t="str">
        <f t="shared" si="23"/>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102" t="str">
        <f>IF( ISBLANK('03.Muestra'!$C23),"",'03.Muestra'!$C23)</f>
        <v/>
      </c>
      <c r="C376" s="102" t="str">
        <f>IF( ISBLANK('03.Muestra'!$E23),"",'03.Muestra'!$E23)</f>
        <v/>
      </c>
      <c r="D376" s="111" t="str">
        <f t="shared" si="24"/>
        <v/>
      </c>
      <c r="E376" s="77" t="str">
        <f t="shared" si="23"/>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102" t="str">
        <f>IF( ISBLANK('03.Muestra'!$C24),"",'03.Muestra'!$C24)</f>
        <v/>
      </c>
      <c r="C377" s="102" t="str">
        <f>IF( ISBLANK('03.Muestra'!$E24),"",'03.Muestra'!$E24)</f>
        <v/>
      </c>
      <c r="D377" s="111" t="str">
        <f t="shared" si="24"/>
        <v/>
      </c>
      <c r="E377" s="77" t="str">
        <f t="shared" si="23"/>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102" t="str">
        <f>IF( ISBLANK('03.Muestra'!$C25),"",'03.Muestra'!$C25)</f>
        <v/>
      </c>
      <c r="C378" s="102" t="str">
        <f>IF( ISBLANK('03.Muestra'!$E25),"",'03.Muestra'!$E25)</f>
        <v/>
      </c>
      <c r="D378" s="111" t="str">
        <f t="shared" si="24"/>
        <v/>
      </c>
      <c r="E378" s="77" t="str">
        <f t="shared" si="23"/>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102" t="str">
        <f>IF( ISBLANK('03.Muestra'!$C26),"",'03.Muestra'!$C26)</f>
        <v/>
      </c>
      <c r="C379" s="102" t="str">
        <f>IF( ISBLANK('03.Muestra'!$E26),"",'03.Muestra'!$E26)</f>
        <v/>
      </c>
      <c r="D379" s="111" t="str">
        <f t="shared" si="24"/>
        <v/>
      </c>
      <c r="E379" s="77" t="str">
        <f t="shared" si="23"/>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102" t="str">
        <f>IF( ISBLANK('03.Muestra'!$C27),"",'03.Muestra'!$C27)</f>
        <v/>
      </c>
      <c r="C380" s="102" t="str">
        <f>IF( ISBLANK('03.Muestra'!$E27),"",'03.Muestra'!$E27)</f>
        <v/>
      </c>
      <c r="D380" s="111" t="str">
        <f t="shared" si="24"/>
        <v/>
      </c>
      <c r="E380" s="77" t="str">
        <f t="shared" si="23"/>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102" t="str">
        <f>IF( ISBLANK('03.Muestra'!$C28),"",'03.Muestra'!$C28)</f>
        <v/>
      </c>
      <c r="C381" s="102" t="str">
        <f>IF( ISBLANK('03.Muestra'!$E28),"",'03.Muestra'!$E28)</f>
        <v/>
      </c>
      <c r="D381" s="111" t="str">
        <f t="shared" si="24"/>
        <v/>
      </c>
      <c r="E381" s="77" t="str">
        <f t="shared" si="23"/>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102" t="str">
        <f>IF( ISBLANK('03.Muestra'!$C29),"",'03.Muestra'!$C29)</f>
        <v/>
      </c>
      <c r="C382" s="102" t="str">
        <f>IF( ISBLANK('03.Muestra'!$E29),"",'03.Muestra'!$E29)</f>
        <v/>
      </c>
      <c r="D382" s="111" t="str">
        <f t="shared" si="24"/>
        <v/>
      </c>
      <c r="E382" s="77" t="str">
        <f t="shared" si="23"/>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102" t="str">
        <f>IF( ISBLANK('03.Muestra'!$C30),"",'03.Muestra'!$C30)</f>
        <v/>
      </c>
      <c r="C383" s="102" t="str">
        <f>IF( ISBLANK('03.Muestra'!$E30),"",'03.Muestra'!$E30)</f>
        <v/>
      </c>
      <c r="D383" s="111" t="str">
        <f t="shared" si="24"/>
        <v/>
      </c>
      <c r="E383" s="77" t="str">
        <f t="shared" si="23"/>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102" t="str">
        <f>IF( ISBLANK('03.Muestra'!$C31),"",'03.Muestra'!$C31)</f>
        <v/>
      </c>
      <c r="C384" s="102" t="str">
        <f>IF( ISBLANK('03.Muestra'!$E31),"",'03.Muestra'!$E31)</f>
        <v/>
      </c>
      <c r="D384" s="111" t="str">
        <f t="shared" si="24"/>
        <v/>
      </c>
      <c r="E384" s="77"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2" t="str">
        <f>IF( ISBLANK('03.Muestra'!$C32),"",'03.Muestra'!$C32)</f>
        <v/>
      </c>
      <c r="C385" s="102" t="str">
        <f>IF( ISBLANK('03.Muestra'!$E32),"",'03.Muestra'!$E32)</f>
        <v/>
      </c>
      <c r="D385" s="111" t="str">
        <f t="shared" si="24"/>
        <v/>
      </c>
      <c r="E385" s="77"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2" t="str">
        <f>IF( ISBLANK('03.Muestra'!$C33),"",'03.Muestra'!$C33)</f>
        <v/>
      </c>
      <c r="C386" s="102" t="str">
        <f>IF( ISBLANK('03.Muestra'!$E33),"",'03.Muestra'!$E33)</f>
        <v/>
      </c>
      <c r="D386" s="111" t="str">
        <f t="shared" si="24"/>
        <v/>
      </c>
      <c r="E386" s="77"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2" t="str">
        <f>IF( ISBLANK('03.Muestra'!$C34),"",'03.Muestra'!$C34)</f>
        <v/>
      </c>
      <c r="C387" s="102" t="str">
        <f>IF( ISBLANK('03.Muestra'!$E34),"",'03.Muestra'!$E34)</f>
        <v/>
      </c>
      <c r="D387" s="111" t="str">
        <f t="shared" si="24"/>
        <v/>
      </c>
      <c r="E387" s="77"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2" t="str">
        <f>IF( ISBLANK('03.Muestra'!$C35),"",'03.Muestra'!$C35)</f>
        <v/>
      </c>
      <c r="C388" s="102" t="str">
        <f>IF( ISBLANK('03.Muestra'!$E35),"",'03.Muestra'!$E35)</f>
        <v/>
      </c>
      <c r="D388" s="111" t="str">
        <f t="shared" si="24"/>
        <v/>
      </c>
      <c r="E388" s="77"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2" t="str">
        <f>IF( ISBLANK('03.Muestra'!$C36),"",'03.Muestra'!$C36)</f>
        <v/>
      </c>
      <c r="C389" s="102" t="str">
        <f>IF( ISBLANK('03.Muestra'!$E36),"",'03.Muestra'!$E36)</f>
        <v/>
      </c>
      <c r="D389" s="111" t="str">
        <f t="shared" si="24"/>
        <v/>
      </c>
      <c r="E389" s="77" t="str">
        <f t="shared" si="23"/>
        <v/>
      </c>
      <c r="F389" s="116"/>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2" t="str">
        <f>IF( ISBLANK('03.Muestra'!$C37),"",'03.Muestra'!$C37)</f>
        <v/>
      </c>
      <c r="C390" s="102" t="str">
        <f>IF( ISBLANK('03.Muestra'!$E37),"",'03.Muestra'!$E37)</f>
        <v/>
      </c>
      <c r="D390" s="111" t="str">
        <f t="shared" si="24"/>
        <v/>
      </c>
      <c r="E390" s="77" t="str">
        <f t="shared" si="23"/>
        <v/>
      </c>
      <c r="F390" s="116"/>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2" t="str">
        <f>IF( ISBLANK('03.Muestra'!$C38),"",'03.Muestra'!$C38)</f>
        <v/>
      </c>
      <c r="C391" s="102" t="str">
        <f>IF( ISBLANK('03.Muestra'!$E38),"",'03.Muestra'!$E38)</f>
        <v/>
      </c>
      <c r="D391" s="111" t="str">
        <f t="shared" si="24"/>
        <v/>
      </c>
      <c r="E391" s="77" t="str">
        <f t="shared" si="23"/>
        <v/>
      </c>
      <c r="F391" s="116"/>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2" t="str">
        <f>IF( ISBLANK('03.Muestra'!$C39),"",'03.Muestra'!$C39)</f>
        <v/>
      </c>
      <c r="C392" s="102" t="str">
        <f>IF( ISBLANK('03.Muestra'!$E39),"",'03.Muestra'!$E39)</f>
        <v/>
      </c>
      <c r="D392" s="111" t="str">
        <f t="shared" si="24"/>
        <v/>
      </c>
      <c r="E392" s="77" t="str">
        <f t="shared" si="23"/>
        <v/>
      </c>
      <c r="F392" s="116"/>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2" t="str">
        <f>IF( ISBLANK('03.Muestra'!$C40),"",'03.Muestra'!$C40)</f>
        <v/>
      </c>
      <c r="C393" s="102" t="str">
        <f>IF( ISBLANK('03.Muestra'!$E40),"",'03.Muestra'!$E40)</f>
        <v/>
      </c>
      <c r="D393" s="111" t="str">
        <f t="shared" si="24"/>
        <v/>
      </c>
      <c r="E393" s="77" t="str">
        <f t="shared" si="23"/>
        <v/>
      </c>
      <c r="F393" s="116"/>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2" t="str">
        <f>IF( ISBLANK('03.Muestra'!$C41),"",'03.Muestra'!$C41)</f>
        <v/>
      </c>
      <c r="C394" s="102" t="str">
        <f>IF( ISBLANK('03.Muestra'!$E41),"",'03.Muestra'!$E41)</f>
        <v/>
      </c>
      <c r="D394" s="111" t="str">
        <f t="shared" si="24"/>
        <v/>
      </c>
      <c r="E394" s="77" t="str">
        <f t="shared" si="23"/>
        <v/>
      </c>
      <c r="F394" s="116"/>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2" t="str">
        <f>IF( ISBLANK('03.Muestra'!$C42),"",'03.Muestra'!$C42)</f>
        <v/>
      </c>
      <c r="C395" s="102" t="str">
        <f>IF( ISBLANK('03.Muestra'!$E42),"",'03.Muestra'!$E42)</f>
        <v/>
      </c>
      <c r="D395" s="111" t="str">
        <f t="shared" si="24"/>
        <v/>
      </c>
      <c r="E395" s="77"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7"/>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23"/>
      <c r="C397" s="18"/>
      <c r="D397" s="77"/>
      <c r="E397" s="98"/>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7" t="s">
        <v>106</v>
      </c>
      <c r="C398" s="100" t="s">
        <v>151</v>
      </c>
      <c r="D398" s="101" t="s">
        <v>113</v>
      </c>
      <c r="E398" s="115"/>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2" t="str">
        <f>IF( ISBLANK('03.Muestra'!$C8),"",'03.Muestra'!$C8)</f>
        <v>Página Inicio</v>
      </c>
      <c r="C399" s="103" t="str">
        <f>IF( ISBLANK('03.Muestra'!$E8),"",'03.Muestra'!$E8)</f>
        <v>https://www.mercadona.es/</v>
      </c>
      <c r="D399" s="104" t="s">
        <v>107</v>
      </c>
      <c r="E399" s="77" t="str">
        <f t="shared" ref="E399:E433" si="25">IF(D399&lt;&gt;"",IF(AND(B399&lt;&gt;"",C399&lt;&gt;""),"","ERR"),"")</f>
        <v/>
      </c>
      <c r="F399" s="105" t="str">
        <f t="array" ref="F399:J399">TRANSPOSE('DATA - Oculta'!$U$9:$U$13)</f>
        <v>N/T</v>
      </c>
      <c r="G399" s="106" t="s">
        <v>114</v>
      </c>
      <c r="H399" s="107" t="s">
        <v>115</v>
      </c>
      <c r="I399" s="108" t="s">
        <v>107</v>
      </c>
      <c r="J399" s="109" t="s">
        <v>104</v>
      </c>
      <c r="K399" s="110" t="s">
        <v>111</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2" t="str">
        <f>IF( ISBLANK('03.Muestra'!$C9),"",'03.Muestra'!$C9)</f>
        <v/>
      </c>
      <c r="C400" s="102" t="str">
        <f>IF( ISBLANK('03.Muestra'!$E9),"",'03.Muestra'!$E9)</f>
        <v/>
      </c>
      <c r="D400" s="111" t="str">
        <f t="shared" ref="D400:D433" si="26">IF(AND(B400&lt;&gt;"",C400&lt;&gt;""),"N/T","")</f>
        <v/>
      </c>
      <c r="E400" s="77" t="str">
        <f t="shared" si="25"/>
        <v/>
      </c>
      <c r="F400" s="112">
        <f>COUNTIF($D399:INDIRECT("$D" &amp;  SUM(ROW()-1,'03.Muestra'!$D$45)-1),F399)</f>
        <v>0</v>
      </c>
      <c r="G400" s="112">
        <f>COUNTIF($D399:INDIRECT("$D" &amp;  SUM(ROW()-1,'03.Muestra'!$D$45)-1),G399)</f>
        <v>0</v>
      </c>
      <c r="H400" s="112">
        <f>COUNTIF($D399:INDIRECT("$D" &amp;  SUM(ROW()-1,'03.Muestra'!$D$45)-1),H399)</f>
        <v>0</v>
      </c>
      <c r="I400" s="112">
        <f>COUNTIF($D399:INDIRECT("$D" &amp;  SUM(ROW()-1,'03.Muestra'!$D$45)-1),I399)</f>
        <v>1</v>
      </c>
      <c r="J400" s="112">
        <f>COUNTIF($D399:INDIRECT("$D" &amp;  SUM(ROW()-1,'03.Muestra'!$D$45)-1),J399)</f>
        <v>0</v>
      </c>
      <c r="K400" s="112">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2" t="str">
        <f>IF( ISBLANK('03.Muestra'!$C10),"",'03.Muestra'!$C10)</f>
        <v/>
      </c>
      <c r="C401" s="102" t="str">
        <f>IF( ISBLANK('03.Muestra'!$E10),"",'03.Muestra'!$E10)</f>
        <v/>
      </c>
      <c r="D401" s="111" t="str">
        <f t="shared" si="26"/>
        <v/>
      </c>
      <c r="E401" s="77"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2" t="str">
        <f>IF( ISBLANK('03.Muestra'!$C11),"",'03.Muestra'!$C11)</f>
        <v/>
      </c>
      <c r="C402" s="102" t="str">
        <f>IF( ISBLANK('03.Muestra'!$E11),"",'03.Muestra'!$E11)</f>
        <v/>
      </c>
      <c r="D402" s="111" t="str">
        <f t="shared" si="26"/>
        <v/>
      </c>
      <c r="E402" s="77"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2" t="str">
        <f>IF( ISBLANK('03.Muestra'!$C12),"",'03.Muestra'!$C12)</f>
        <v/>
      </c>
      <c r="C403" s="102" t="str">
        <f>IF( ISBLANK('03.Muestra'!$E12),"",'03.Muestra'!$E12)</f>
        <v/>
      </c>
      <c r="D403" s="111" t="str">
        <f t="shared" si="26"/>
        <v/>
      </c>
      <c r="E403" s="77"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2" t="str">
        <f>IF( ISBLANK('03.Muestra'!$C13),"",'03.Muestra'!$C13)</f>
        <v/>
      </c>
      <c r="C404" s="102" t="str">
        <f>IF( ISBLANK('03.Muestra'!$E13),"",'03.Muestra'!$E13)</f>
        <v/>
      </c>
      <c r="D404" s="111" t="str">
        <f t="shared" si="26"/>
        <v/>
      </c>
      <c r="E404" s="77"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2" t="str">
        <f>IF( ISBLANK('03.Muestra'!$C14),"",'03.Muestra'!$C14)</f>
        <v/>
      </c>
      <c r="C405" s="102" t="str">
        <f>IF( ISBLANK('03.Muestra'!$E14),"",'03.Muestra'!$E14)</f>
        <v/>
      </c>
      <c r="D405" s="111" t="str">
        <f t="shared" si="26"/>
        <v/>
      </c>
      <c r="E405" s="77"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2" t="str">
        <f>IF( ISBLANK('03.Muestra'!$C15),"",'03.Muestra'!$C15)</f>
        <v/>
      </c>
      <c r="C406" s="102" t="str">
        <f>IF( ISBLANK('03.Muestra'!$E15),"",'03.Muestra'!$E15)</f>
        <v/>
      </c>
      <c r="D406" s="111" t="str">
        <f t="shared" si="26"/>
        <v/>
      </c>
      <c r="E406" s="77"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2" t="str">
        <f>IF( ISBLANK('03.Muestra'!$C16),"",'03.Muestra'!$C16)</f>
        <v/>
      </c>
      <c r="C407" s="102" t="str">
        <f>IF( ISBLANK('03.Muestra'!$E16),"",'03.Muestra'!$E16)</f>
        <v/>
      </c>
      <c r="D407" s="111" t="str">
        <f t="shared" si="26"/>
        <v/>
      </c>
      <c r="E407" s="77"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2" t="str">
        <f>IF( ISBLANK('03.Muestra'!$C17),"",'03.Muestra'!$C17)</f>
        <v/>
      </c>
      <c r="C408" s="102" t="str">
        <f>IF( ISBLANK('03.Muestra'!$E17),"",'03.Muestra'!$E17)</f>
        <v/>
      </c>
      <c r="D408" s="111" t="str">
        <f t="shared" si="26"/>
        <v/>
      </c>
      <c r="E408" s="77"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2" t="str">
        <f>IF( ISBLANK('03.Muestra'!$C18),"",'03.Muestra'!$C18)</f>
        <v/>
      </c>
      <c r="C409" s="102" t="str">
        <f>IF( ISBLANK('03.Muestra'!$E18),"",'03.Muestra'!$E18)</f>
        <v/>
      </c>
      <c r="D409" s="111" t="str">
        <f t="shared" si="26"/>
        <v/>
      </c>
      <c r="E409" s="77"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2" t="str">
        <f>IF( ISBLANK('03.Muestra'!$C19),"",'03.Muestra'!$C19)</f>
        <v/>
      </c>
      <c r="C410" s="102" t="str">
        <f>IF( ISBLANK('03.Muestra'!$E19),"",'03.Muestra'!$E19)</f>
        <v/>
      </c>
      <c r="D410" s="111" t="str">
        <f t="shared" si="26"/>
        <v/>
      </c>
      <c r="E410" s="77"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102" t="str">
        <f>IF( ISBLANK('03.Muestra'!$C20),"",'03.Muestra'!$C20)</f>
        <v/>
      </c>
      <c r="C411" s="102" t="str">
        <f>IF( ISBLANK('03.Muestra'!$E20),"",'03.Muestra'!$E20)</f>
        <v/>
      </c>
      <c r="D411" s="111" t="str">
        <f t="shared" si="26"/>
        <v/>
      </c>
      <c r="E411" s="77" t="str">
        <f t="shared" si="25"/>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102" t="str">
        <f>IF( ISBLANK('03.Muestra'!$C21),"",'03.Muestra'!$C21)</f>
        <v/>
      </c>
      <c r="C412" s="102" t="str">
        <f>IF( ISBLANK('03.Muestra'!$E21),"",'03.Muestra'!$E21)</f>
        <v/>
      </c>
      <c r="D412" s="111" t="str">
        <f t="shared" si="26"/>
        <v/>
      </c>
      <c r="E412" s="77" t="str">
        <f t="shared" si="25"/>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102" t="str">
        <f>IF( ISBLANK('03.Muestra'!$C22),"",'03.Muestra'!$C22)</f>
        <v/>
      </c>
      <c r="C413" s="102" t="str">
        <f>IF( ISBLANK('03.Muestra'!$E22),"",'03.Muestra'!$E22)</f>
        <v/>
      </c>
      <c r="D413" s="111" t="str">
        <f t="shared" si="26"/>
        <v/>
      </c>
      <c r="E413" s="77" t="str">
        <f t="shared" si="25"/>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102" t="str">
        <f>IF( ISBLANK('03.Muestra'!$C23),"",'03.Muestra'!$C23)</f>
        <v/>
      </c>
      <c r="C414" s="102" t="str">
        <f>IF( ISBLANK('03.Muestra'!$E23),"",'03.Muestra'!$E23)</f>
        <v/>
      </c>
      <c r="D414" s="111" t="str">
        <f t="shared" si="26"/>
        <v/>
      </c>
      <c r="E414" s="77" t="str">
        <f t="shared" si="25"/>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102" t="str">
        <f>IF( ISBLANK('03.Muestra'!$C24),"",'03.Muestra'!$C24)</f>
        <v/>
      </c>
      <c r="C415" s="102" t="str">
        <f>IF( ISBLANK('03.Muestra'!$E24),"",'03.Muestra'!$E24)</f>
        <v/>
      </c>
      <c r="D415" s="111" t="str">
        <f t="shared" si="26"/>
        <v/>
      </c>
      <c r="E415" s="77" t="str">
        <f t="shared" si="25"/>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102" t="str">
        <f>IF( ISBLANK('03.Muestra'!$C25),"",'03.Muestra'!$C25)</f>
        <v/>
      </c>
      <c r="C416" s="102" t="str">
        <f>IF( ISBLANK('03.Muestra'!$E25),"",'03.Muestra'!$E25)</f>
        <v/>
      </c>
      <c r="D416" s="111" t="str">
        <f t="shared" si="26"/>
        <v/>
      </c>
      <c r="E416" s="77" t="str">
        <f t="shared" si="25"/>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102" t="str">
        <f>IF( ISBLANK('03.Muestra'!$C26),"",'03.Muestra'!$C26)</f>
        <v/>
      </c>
      <c r="C417" s="102" t="str">
        <f>IF( ISBLANK('03.Muestra'!$E26),"",'03.Muestra'!$E26)</f>
        <v/>
      </c>
      <c r="D417" s="111" t="str">
        <f t="shared" si="26"/>
        <v/>
      </c>
      <c r="E417" s="77" t="str">
        <f t="shared" si="25"/>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102" t="str">
        <f>IF( ISBLANK('03.Muestra'!$C27),"",'03.Muestra'!$C27)</f>
        <v/>
      </c>
      <c r="C418" s="102" t="str">
        <f>IF( ISBLANK('03.Muestra'!$E27),"",'03.Muestra'!$E27)</f>
        <v/>
      </c>
      <c r="D418" s="111" t="str">
        <f t="shared" si="26"/>
        <v/>
      </c>
      <c r="E418" s="77" t="str">
        <f t="shared" si="25"/>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102" t="str">
        <f>IF( ISBLANK('03.Muestra'!$C28),"",'03.Muestra'!$C28)</f>
        <v/>
      </c>
      <c r="C419" s="102" t="str">
        <f>IF( ISBLANK('03.Muestra'!$E28),"",'03.Muestra'!$E28)</f>
        <v/>
      </c>
      <c r="D419" s="111" t="str">
        <f t="shared" si="26"/>
        <v/>
      </c>
      <c r="E419" s="77" t="str">
        <f t="shared" si="25"/>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102" t="str">
        <f>IF( ISBLANK('03.Muestra'!$C29),"",'03.Muestra'!$C29)</f>
        <v/>
      </c>
      <c r="C420" s="102" t="str">
        <f>IF( ISBLANK('03.Muestra'!$E29),"",'03.Muestra'!$E29)</f>
        <v/>
      </c>
      <c r="D420" s="111" t="str">
        <f t="shared" si="26"/>
        <v/>
      </c>
      <c r="E420" s="77" t="str">
        <f t="shared" si="25"/>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102" t="str">
        <f>IF( ISBLANK('03.Muestra'!$C30),"",'03.Muestra'!$C30)</f>
        <v/>
      </c>
      <c r="C421" s="102" t="str">
        <f>IF( ISBLANK('03.Muestra'!$E30),"",'03.Muestra'!$E30)</f>
        <v/>
      </c>
      <c r="D421" s="111" t="str">
        <f t="shared" si="26"/>
        <v/>
      </c>
      <c r="E421" s="77" t="str">
        <f t="shared" si="25"/>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102" t="str">
        <f>IF( ISBLANK('03.Muestra'!$C31),"",'03.Muestra'!$C31)</f>
        <v/>
      </c>
      <c r="C422" s="102" t="str">
        <f>IF( ISBLANK('03.Muestra'!$E31),"",'03.Muestra'!$E31)</f>
        <v/>
      </c>
      <c r="D422" s="111" t="str">
        <f t="shared" si="26"/>
        <v/>
      </c>
      <c r="E422" s="77"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2" t="str">
        <f>IF( ISBLANK('03.Muestra'!$C32),"",'03.Muestra'!$C32)</f>
        <v/>
      </c>
      <c r="C423" s="102" t="str">
        <f>IF( ISBLANK('03.Muestra'!$E32),"",'03.Muestra'!$E32)</f>
        <v/>
      </c>
      <c r="D423" s="111" t="str">
        <f t="shared" si="26"/>
        <v/>
      </c>
      <c r="E423" s="77"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2" t="str">
        <f>IF( ISBLANK('03.Muestra'!$C33),"",'03.Muestra'!$C33)</f>
        <v/>
      </c>
      <c r="C424" s="102" t="str">
        <f>IF( ISBLANK('03.Muestra'!$E33),"",'03.Muestra'!$E33)</f>
        <v/>
      </c>
      <c r="D424" s="111" t="str">
        <f t="shared" si="26"/>
        <v/>
      </c>
      <c r="E424" s="77"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2" t="str">
        <f>IF( ISBLANK('03.Muestra'!$C34),"",'03.Muestra'!$C34)</f>
        <v/>
      </c>
      <c r="C425" s="102" t="str">
        <f>IF( ISBLANK('03.Muestra'!$E34),"",'03.Muestra'!$E34)</f>
        <v/>
      </c>
      <c r="D425" s="111" t="str">
        <f t="shared" si="26"/>
        <v/>
      </c>
      <c r="E425" s="77"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2" t="str">
        <f>IF( ISBLANK('03.Muestra'!$C35),"",'03.Muestra'!$C35)</f>
        <v/>
      </c>
      <c r="C426" s="102" t="str">
        <f>IF( ISBLANK('03.Muestra'!$E35),"",'03.Muestra'!$E35)</f>
        <v/>
      </c>
      <c r="D426" s="111" t="str">
        <f t="shared" si="26"/>
        <v/>
      </c>
      <c r="E426" s="77"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2" t="str">
        <f>IF( ISBLANK('03.Muestra'!$C36),"",'03.Muestra'!$C36)</f>
        <v/>
      </c>
      <c r="C427" s="102" t="str">
        <f>IF( ISBLANK('03.Muestra'!$E36),"",'03.Muestra'!$E36)</f>
        <v/>
      </c>
      <c r="D427" s="111" t="str">
        <f t="shared" si="26"/>
        <v/>
      </c>
      <c r="E427" s="77" t="str">
        <f t="shared" si="25"/>
        <v/>
      </c>
      <c r="F427" s="116"/>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2" t="str">
        <f>IF( ISBLANK('03.Muestra'!$C37),"",'03.Muestra'!$C37)</f>
        <v/>
      </c>
      <c r="C428" s="102" t="str">
        <f>IF( ISBLANK('03.Muestra'!$E37),"",'03.Muestra'!$E37)</f>
        <v/>
      </c>
      <c r="D428" s="111" t="str">
        <f t="shared" si="26"/>
        <v/>
      </c>
      <c r="E428" s="77" t="str">
        <f t="shared" si="25"/>
        <v/>
      </c>
      <c r="F428" s="116"/>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2" t="str">
        <f>IF( ISBLANK('03.Muestra'!$C38),"",'03.Muestra'!$C38)</f>
        <v/>
      </c>
      <c r="C429" s="102" t="str">
        <f>IF( ISBLANK('03.Muestra'!$E38),"",'03.Muestra'!$E38)</f>
        <v/>
      </c>
      <c r="D429" s="111" t="str">
        <f t="shared" si="26"/>
        <v/>
      </c>
      <c r="E429" s="77" t="str">
        <f t="shared" si="25"/>
        <v/>
      </c>
      <c r="F429" s="116"/>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2" t="str">
        <f>IF( ISBLANK('03.Muestra'!$C39),"",'03.Muestra'!$C39)</f>
        <v/>
      </c>
      <c r="C430" s="102" t="str">
        <f>IF( ISBLANK('03.Muestra'!$E39),"",'03.Muestra'!$E39)</f>
        <v/>
      </c>
      <c r="D430" s="111" t="str">
        <f t="shared" si="26"/>
        <v/>
      </c>
      <c r="E430" s="77" t="str">
        <f t="shared" si="25"/>
        <v/>
      </c>
      <c r="F430" s="116"/>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2" t="str">
        <f>IF( ISBLANK('03.Muestra'!$C40),"",'03.Muestra'!$C40)</f>
        <v/>
      </c>
      <c r="C431" s="102" t="str">
        <f>IF( ISBLANK('03.Muestra'!$E40),"",'03.Muestra'!$E40)</f>
        <v/>
      </c>
      <c r="D431" s="111" t="str">
        <f t="shared" si="26"/>
        <v/>
      </c>
      <c r="E431" s="77" t="str">
        <f t="shared" si="25"/>
        <v/>
      </c>
      <c r="F431" s="116"/>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2" t="str">
        <f>IF( ISBLANK('03.Muestra'!$C41),"",'03.Muestra'!$C41)</f>
        <v/>
      </c>
      <c r="C432" s="102" t="str">
        <f>IF( ISBLANK('03.Muestra'!$E41),"",'03.Muestra'!$E41)</f>
        <v/>
      </c>
      <c r="D432" s="111" t="str">
        <f t="shared" si="26"/>
        <v/>
      </c>
      <c r="E432" s="77" t="str">
        <f t="shared" si="25"/>
        <v/>
      </c>
      <c r="F432" s="116"/>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2" t="str">
        <f>IF( ISBLANK('03.Muestra'!$C42),"",'03.Muestra'!$C42)</f>
        <v/>
      </c>
      <c r="C433" s="102" t="str">
        <f>IF( ISBLANK('03.Muestra'!$E42),"",'03.Muestra'!$E42)</f>
        <v/>
      </c>
      <c r="D433" s="111" t="str">
        <f t="shared" si="26"/>
        <v/>
      </c>
      <c r="E433" s="77"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7"/>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23"/>
      <c r="C435" s="18"/>
      <c r="D435" s="77"/>
      <c r="E435" s="98"/>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7" t="s">
        <v>106</v>
      </c>
      <c r="C436" s="100" t="s">
        <v>152</v>
      </c>
      <c r="D436" s="101" t="s">
        <v>113</v>
      </c>
      <c r="E436" s="115"/>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2" t="str">
        <f>IF( ISBLANK('03.Muestra'!$C8),"",'03.Muestra'!$C8)</f>
        <v>Página Inicio</v>
      </c>
      <c r="C437" s="103" t="str">
        <f>IF( ISBLANK('03.Muestra'!$E8),"",'03.Muestra'!$E8)</f>
        <v>https://www.mercadona.es/</v>
      </c>
      <c r="D437" s="104" t="s">
        <v>104</v>
      </c>
      <c r="E437" s="77" t="str">
        <f t="shared" ref="E437:E471" si="27">IF(D437&lt;&gt;"",IF(AND(B437&lt;&gt;"",C437&lt;&gt;""),"","ERR"),"")</f>
        <v/>
      </c>
      <c r="F437" s="105" t="str">
        <f t="array" ref="F437:J437">TRANSPOSE('DATA - Oculta'!$U$9:$U$13)</f>
        <v>N/T</v>
      </c>
      <c r="G437" s="106" t="s">
        <v>114</v>
      </c>
      <c r="H437" s="107" t="s">
        <v>115</v>
      </c>
      <c r="I437" s="108" t="s">
        <v>107</v>
      </c>
      <c r="J437" s="109" t="s">
        <v>104</v>
      </c>
      <c r="K437" s="110" t="s">
        <v>111</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2" t="str">
        <f>IF( ISBLANK('03.Muestra'!$C9),"",'03.Muestra'!$C9)</f>
        <v/>
      </c>
      <c r="C438" s="102" t="str">
        <f>IF( ISBLANK('03.Muestra'!$E9),"",'03.Muestra'!$E9)</f>
        <v/>
      </c>
      <c r="D438" s="111" t="str">
        <f t="shared" ref="D438:D471" si="28">IF(AND(B438&lt;&gt;"",C438&lt;&gt;""),"N/T","")</f>
        <v/>
      </c>
      <c r="E438" s="77" t="str">
        <f t="shared" si="27"/>
        <v/>
      </c>
      <c r="F438" s="112">
        <f>COUNTIF($D437:INDIRECT("$D" &amp;  SUM(ROW()-1,'03.Muestra'!$D$45)-1),F437)</f>
        <v>0</v>
      </c>
      <c r="G438" s="112">
        <f>COUNTIF($D437:INDIRECT("$D" &amp;  SUM(ROW()-1,'03.Muestra'!$D$45)-1),G437)</f>
        <v>0</v>
      </c>
      <c r="H438" s="112">
        <f>COUNTIF($D437:INDIRECT("$D" &amp;  SUM(ROW()-1,'03.Muestra'!$D$45)-1),H437)</f>
        <v>0</v>
      </c>
      <c r="I438" s="112">
        <f>COUNTIF($D437:INDIRECT("$D" &amp;  SUM(ROW()-1,'03.Muestra'!$D$45)-1),I437)</f>
        <v>0</v>
      </c>
      <c r="J438" s="112">
        <f>COUNTIF($D437:INDIRECT("$D" &amp;  SUM(ROW()-1,'03.Muestra'!$D$45)-1),J437)</f>
        <v>1</v>
      </c>
      <c r="K438" s="112">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2" t="str">
        <f>IF( ISBLANK('03.Muestra'!$C10),"",'03.Muestra'!$C10)</f>
        <v/>
      </c>
      <c r="C439" s="102" t="str">
        <f>IF( ISBLANK('03.Muestra'!$E10),"",'03.Muestra'!$E10)</f>
        <v/>
      </c>
      <c r="D439" s="111" t="str">
        <f t="shared" si="28"/>
        <v/>
      </c>
      <c r="E439" s="77"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2" t="str">
        <f>IF( ISBLANK('03.Muestra'!$C11),"",'03.Muestra'!$C11)</f>
        <v/>
      </c>
      <c r="C440" s="102" t="str">
        <f>IF( ISBLANK('03.Muestra'!$E11),"",'03.Muestra'!$E11)</f>
        <v/>
      </c>
      <c r="D440" s="111" t="str">
        <f t="shared" si="28"/>
        <v/>
      </c>
      <c r="E440" s="77"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2" t="str">
        <f>IF( ISBLANK('03.Muestra'!$C12),"",'03.Muestra'!$C12)</f>
        <v/>
      </c>
      <c r="C441" s="102" t="str">
        <f>IF( ISBLANK('03.Muestra'!$E12),"",'03.Muestra'!$E12)</f>
        <v/>
      </c>
      <c r="D441" s="111" t="str">
        <f t="shared" si="28"/>
        <v/>
      </c>
      <c r="E441" s="77"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2" t="str">
        <f>IF( ISBLANK('03.Muestra'!$C13),"",'03.Muestra'!$C13)</f>
        <v/>
      </c>
      <c r="C442" s="102" t="str">
        <f>IF( ISBLANK('03.Muestra'!$E13),"",'03.Muestra'!$E13)</f>
        <v/>
      </c>
      <c r="D442" s="111" t="str">
        <f t="shared" si="28"/>
        <v/>
      </c>
      <c r="E442" s="77"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2" t="str">
        <f>IF( ISBLANK('03.Muestra'!$C14),"",'03.Muestra'!$C14)</f>
        <v/>
      </c>
      <c r="C443" s="102" t="str">
        <f>IF( ISBLANK('03.Muestra'!$E14),"",'03.Muestra'!$E14)</f>
        <v/>
      </c>
      <c r="D443" s="111" t="str">
        <f t="shared" si="28"/>
        <v/>
      </c>
      <c r="E443" s="77"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2" t="str">
        <f>IF( ISBLANK('03.Muestra'!$C15),"",'03.Muestra'!$C15)</f>
        <v/>
      </c>
      <c r="C444" s="102" t="str">
        <f>IF( ISBLANK('03.Muestra'!$E15),"",'03.Muestra'!$E15)</f>
        <v/>
      </c>
      <c r="D444" s="111" t="str">
        <f t="shared" si="28"/>
        <v/>
      </c>
      <c r="E444" s="77"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2" t="str">
        <f>IF( ISBLANK('03.Muestra'!$C16),"",'03.Muestra'!$C16)</f>
        <v/>
      </c>
      <c r="C445" s="102" t="str">
        <f>IF( ISBLANK('03.Muestra'!$E16),"",'03.Muestra'!$E16)</f>
        <v/>
      </c>
      <c r="D445" s="111" t="str">
        <f t="shared" si="28"/>
        <v/>
      </c>
      <c r="E445" s="77"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2" t="str">
        <f>IF( ISBLANK('03.Muestra'!$C17),"",'03.Muestra'!$C17)</f>
        <v/>
      </c>
      <c r="C446" s="102" t="str">
        <f>IF( ISBLANK('03.Muestra'!$E17),"",'03.Muestra'!$E17)</f>
        <v/>
      </c>
      <c r="D446" s="111" t="str">
        <f t="shared" si="28"/>
        <v/>
      </c>
      <c r="E446" s="77"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2" t="str">
        <f>IF( ISBLANK('03.Muestra'!$C18),"",'03.Muestra'!$C18)</f>
        <v/>
      </c>
      <c r="C447" s="102" t="str">
        <f>IF( ISBLANK('03.Muestra'!$E18),"",'03.Muestra'!$E18)</f>
        <v/>
      </c>
      <c r="D447" s="111" t="str">
        <f t="shared" si="28"/>
        <v/>
      </c>
      <c r="E447" s="77"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2" t="str">
        <f>IF( ISBLANK('03.Muestra'!$C19),"",'03.Muestra'!$C19)</f>
        <v/>
      </c>
      <c r="C448" s="102" t="str">
        <f>IF( ISBLANK('03.Muestra'!$E19),"",'03.Muestra'!$E19)</f>
        <v/>
      </c>
      <c r="D448" s="111" t="str">
        <f t="shared" si="28"/>
        <v/>
      </c>
      <c r="E448" s="77"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102" t="str">
        <f>IF( ISBLANK('03.Muestra'!$C20),"",'03.Muestra'!$C20)</f>
        <v/>
      </c>
      <c r="C449" s="102" t="str">
        <f>IF( ISBLANK('03.Muestra'!$E20),"",'03.Muestra'!$E20)</f>
        <v/>
      </c>
      <c r="D449" s="111" t="str">
        <f t="shared" si="28"/>
        <v/>
      </c>
      <c r="E449" s="77" t="str">
        <f t="shared" si="27"/>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102" t="str">
        <f>IF( ISBLANK('03.Muestra'!$C21),"",'03.Muestra'!$C21)</f>
        <v/>
      </c>
      <c r="C450" s="102" t="str">
        <f>IF( ISBLANK('03.Muestra'!$E21),"",'03.Muestra'!$E21)</f>
        <v/>
      </c>
      <c r="D450" s="111" t="str">
        <f t="shared" si="28"/>
        <v/>
      </c>
      <c r="E450" s="77" t="str">
        <f t="shared" si="27"/>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102" t="str">
        <f>IF( ISBLANK('03.Muestra'!$C22),"",'03.Muestra'!$C22)</f>
        <v/>
      </c>
      <c r="C451" s="102" t="str">
        <f>IF( ISBLANK('03.Muestra'!$E22),"",'03.Muestra'!$E22)</f>
        <v/>
      </c>
      <c r="D451" s="111" t="str">
        <f t="shared" si="28"/>
        <v/>
      </c>
      <c r="E451" s="77" t="str">
        <f t="shared" si="27"/>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102" t="str">
        <f>IF( ISBLANK('03.Muestra'!$C23),"",'03.Muestra'!$C23)</f>
        <v/>
      </c>
      <c r="C452" s="102" t="str">
        <f>IF( ISBLANK('03.Muestra'!$E23),"",'03.Muestra'!$E23)</f>
        <v/>
      </c>
      <c r="D452" s="111" t="str">
        <f t="shared" si="28"/>
        <v/>
      </c>
      <c r="E452" s="77" t="str">
        <f t="shared" si="27"/>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102" t="str">
        <f>IF( ISBLANK('03.Muestra'!$C24),"",'03.Muestra'!$C24)</f>
        <v/>
      </c>
      <c r="C453" s="102" t="str">
        <f>IF( ISBLANK('03.Muestra'!$E24),"",'03.Muestra'!$E24)</f>
        <v/>
      </c>
      <c r="D453" s="111" t="str">
        <f t="shared" si="28"/>
        <v/>
      </c>
      <c r="E453" s="77" t="str">
        <f t="shared" si="27"/>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102" t="str">
        <f>IF( ISBLANK('03.Muestra'!$C25),"",'03.Muestra'!$C25)</f>
        <v/>
      </c>
      <c r="C454" s="102" t="str">
        <f>IF( ISBLANK('03.Muestra'!$E25),"",'03.Muestra'!$E25)</f>
        <v/>
      </c>
      <c r="D454" s="111" t="str">
        <f t="shared" si="28"/>
        <v/>
      </c>
      <c r="E454" s="77" t="str">
        <f t="shared" si="27"/>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102" t="str">
        <f>IF( ISBLANK('03.Muestra'!$C26),"",'03.Muestra'!$C26)</f>
        <v/>
      </c>
      <c r="C455" s="102" t="str">
        <f>IF( ISBLANK('03.Muestra'!$E26),"",'03.Muestra'!$E26)</f>
        <v/>
      </c>
      <c r="D455" s="111" t="str">
        <f t="shared" si="28"/>
        <v/>
      </c>
      <c r="E455" s="77" t="str">
        <f t="shared" si="27"/>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102" t="str">
        <f>IF( ISBLANK('03.Muestra'!$C27),"",'03.Muestra'!$C27)</f>
        <v/>
      </c>
      <c r="C456" s="102" t="str">
        <f>IF( ISBLANK('03.Muestra'!$E27),"",'03.Muestra'!$E27)</f>
        <v/>
      </c>
      <c r="D456" s="111" t="str">
        <f t="shared" si="28"/>
        <v/>
      </c>
      <c r="E456" s="77" t="str">
        <f t="shared" si="27"/>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102" t="str">
        <f>IF( ISBLANK('03.Muestra'!$C28),"",'03.Muestra'!$C28)</f>
        <v/>
      </c>
      <c r="C457" s="102" t="str">
        <f>IF( ISBLANK('03.Muestra'!$E28),"",'03.Muestra'!$E28)</f>
        <v/>
      </c>
      <c r="D457" s="111" t="str">
        <f t="shared" si="28"/>
        <v/>
      </c>
      <c r="E457" s="77" t="str">
        <f t="shared" si="27"/>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102" t="str">
        <f>IF( ISBLANK('03.Muestra'!$C29),"",'03.Muestra'!$C29)</f>
        <v/>
      </c>
      <c r="C458" s="102" t="str">
        <f>IF( ISBLANK('03.Muestra'!$E29),"",'03.Muestra'!$E29)</f>
        <v/>
      </c>
      <c r="D458" s="111" t="str">
        <f t="shared" si="28"/>
        <v/>
      </c>
      <c r="E458" s="77" t="str">
        <f t="shared" si="27"/>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102" t="str">
        <f>IF( ISBLANK('03.Muestra'!$C30),"",'03.Muestra'!$C30)</f>
        <v/>
      </c>
      <c r="C459" s="102" t="str">
        <f>IF( ISBLANK('03.Muestra'!$E30),"",'03.Muestra'!$E30)</f>
        <v/>
      </c>
      <c r="D459" s="111" t="str">
        <f t="shared" si="28"/>
        <v/>
      </c>
      <c r="E459" s="77" t="str">
        <f t="shared" si="27"/>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102" t="str">
        <f>IF( ISBLANK('03.Muestra'!$C31),"",'03.Muestra'!$C31)</f>
        <v/>
      </c>
      <c r="C460" s="102" t="str">
        <f>IF( ISBLANK('03.Muestra'!$E31),"",'03.Muestra'!$E31)</f>
        <v/>
      </c>
      <c r="D460" s="111" t="str">
        <f t="shared" si="28"/>
        <v/>
      </c>
      <c r="E460" s="77"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2" t="str">
        <f>IF( ISBLANK('03.Muestra'!$C32),"",'03.Muestra'!$C32)</f>
        <v/>
      </c>
      <c r="C461" s="102" t="str">
        <f>IF( ISBLANK('03.Muestra'!$E32),"",'03.Muestra'!$E32)</f>
        <v/>
      </c>
      <c r="D461" s="111" t="str">
        <f t="shared" si="28"/>
        <v/>
      </c>
      <c r="E461" s="77"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2" t="str">
        <f>IF( ISBLANK('03.Muestra'!$C33),"",'03.Muestra'!$C33)</f>
        <v/>
      </c>
      <c r="C462" s="102" t="str">
        <f>IF( ISBLANK('03.Muestra'!$E33),"",'03.Muestra'!$E33)</f>
        <v/>
      </c>
      <c r="D462" s="111" t="str">
        <f t="shared" si="28"/>
        <v/>
      </c>
      <c r="E462" s="77"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2" t="str">
        <f>IF( ISBLANK('03.Muestra'!$C34),"",'03.Muestra'!$C34)</f>
        <v/>
      </c>
      <c r="C463" s="102" t="str">
        <f>IF( ISBLANK('03.Muestra'!$E34),"",'03.Muestra'!$E34)</f>
        <v/>
      </c>
      <c r="D463" s="111" t="str">
        <f t="shared" si="28"/>
        <v/>
      </c>
      <c r="E463" s="77"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2" t="str">
        <f>IF( ISBLANK('03.Muestra'!$C35),"",'03.Muestra'!$C35)</f>
        <v/>
      </c>
      <c r="C464" s="102" t="str">
        <f>IF( ISBLANK('03.Muestra'!$E35),"",'03.Muestra'!$E35)</f>
        <v/>
      </c>
      <c r="D464" s="111" t="str">
        <f t="shared" si="28"/>
        <v/>
      </c>
      <c r="E464" s="77"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2" t="str">
        <f>IF( ISBLANK('03.Muestra'!$C36),"",'03.Muestra'!$C36)</f>
        <v/>
      </c>
      <c r="C465" s="102" t="str">
        <f>IF( ISBLANK('03.Muestra'!$E36),"",'03.Muestra'!$E36)</f>
        <v/>
      </c>
      <c r="D465" s="111" t="str">
        <f t="shared" si="28"/>
        <v/>
      </c>
      <c r="E465" s="77" t="str">
        <f t="shared" si="27"/>
        <v/>
      </c>
      <c r="F465" s="116"/>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2" t="str">
        <f>IF( ISBLANK('03.Muestra'!$C37),"",'03.Muestra'!$C37)</f>
        <v/>
      </c>
      <c r="C466" s="102" t="str">
        <f>IF( ISBLANK('03.Muestra'!$E37),"",'03.Muestra'!$E37)</f>
        <v/>
      </c>
      <c r="D466" s="111" t="str">
        <f t="shared" si="28"/>
        <v/>
      </c>
      <c r="E466" s="77" t="str">
        <f t="shared" si="27"/>
        <v/>
      </c>
      <c r="F466" s="116"/>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2" t="str">
        <f>IF( ISBLANK('03.Muestra'!$C38),"",'03.Muestra'!$C38)</f>
        <v/>
      </c>
      <c r="C467" s="102" t="str">
        <f>IF( ISBLANK('03.Muestra'!$E38),"",'03.Muestra'!$E38)</f>
        <v/>
      </c>
      <c r="D467" s="111" t="str">
        <f t="shared" si="28"/>
        <v/>
      </c>
      <c r="E467" s="77" t="str">
        <f t="shared" si="27"/>
        <v/>
      </c>
      <c r="F467" s="116"/>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2" t="str">
        <f>IF( ISBLANK('03.Muestra'!$C39),"",'03.Muestra'!$C39)</f>
        <v/>
      </c>
      <c r="C468" s="102" t="str">
        <f>IF( ISBLANK('03.Muestra'!$E39),"",'03.Muestra'!$E39)</f>
        <v/>
      </c>
      <c r="D468" s="111" t="str">
        <f t="shared" si="28"/>
        <v/>
      </c>
      <c r="E468" s="77" t="str">
        <f t="shared" si="27"/>
        <v/>
      </c>
      <c r="F468" s="116"/>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2" t="str">
        <f>IF( ISBLANK('03.Muestra'!$C40),"",'03.Muestra'!$C40)</f>
        <v/>
      </c>
      <c r="C469" s="102" t="str">
        <f>IF( ISBLANK('03.Muestra'!$E40),"",'03.Muestra'!$E40)</f>
        <v/>
      </c>
      <c r="D469" s="111" t="str">
        <f t="shared" si="28"/>
        <v/>
      </c>
      <c r="E469" s="77" t="str">
        <f t="shared" si="27"/>
        <v/>
      </c>
      <c r="F469" s="116"/>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2" t="str">
        <f>IF( ISBLANK('03.Muestra'!$C41),"",'03.Muestra'!$C41)</f>
        <v/>
      </c>
      <c r="C470" s="102" t="str">
        <f>IF( ISBLANK('03.Muestra'!$E41),"",'03.Muestra'!$E41)</f>
        <v/>
      </c>
      <c r="D470" s="111" t="str">
        <f t="shared" si="28"/>
        <v/>
      </c>
      <c r="E470" s="77" t="str">
        <f t="shared" si="27"/>
        <v/>
      </c>
      <c r="F470" s="116"/>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2" t="str">
        <f>IF( ISBLANK('03.Muestra'!$C42),"",'03.Muestra'!$C42)</f>
        <v/>
      </c>
      <c r="C471" s="102" t="str">
        <f>IF( ISBLANK('03.Muestra'!$E42),"",'03.Muestra'!$E42)</f>
        <v/>
      </c>
      <c r="D471" s="111" t="str">
        <f t="shared" si="28"/>
        <v/>
      </c>
      <c r="E471" s="77"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7"/>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23"/>
      <c r="C473" s="18"/>
      <c r="D473" s="77"/>
      <c r="E473" s="98"/>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7" t="s">
        <v>106</v>
      </c>
      <c r="C474" s="100" t="s">
        <v>153</v>
      </c>
      <c r="D474" s="101" t="s">
        <v>113</v>
      </c>
      <c r="E474" s="115"/>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2" t="str">
        <f>IF( ISBLANK('03.Muestra'!$C8),"",'03.Muestra'!$C8)</f>
        <v>Página Inicio</v>
      </c>
      <c r="C475" s="103" t="str">
        <f>IF( ISBLANK('03.Muestra'!$E8),"",'03.Muestra'!$E8)</f>
        <v>https://www.mercadona.es/</v>
      </c>
      <c r="D475" s="104" t="s">
        <v>107</v>
      </c>
      <c r="E475" s="77" t="str">
        <f t="shared" ref="E475:E509" si="29">IF(D475&lt;&gt;"",IF(AND(B475&lt;&gt;"",C475&lt;&gt;""),"","ERR"),"")</f>
        <v/>
      </c>
      <c r="F475" s="105" t="str">
        <f t="array" ref="F475:J475">TRANSPOSE('DATA - Oculta'!$U$9:$U$13)</f>
        <v>N/T</v>
      </c>
      <c r="G475" s="106" t="s">
        <v>114</v>
      </c>
      <c r="H475" s="107" t="s">
        <v>115</v>
      </c>
      <c r="I475" s="108" t="s">
        <v>107</v>
      </c>
      <c r="J475" s="109" t="s">
        <v>104</v>
      </c>
      <c r="K475" s="110" t="s">
        <v>111</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2" t="str">
        <f>IF( ISBLANK('03.Muestra'!$C9),"",'03.Muestra'!$C9)</f>
        <v/>
      </c>
      <c r="C476" s="102" t="str">
        <f>IF( ISBLANK('03.Muestra'!$E9),"",'03.Muestra'!$E9)</f>
        <v/>
      </c>
      <c r="D476" s="111" t="str">
        <f t="shared" ref="D476:D509" si="30">IF(AND(B476&lt;&gt;"",C476&lt;&gt;""),"N/T","")</f>
        <v/>
      </c>
      <c r="E476" s="77" t="str">
        <f t="shared" si="29"/>
        <v/>
      </c>
      <c r="F476" s="112">
        <f>COUNTIF($D475:INDIRECT("$D" &amp;  SUM(ROW()-1,'03.Muestra'!$D$45)-1),F475)</f>
        <v>0</v>
      </c>
      <c r="G476" s="112">
        <f>COUNTIF($D475:INDIRECT("$D" &amp;  SUM(ROW()-1,'03.Muestra'!$D$45)-1),G475)</f>
        <v>0</v>
      </c>
      <c r="H476" s="112">
        <f>COUNTIF($D475:INDIRECT("$D" &amp;  SUM(ROW()-1,'03.Muestra'!$D$45)-1),H475)</f>
        <v>0</v>
      </c>
      <c r="I476" s="112">
        <f>COUNTIF($D475:INDIRECT("$D" &amp;  SUM(ROW()-1,'03.Muestra'!$D$45)-1),I475)</f>
        <v>1</v>
      </c>
      <c r="J476" s="112">
        <f>COUNTIF($D475:INDIRECT("$D" &amp;  SUM(ROW()-1,'03.Muestra'!$D$45)-1),J475)</f>
        <v>0</v>
      </c>
      <c r="K476" s="112">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2" t="str">
        <f>IF( ISBLANK('03.Muestra'!$C10),"",'03.Muestra'!$C10)</f>
        <v/>
      </c>
      <c r="C477" s="102" t="str">
        <f>IF( ISBLANK('03.Muestra'!$E10),"",'03.Muestra'!$E10)</f>
        <v/>
      </c>
      <c r="D477" s="111" t="str">
        <f t="shared" si="30"/>
        <v/>
      </c>
      <c r="E477" s="77"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2" t="str">
        <f>IF( ISBLANK('03.Muestra'!$C11),"",'03.Muestra'!$C11)</f>
        <v/>
      </c>
      <c r="C478" s="102" t="str">
        <f>IF( ISBLANK('03.Muestra'!$E11),"",'03.Muestra'!$E11)</f>
        <v/>
      </c>
      <c r="D478" s="111" t="str">
        <f t="shared" si="30"/>
        <v/>
      </c>
      <c r="E478" s="77"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2" t="str">
        <f>IF( ISBLANK('03.Muestra'!$C12),"",'03.Muestra'!$C12)</f>
        <v/>
      </c>
      <c r="C479" s="102" t="str">
        <f>IF( ISBLANK('03.Muestra'!$E12),"",'03.Muestra'!$E12)</f>
        <v/>
      </c>
      <c r="D479" s="111" t="str">
        <f t="shared" si="30"/>
        <v/>
      </c>
      <c r="E479" s="77"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2" t="str">
        <f>IF( ISBLANK('03.Muestra'!$C13),"",'03.Muestra'!$C13)</f>
        <v/>
      </c>
      <c r="C480" s="102" t="str">
        <f>IF( ISBLANK('03.Muestra'!$E13),"",'03.Muestra'!$E13)</f>
        <v/>
      </c>
      <c r="D480" s="111" t="str">
        <f t="shared" si="30"/>
        <v/>
      </c>
      <c r="E480" s="77"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2" t="str">
        <f>IF( ISBLANK('03.Muestra'!$C14),"",'03.Muestra'!$C14)</f>
        <v/>
      </c>
      <c r="C481" s="102" t="str">
        <f>IF( ISBLANK('03.Muestra'!$E14),"",'03.Muestra'!$E14)</f>
        <v/>
      </c>
      <c r="D481" s="111" t="str">
        <f t="shared" si="30"/>
        <v/>
      </c>
      <c r="E481" s="77"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2" t="str">
        <f>IF( ISBLANK('03.Muestra'!$C15),"",'03.Muestra'!$C15)</f>
        <v/>
      </c>
      <c r="C482" s="102" t="str">
        <f>IF( ISBLANK('03.Muestra'!$E15),"",'03.Muestra'!$E15)</f>
        <v/>
      </c>
      <c r="D482" s="111" t="str">
        <f t="shared" si="30"/>
        <v/>
      </c>
      <c r="E482" s="77"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2" t="str">
        <f>IF( ISBLANK('03.Muestra'!$C16),"",'03.Muestra'!$C16)</f>
        <v/>
      </c>
      <c r="C483" s="102" t="str">
        <f>IF( ISBLANK('03.Muestra'!$E16),"",'03.Muestra'!$E16)</f>
        <v/>
      </c>
      <c r="D483" s="111" t="str">
        <f t="shared" si="30"/>
        <v/>
      </c>
      <c r="E483" s="77"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2" t="str">
        <f>IF( ISBLANK('03.Muestra'!$C17),"",'03.Muestra'!$C17)</f>
        <v/>
      </c>
      <c r="C484" s="102" t="str">
        <f>IF( ISBLANK('03.Muestra'!$E17),"",'03.Muestra'!$E17)</f>
        <v/>
      </c>
      <c r="D484" s="111" t="str">
        <f t="shared" si="30"/>
        <v/>
      </c>
      <c r="E484" s="77"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2" t="str">
        <f>IF( ISBLANK('03.Muestra'!$C18),"",'03.Muestra'!$C18)</f>
        <v/>
      </c>
      <c r="C485" s="102" t="str">
        <f>IF( ISBLANK('03.Muestra'!$E18),"",'03.Muestra'!$E18)</f>
        <v/>
      </c>
      <c r="D485" s="111" t="str">
        <f t="shared" si="30"/>
        <v/>
      </c>
      <c r="E485" s="77"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2" t="str">
        <f>IF( ISBLANK('03.Muestra'!$C19),"",'03.Muestra'!$C19)</f>
        <v/>
      </c>
      <c r="C486" s="102" t="str">
        <f>IF( ISBLANK('03.Muestra'!$E19),"",'03.Muestra'!$E19)</f>
        <v/>
      </c>
      <c r="D486" s="111" t="str">
        <f t="shared" si="30"/>
        <v/>
      </c>
      <c r="E486" s="77"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102" t="str">
        <f>IF( ISBLANK('03.Muestra'!$C20),"",'03.Muestra'!$C20)</f>
        <v/>
      </c>
      <c r="C487" s="102" t="str">
        <f>IF( ISBLANK('03.Muestra'!$E20),"",'03.Muestra'!$E20)</f>
        <v/>
      </c>
      <c r="D487" s="111" t="str">
        <f t="shared" si="30"/>
        <v/>
      </c>
      <c r="E487" s="77" t="str">
        <f t="shared" si="29"/>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102" t="str">
        <f>IF( ISBLANK('03.Muestra'!$C21),"",'03.Muestra'!$C21)</f>
        <v/>
      </c>
      <c r="C488" s="102" t="str">
        <f>IF( ISBLANK('03.Muestra'!$E21),"",'03.Muestra'!$E21)</f>
        <v/>
      </c>
      <c r="D488" s="111" t="str">
        <f t="shared" si="30"/>
        <v/>
      </c>
      <c r="E488" s="77" t="str">
        <f t="shared" si="29"/>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102" t="str">
        <f>IF( ISBLANK('03.Muestra'!$C22),"",'03.Muestra'!$C22)</f>
        <v/>
      </c>
      <c r="C489" s="102" t="str">
        <f>IF( ISBLANK('03.Muestra'!$E22),"",'03.Muestra'!$E22)</f>
        <v/>
      </c>
      <c r="D489" s="111" t="str">
        <f t="shared" si="30"/>
        <v/>
      </c>
      <c r="E489" s="77" t="str">
        <f t="shared" si="29"/>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102" t="str">
        <f>IF( ISBLANK('03.Muestra'!$C23),"",'03.Muestra'!$C23)</f>
        <v/>
      </c>
      <c r="C490" s="102" t="str">
        <f>IF( ISBLANK('03.Muestra'!$E23),"",'03.Muestra'!$E23)</f>
        <v/>
      </c>
      <c r="D490" s="111" t="str">
        <f t="shared" si="30"/>
        <v/>
      </c>
      <c r="E490" s="77" t="str">
        <f t="shared" si="29"/>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102" t="str">
        <f>IF( ISBLANK('03.Muestra'!$C24),"",'03.Muestra'!$C24)</f>
        <v/>
      </c>
      <c r="C491" s="102" t="str">
        <f>IF( ISBLANK('03.Muestra'!$E24),"",'03.Muestra'!$E24)</f>
        <v/>
      </c>
      <c r="D491" s="111" t="str">
        <f t="shared" si="30"/>
        <v/>
      </c>
      <c r="E491" s="77" t="str">
        <f t="shared" si="29"/>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102" t="str">
        <f>IF( ISBLANK('03.Muestra'!$C25),"",'03.Muestra'!$C25)</f>
        <v/>
      </c>
      <c r="C492" s="102" t="str">
        <f>IF( ISBLANK('03.Muestra'!$E25),"",'03.Muestra'!$E25)</f>
        <v/>
      </c>
      <c r="D492" s="111" t="str">
        <f t="shared" si="30"/>
        <v/>
      </c>
      <c r="E492" s="77" t="str">
        <f t="shared" si="29"/>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102" t="str">
        <f>IF( ISBLANK('03.Muestra'!$C26),"",'03.Muestra'!$C26)</f>
        <v/>
      </c>
      <c r="C493" s="102" t="str">
        <f>IF( ISBLANK('03.Muestra'!$E26),"",'03.Muestra'!$E26)</f>
        <v/>
      </c>
      <c r="D493" s="111" t="str">
        <f t="shared" si="30"/>
        <v/>
      </c>
      <c r="E493" s="77" t="str">
        <f t="shared" si="29"/>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102" t="str">
        <f>IF( ISBLANK('03.Muestra'!$C27),"",'03.Muestra'!$C27)</f>
        <v/>
      </c>
      <c r="C494" s="102" t="str">
        <f>IF( ISBLANK('03.Muestra'!$E27),"",'03.Muestra'!$E27)</f>
        <v/>
      </c>
      <c r="D494" s="111" t="str">
        <f t="shared" si="30"/>
        <v/>
      </c>
      <c r="E494" s="77" t="str">
        <f t="shared" si="29"/>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102" t="str">
        <f>IF( ISBLANK('03.Muestra'!$C28),"",'03.Muestra'!$C28)</f>
        <v/>
      </c>
      <c r="C495" s="102" t="str">
        <f>IF( ISBLANK('03.Muestra'!$E28),"",'03.Muestra'!$E28)</f>
        <v/>
      </c>
      <c r="D495" s="111" t="str">
        <f t="shared" si="30"/>
        <v/>
      </c>
      <c r="E495" s="77" t="str">
        <f t="shared" si="29"/>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102" t="str">
        <f>IF( ISBLANK('03.Muestra'!$C29),"",'03.Muestra'!$C29)</f>
        <v/>
      </c>
      <c r="C496" s="102" t="str">
        <f>IF( ISBLANK('03.Muestra'!$E29),"",'03.Muestra'!$E29)</f>
        <v/>
      </c>
      <c r="D496" s="111" t="str">
        <f t="shared" si="30"/>
        <v/>
      </c>
      <c r="E496" s="77" t="str">
        <f t="shared" si="29"/>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102" t="str">
        <f>IF( ISBLANK('03.Muestra'!$C30),"",'03.Muestra'!$C30)</f>
        <v/>
      </c>
      <c r="C497" s="102" t="str">
        <f>IF( ISBLANK('03.Muestra'!$E30),"",'03.Muestra'!$E30)</f>
        <v/>
      </c>
      <c r="D497" s="111" t="str">
        <f t="shared" si="30"/>
        <v/>
      </c>
      <c r="E497" s="77" t="str">
        <f t="shared" si="29"/>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102" t="str">
        <f>IF( ISBLANK('03.Muestra'!$C31),"",'03.Muestra'!$C31)</f>
        <v/>
      </c>
      <c r="C498" s="102" t="str">
        <f>IF( ISBLANK('03.Muestra'!$E31),"",'03.Muestra'!$E31)</f>
        <v/>
      </c>
      <c r="D498" s="111" t="str">
        <f t="shared" si="30"/>
        <v/>
      </c>
      <c r="E498" s="77"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2" t="str">
        <f>IF( ISBLANK('03.Muestra'!$C32),"",'03.Muestra'!$C32)</f>
        <v/>
      </c>
      <c r="C499" s="102" t="str">
        <f>IF( ISBLANK('03.Muestra'!$E32),"",'03.Muestra'!$E32)</f>
        <v/>
      </c>
      <c r="D499" s="111" t="str">
        <f t="shared" si="30"/>
        <v/>
      </c>
      <c r="E499" s="77"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2" t="str">
        <f>IF( ISBLANK('03.Muestra'!$C33),"",'03.Muestra'!$C33)</f>
        <v/>
      </c>
      <c r="C500" s="102" t="str">
        <f>IF( ISBLANK('03.Muestra'!$E33),"",'03.Muestra'!$E33)</f>
        <v/>
      </c>
      <c r="D500" s="111" t="str">
        <f t="shared" si="30"/>
        <v/>
      </c>
      <c r="E500" s="77"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2" t="str">
        <f>IF( ISBLANK('03.Muestra'!$C34),"",'03.Muestra'!$C34)</f>
        <v/>
      </c>
      <c r="C501" s="102" t="str">
        <f>IF( ISBLANK('03.Muestra'!$E34),"",'03.Muestra'!$E34)</f>
        <v/>
      </c>
      <c r="D501" s="111" t="str">
        <f t="shared" si="30"/>
        <v/>
      </c>
      <c r="E501" s="77"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2" t="str">
        <f>IF( ISBLANK('03.Muestra'!$C35),"",'03.Muestra'!$C35)</f>
        <v/>
      </c>
      <c r="C502" s="102" t="str">
        <f>IF( ISBLANK('03.Muestra'!$E35),"",'03.Muestra'!$E35)</f>
        <v/>
      </c>
      <c r="D502" s="111" t="str">
        <f t="shared" si="30"/>
        <v/>
      </c>
      <c r="E502" s="77"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2" t="str">
        <f>IF( ISBLANK('03.Muestra'!$C36),"",'03.Muestra'!$C36)</f>
        <v/>
      </c>
      <c r="C503" s="102" t="str">
        <f>IF( ISBLANK('03.Muestra'!$E36),"",'03.Muestra'!$E36)</f>
        <v/>
      </c>
      <c r="D503" s="111" t="str">
        <f t="shared" si="30"/>
        <v/>
      </c>
      <c r="E503" s="77" t="str">
        <f t="shared" si="29"/>
        <v/>
      </c>
      <c r="F503" s="116"/>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2" t="str">
        <f>IF( ISBLANK('03.Muestra'!$C37),"",'03.Muestra'!$C37)</f>
        <v/>
      </c>
      <c r="C504" s="102" t="str">
        <f>IF( ISBLANK('03.Muestra'!$E37),"",'03.Muestra'!$E37)</f>
        <v/>
      </c>
      <c r="D504" s="111" t="str">
        <f t="shared" si="30"/>
        <v/>
      </c>
      <c r="E504" s="77" t="str">
        <f t="shared" si="29"/>
        <v/>
      </c>
      <c r="F504" s="116"/>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2" t="str">
        <f>IF( ISBLANK('03.Muestra'!$C38),"",'03.Muestra'!$C38)</f>
        <v/>
      </c>
      <c r="C505" s="102" t="str">
        <f>IF( ISBLANK('03.Muestra'!$E38),"",'03.Muestra'!$E38)</f>
        <v/>
      </c>
      <c r="D505" s="111" t="str">
        <f t="shared" si="30"/>
        <v/>
      </c>
      <c r="E505" s="77" t="str">
        <f t="shared" si="29"/>
        <v/>
      </c>
      <c r="F505" s="116"/>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2" t="str">
        <f>IF( ISBLANK('03.Muestra'!$C39),"",'03.Muestra'!$C39)</f>
        <v/>
      </c>
      <c r="C506" s="102" t="str">
        <f>IF( ISBLANK('03.Muestra'!$E39),"",'03.Muestra'!$E39)</f>
        <v/>
      </c>
      <c r="D506" s="111" t="str">
        <f t="shared" si="30"/>
        <v/>
      </c>
      <c r="E506" s="77" t="str">
        <f t="shared" si="29"/>
        <v/>
      </c>
      <c r="F506" s="116"/>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2" t="str">
        <f>IF( ISBLANK('03.Muestra'!$C40),"",'03.Muestra'!$C40)</f>
        <v/>
      </c>
      <c r="C507" s="102" t="str">
        <f>IF( ISBLANK('03.Muestra'!$E40),"",'03.Muestra'!$E40)</f>
        <v/>
      </c>
      <c r="D507" s="111" t="str">
        <f t="shared" si="30"/>
        <v/>
      </c>
      <c r="E507" s="77" t="str">
        <f t="shared" si="29"/>
        <v/>
      </c>
      <c r="F507" s="116"/>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2" t="str">
        <f>IF( ISBLANK('03.Muestra'!$C41),"",'03.Muestra'!$C41)</f>
        <v/>
      </c>
      <c r="C508" s="102" t="str">
        <f>IF( ISBLANK('03.Muestra'!$E41),"",'03.Muestra'!$E41)</f>
        <v/>
      </c>
      <c r="D508" s="111" t="str">
        <f t="shared" si="30"/>
        <v/>
      </c>
      <c r="E508" s="77" t="str">
        <f t="shared" si="29"/>
        <v/>
      </c>
      <c r="F508" s="116"/>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2" t="str">
        <f>IF( ISBLANK('03.Muestra'!$C42),"",'03.Muestra'!$C42)</f>
        <v/>
      </c>
      <c r="C509" s="102" t="str">
        <f>IF( ISBLANK('03.Muestra'!$E42),"",'03.Muestra'!$E42)</f>
        <v/>
      </c>
      <c r="D509" s="111" t="str">
        <f t="shared" si="30"/>
        <v/>
      </c>
      <c r="E509" s="77"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7"/>
      <c r="E510" s="98"/>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23"/>
      <c r="C511" s="18"/>
      <c r="D511" s="77"/>
      <c r="E511" s="98"/>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9" t="s">
        <v>103</v>
      </c>
      <c r="C512" s="100" t="s">
        <v>154</v>
      </c>
      <c r="D512" s="101" t="s">
        <v>113</v>
      </c>
      <c r="E512" s="115"/>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2" t="str">
        <f>IF( ISBLANK('03.Muestra'!$C8),"",'03.Muestra'!$C8)</f>
        <v>Página Inicio</v>
      </c>
      <c r="C513" s="103" t="str">
        <f>IF( ISBLANK('03.Muestra'!$E8),"",'03.Muestra'!$E8)</f>
        <v>https://www.mercadona.es/</v>
      </c>
      <c r="D513" s="104" t="s">
        <v>115</v>
      </c>
      <c r="E513" s="77" t="str">
        <f t="shared" ref="E513:E547" si="31">IF(D513&lt;&gt;"",IF(AND(B513&lt;&gt;"",C513&lt;&gt;""),"","ERR"),"")</f>
        <v/>
      </c>
      <c r="F513" s="105" t="str">
        <f t="array" ref="F513:J513">TRANSPOSE('DATA - Oculta'!$U$9:$U$13)</f>
        <v>N/T</v>
      </c>
      <c r="G513" s="106" t="s">
        <v>114</v>
      </c>
      <c r="H513" s="107" t="s">
        <v>115</v>
      </c>
      <c r="I513" s="108" t="s">
        <v>107</v>
      </c>
      <c r="J513" s="109" t="s">
        <v>104</v>
      </c>
      <c r="K513" s="110" t="s">
        <v>111</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2" t="str">
        <f>IF( ISBLANK('03.Muestra'!$C9),"",'03.Muestra'!$C9)</f>
        <v/>
      </c>
      <c r="C514" s="102" t="str">
        <f>IF( ISBLANK('03.Muestra'!$E9),"",'03.Muestra'!$E9)</f>
        <v/>
      </c>
      <c r="D514" s="111" t="str">
        <f t="shared" ref="D514:D547" si="32">IF(AND(B514&lt;&gt;"",C514&lt;&gt;""),"N/T","")</f>
        <v/>
      </c>
      <c r="E514" s="77" t="str">
        <f t="shared" si="31"/>
        <v/>
      </c>
      <c r="F514" s="112">
        <f>COUNTIF($D513:INDIRECT("$D" &amp;  SUM(ROW()-1,'03.Muestra'!$D$45)-1),F513)</f>
        <v>0</v>
      </c>
      <c r="G514" s="112">
        <f>COUNTIF($D513:INDIRECT("$D" &amp;  SUM(ROW()-1,'03.Muestra'!$D$45)-1),G513)</f>
        <v>0</v>
      </c>
      <c r="H514" s="112">
        <f>COUNTIF($D513:INDIRECT("$D" &amp;  SUM(ROW()-1,'03.Muestra'!$D$45)-1),H513)</f>
        <v>1</v>
      </c>
      <c r="I514" s="112">
        <f>COUNTIF($D513:INDIRECT("$D" &amp;  SUM(ROW()-1,'03.Muestra'!$D$45)-1),I513)</f>
        <v>0</v>
      </c>
      <c r="J514" s="112">
        <f>COUNTIF($D513:INDIRECT("$D" &amp;  SUM(ROW()-1,'03.Muestra'!$D$45)-1),J513)</f>
        <v>0</v>
      </c>
      <c r="K514" s="112">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2" t="str">
        <f>IF( ISBLANK('03.Muestra'!$C10),"",'03.Muestra'!$C10)</f>
        <v/>
      </c>
      <c r="C515" s="102" t="str">
        <f>IF( ISBLANK('03.Muestra'!$E10),"",'03.Muestra'!$E10)</f>
        <v/>
      </c>
      <c r="D515" s="111" t="str">
        <f t="shared" si="32"/>
        <v/>
      </c>
      <c r="E515" s="77"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2" t="str">
        <f>IF( ISBLANK('03.Muestra'!$C11),"",'03.Muestra'!$C11)</f>
        <v/>
      </c>
      <c r="C516" s="102" t="str">
        <f>IF( ISBLANK('03.Muestra'!$E11),"",'03.Muestra'!$E11)</f>
        <v/>
      </c>
      <c r="D516" s="111" t="str">
        <f t="shared" si="32"/>
        <v/>
      </c>
      <c r="E516" s="77"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2" t="str">
        <f>IF( ISBLANK('03.Muestra'!$C12),"",'03.Muestra'!$C12)</f>
        <v/>
      </c>
      <c r="C517" s="102" t="str">
        <f>IF( ISBLANK('03.Muestra'!$E12),"",'03.Muestra'!$E12)</f>
        <v/>
      </c>
      <c r="D517" s="111" t="str">
        <f t="shared" si="32"/>
        <v/>
      </c>
      <c r="E517" s="77"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2" t="str">
        <f>IF( ISBLANK('03.Muestra'!$C13),"",'03.Muestra'!$C13)</f>
        <v/>
      </c>
      <c r="C518" s="102" t="str">
        <f>IF( ISBLANK('03.Muestra'!$E13),"",'03.Muestra'!$E13)</f>
        <v/>
      </c>
      <c r="D518" s="111" t="str">
        <f t="shared" si="32"/>
        <v/>
      </c>
      <c r="E518" s="77"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2" t="str">
        <f>IF( ISBLANK('03.Muestra'!$C14),"",'03.Muestra'!$C14)</f>
        <v/>
      </c>
      <c r="C519" s="102" t="str">
        <f>IF( ISBLANK('03.Muestra'!$E14),"",'03.Muestra'!$E14)</f>
        <v/>
      </c>
      <c r="D519" s="111" t="str">
        <f t="shared" si="32"/>
        <v/>
      </c>
      <c r="E519" s="77"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2" t="str">
        <f>IF( ISBLANK('03.Muestra'!$C15),"",'03.Muestra'!$C15)</f>
        <v/>
      </c>
      <c r="C520" s="102" t="str">
        <f>IF( ISBLANK('03.Muestra'!$E15),"",'03.Muestra'!$E15)</f>
        <v/>
      </c>
      <c r="D520" s="111" t="str">
        <f t="shared" si="32"/>
        <v/>
      </c>
      <c r="E520" s="77"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2" t="str">
        <f>IF( ISBLANK('03.Muestra'!$C16),"",'03.Muestra'!$C16)</f>
        <v/>
      </c>
      <c r="C521" s="102" t="str">
        <f>IF( ISBLANK('03.Muestra'!$E16),"",'03.Muestra'!$E16)</f>
        <v/>
      </c>
      <c r="D521" s="111" t="str">
        <f t="shared" si="32"/>
        <v/>
      </c>
      <c r="E521" s="77"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2" t="str">
        <f>IF( ISBLANK('03.Muestra'!$C17),"",'03.Muestra'!$C17)</f>
        <v/>
      </c>
      <c r="C522" s="102" t="str">
        <f>IF( ISBLANK('03.Muestra'!$E17),"",'03.Muestra'!$E17)</f>
        <v/>
      </c>
      <c r="D522" s="111" t="str">
        <f t="shared" si="32"/>
        <v/>
      </c>
      <c r="E522" s="77"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2" t="str">
        <f>IF( ISBLANK('03.Muestra'!$C18),"",'03.Muestra'!$C18)</f>
        <v/>
      </c>
      <c r="C523" s="102" t="str">
        <f>IF( ISBLANK('03.Muestra'!$E18),"",'03.Muestra'!$E18)</f>
        <v/>
      </c>
      <c r="D523" s="111" t="str">
        <f t="shared" si="32"/>
        <v/>
      </c>
      <c r="E523" s="77"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2" t="str">
        <f>IF( ISBLANK('03.Muestra'!$C19),"",'03.Muestra'!$C19)</f>
        <v/>
      </c>
      <c r="C524" s="102" t="str">
        <f>IF( ISBLANK('03.Muestra'!$E19),"",'03.Muestra'!$E19)</f>
        <v/>
      </c>
      <c r="D524" s="111" t="str">
        <f t="shared" si="32"/>
        <v/>
      </c>
      <c r="E524" s="77"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102" t="str">
        <f>IF( ISBLANK('03.Muestra'!$C20),"",'03.Muestra'!$C20)</f>
        <v/>
      </c>
      <c r="C525" s="102" t="str">
        <f>IF( ISBLANK('03.Muestra'!$E20),"",'03.Muestra'!$E20)</f>
        <v/>
      </c>
      <c r="D525" s="111" t="str">
        <f t="shared" si="32"/>
        <v/>
      </c>
      <c r="E525" s="77" t="str">
        <f t="shared" si="31"/>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102" t="str">
        <f>IF( ISBLANK('03.Muestra'!$C21),"",'03.Muestra'!$C21)</f>
        <v/>
      </c>
      <c r="C526" s="102" t="str">
        <f>IF( ISBLANK('03.Muestra'!$E21),"",'03.Muestra'!$E21)</f>
        <v/>
      </c>
      <c r="D526" s="111" t="str">
        <f t="shared" si="32"/>
        <v/>
      </c>
      <c r="E526" s="77" t="str">
        <f t="shared" si="31"/>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102" t="str">
        <f>IF( ISBLANK('03.Muestra'!$C22),"",'03.Muestra'!$C22)</f>
        <v/>
      </c>
      <c r="C527" s="102" t="str">
        <f>IF( ISBLANK('03.Muestra'!$E22),"",'03.Muestra'!$E22)</f>
        <v/>
      </c>
      <c r="D527" s="111" t="str">
        <f t="shared" si="32"/>
        <v/>
      </c>
      <c r="E527" s="77" t="str">
        <f t="shared" si="31"/>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102" t="str">
        <f>IF( ISBLANK('03.Muestra'!$C23),"",'03.Muestra'!$C23)</f>
        <v/>
      </c>
      <c r="C528" s="102" t="str">
        <f>IF( ISBLANK('03.Muestra'!$E23),"",'03.Muestra'!$E23)</f>
        <v/>
      </c>
      <c r="D528" s="111" t="str">
        <f t="shared" si="32"/>
        <v/>
      </c>
      <c r="E528" s="77" t="str">
        <f t="shared" si="31"/>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102" t="str">
        <f>IF( ISBLANK('03.Muestra'!$C24),"",'03.Muestra'!$C24)</f>
        <v/>
      </c>
      <c r="C529" s="102" t="str">
        <f>IF( ISBLANK('03.Muestra'!$E24),"",'03.Muestra'!$E24)</f>
        <v/>
      </c>
      <c r="D529" s="111" t="str">
        <f t="shared" si="32"/>
        <v/>
      </c>
      <c r="E529" s="77" t="str">
        <f t="shared" si="31"/>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102" t="str">
        <f>IF( ISBLANK('03.Muestra'!$C25),"",'03.Muestra'!$C25)</f>
        <v/>
      </c>
      <c r="C530" s="102" t="str">
        <f>IF( ISBLANK('03.Muestra'!$E25),"",'03.Muestra'!$E25)</f>
        <v/>
      </c>
      <c r="D530" s="111" t="str">
        <f t="shared" si="32"/>
        <v/>
      </c>
      <c r="E530" s="77" t="str">
        <f t="shared" si="31"/>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102" t="str">
        <f>IF( ISBLANK('03.Muestra'!$C26),"",'03.Muestra'!$C26)</f>
        <v/>
      </c>
      <c r="C531" s="102" t="str">
        <f>IF( ISBLANK('03.Muestra'!$E26),"",'03.Muestra'!$E26)</f>
        <v/>
      </c>
      <c r="D531" s="111" t="str">
        <f t="shared" si="32"/>
        <v/>
      </c>
      <c r="E531" s="77" t="str">
        <f t="shared" si="31"/>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102" t="str">
        <f>IF( ISBLANK('03.Muestra'!$C27),"",'03.Muestra'!$C27)</f>
        <v/>
      </c>
      <c r="C532" s="102" t="str">
        <f>IF( ISBLANK('03.Muestra'!$E27),"",'03.Muestra'!$E27)</f>
        <v/>
      </c>
      <c r="D532" s="111" t="str">
        <f t="shared" si="32"/>
        <v/>
      </c>
      <c r="E532" s="77" t="str">
        <f t="shared" si="31"/>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102" t="str">
        <f>IF( ISBLANK('03.Muestra'!$C28),"",'03.Muestra'!$C28)</f>
        <v/>
      </c>
      <c r="C533" s="102" t="str">
        <f>IF( ISBLANK('03.Muestra'!$E28),"",'03.Muestra'!$E28)</f>
        <v/>
      </c>
      <c r="D533" s="111" t="str">
        <f t="shared" si="32"/>
        <v/>
      </c>
      <c r="E533" s="77" t="str">
        <f t="shared" si="31"/>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102" t="str">
        <f>IF( ISBLANK('03.Muestra'!$C29),"",'03.Muestra'!$C29)</f>
        <v/>
      </c>
      <c r="C534" s="102" t="str">
        <f>IF( ISBLANK('03.Muestra'!$E29),"",'03.Muestra'!$E29)</f>
        <v/>
      </c>
      <c r="D534" s="111" t="str">
        <f t="shared" si="32"/>
        <v/>
      </c>
      <c r="E534" s="77" t="str">
        <f t="shared" si="31"/>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102" t="str">
        <f>IF( ISBLANK('03.Muestra'!$C30),"",'03.Muestra'!$C30)</f>
        <v/>
      </c>
      <c r="C535" s="102" t="str">
        <f>IF( ISBLANK('03.Muestra'!$E30),"",'03.Muestra'!$E30)</f>
        <v/>
      </c>
      <c r="D535" s="111" t="str">
        <f t="shared" si="32"/>
        <v/>
      </c>
      <c r="E535" s="77" t="str">
        <f t="shared" si="31"/>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102" t="str">
        <f>IF( ISBLANK('03.Muestra'!$C31),"",'03.Muestra'!$C31)</f>
        <v/>
      </c>
      <c r="C536" s="102" t="str">
        <f>IF( ISBLANK('03.Muestra'!$E31),"",'03.Muestra'!$E31)</f>
        <v/>
      </c>
      <c r="D536" s="111" t="str">
        <f t="shared" si="32"/>
        <v/>
      </c>
      <c r="E536" s="77"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2" t="str">
        <f>IF( ISBLANK('03.Muestra'!$C32),"",'03.Muestra'!$C32)</f>
        <v/>
      </c>
      <c r="C537" s="102" t="str">
        <f>IF( ISBLANK('03.Muestra'!$E32),"",'03.Muestra'!$E32)</f>
        <v/>
      </c>
      <c r="D537" s="111" t="str">
        <f t="shared" si="32"/>
        <v/>
      </c>
      <c r="E537" s="77"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2" t="str">
        <f>IF( ISBLANK('03.Muestra'!$C33),"",'03.Muestra'!$C33)</f>
        <v/>
      </c>
      <c r="C538" s="102" t="str">
        <f>IF( ISBLANK('03.Muestra'!$E33),"",'03.Muestra'!$E33)</f>
        <v/>
      </c>
      <c r="D538" s="111" t="str">
        <f t="shared" si="32"/>
        <v/>
      </c>
      <c r="E538" s="77"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2" t="str">
        <f>IF( ISBLANK('03.Muestra'!$C34),"",'03.Muestra'!$C34)</f>
        <v/>
      </c>
      <c r="C539" s="102" t="str">
        <f>IF( ISBLANK('03.Muestra'!$E34),"",'03.Muestra'!$E34)</f>
        <v/>
      </c>
      <c r="D539" s="111" t="str">
        <f t="shared" si="32"/>
        <v/>
      </c>
      <c r="E539" s="77"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2" t="str">
        <f>IF( ISBLANK('03.Muestra'!$C35),"",'03.Muestra'!$C35)</f>
        <v/>
      </c>
      <c r="C540" s="102" t="str">
        <f>IF( ISBLANK('03.Muestra'!$E35),"",'03.Muestra'!$E35)</f>
        <v/>
      </c>
      <c r="D540" s="111" t="str">
        <f t="shared" si="32"/>
        <v/>
      </c>
      <c r="E540" s="77"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2" t="str">
        <f>IF( ISBLANK('03.Muestra'!$C36),"",'03.Muestra'!$C36)</f>
        <v/>
      </c>
      <c r="C541" s="102" t="str">
        <f>IF( ISBLANK('03.Muestra'!$E36),"",'03.Muestra'!$E36)</f>
        <v/>
      </c>
      <c r="D541" s="111" t="str">
        <f t="shared" si="32"/>
        <v/>
      </c>
      <c r="E541" s="77" t="str">
        <f t="shared" si="31"/>
        <v/>
      </c>
      <c r="F541" s="116"/>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2" t="str">
        <f>IF( ISBLANK('03.Muestra'!$C37),"",'03.Muestra'!$C37)</f>
        <v/>
      </c>
      <c r="C542" s="102" t="str">
        <f>IF( ISBLANK('03.Muestra'!$E37),"",'03.Muestra'!$E37)</f>
        <v/>
      </c>
      <c r="D542" s="111" t="str">
        <f t="shared" si="32"/>
        <v/>
      </c>
      <c r="E542" s="77" t="str">
        <f t="shared" si="31"/>
        <v/>
      </c>
      <c r="F542" s="116"/>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2" t="str">
        <f>IF( ISBLANK('03.Muestra'!$C38),"",'03.Muestra'!$C38)</f>
        <v/>
      </c>
      <c r="C543" s="102" t="str">
        <f>IF( ISBLANK('03.Muestra'!$E38),"",'03.Muestra'!$E38)</f>
        <v/>
      </c>
      <c r="D543" s="111" t="str">
        <f t="shared" si="32"/>
        <v/>
      </c>
      <c r="E543" s="77" t="str">
        <f t="shared" si="31"/>
        <v/>
      </c>
      <c r="F543" s="116"/>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2" t="str">
        <f>IF( ISBLANK('03.Muestra'!$C39),"",'03.Muestra'!$C39)</f>
        <v/>
      </c>
      <c r="C544" s="102" t="str">
        <f>IF( ISBLANK('03.Muestra'!$E39),"",'03.Muestra'!$E39)</f>
        <v/>
      </c>
      <c r="D544" s="111" t="str">
        <f t="shared" si="32"/>
        <v/>
      </c>
      <c r="E544" s="77" t="str">
        <f t="shared" si="31"/>
        <v/>
      </c>
      <c r="F544" s="116"/>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2" t="str">
        <f>IF( ISBLANK('03.Muestra'!$C40),"",'03.Muestra'!$C40)</f>
        <v/>
      </c>
      <c r="C545" s="102" t="str">
        <f>IF( ISBLANK('03.Muestra'!$E40),"",'03.Muestra'!$E40)</f>
        <v/>
      </c>
      <c r="D545" s="111" t="str">
        <f t="shared" si="32"/>
        <v/>
      </c>
      <c r="E545" s="77" t="str">
        <f t="shared" si="31"/>
        <v/>
      </c>
      <c r="F545" s="116"/>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2" t="str">
        <f>IF( ISBLANK('03.Muestra'!$C41),"",'03.Muestra'!$C41)</f>
        <v/>
      </c>
      <c r="C546" s="102" t="str">
        <f>IF( ISBLANK('03.Muestra'!$E41),"",'03.Muestra'!$E41)</f>
        <v/>
      </c>
      <c r="D546" s="111" t="str">
        <f t="shared" si="32"/>
        <v/>
      </c>
      <c r="E546" s="77" t="str">
        <f t="shared" si="31"/>
        <v/>
      </c>
      <c r="F546" s="116"/>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2" t="str">
        <f>IF( ISBLANK('03.Muestra'!$C42),"",'03.Muestra'!$C42)</f>
        <v/>
      </c>
      <c r="C547" s="102" t="str">
        <f>IF( ISBLANK('03.Muestra'!$E42),"",'03.Muestra'!$E42)</f>
        <v/>
      </c>
      <c r="D547" s="111" t="str">
        <f t="shared" si="32"/>
        <v/>
      </c>
      <c r="E547" s="77"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7"/>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23"/>
      <c r="C549" s="18"/>
      <c r="D549" s="77"/>
      <c r="E549" s="98"/>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9" t="s">
        <v>103</v>
      </c>
      <c r="C550" s="100" t="s">
        <v>155</v>
      </c>
      <c r="D550" s="101" t="s">
        <v>113</v>
      </c>
      <c r="E550" s="115"/>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2" t="str">
        <f>IF( ISBLANK('03.Muestra'!$C8),"",'03.Muestra'!$C8)</f>
        <v>Página Inicio</v>
      </c>
      <c r="C551" s="103" t="str">
        <f>IF( ISBLANK('03.Muestra'!$E8),"",'03.Muestra'!$E8)</f>
        <v>https://www.mercadona.es/</v>
      </c>
      <c r="D551" s="104" t="s">
        <v>115</v>
      </c>
      <c r="E551" s="77" t="str">
        <f t="shared" ref="E551:E585" si="33">IF(D551&lt;&gt;"",IF(AND(B551&lt;&gt;"",C551&lt;&gt;""),"","ERR"),"")</f>
        <v/>
      </c>
      <c r="F551" s="105" t="str">
        <f t="array" ref="F551:J551">TRANSPOSE('DATA - Oculta'!$U$9:$U$13)</f>
        <v>N/T</v>
      </c>
      <c r="G551" s="106" t="s">
        <v>114</v>
      </c>
      <c r="H551" s="107" t="s">
        <v>115</v>
      </c>
      <c r="I551" s="108" t="s">
        <v>107</v>
      </c>
      <c r="J551" s="109" t="s">
        <v>104</v>
      </c>
      <c r="K551" s="110" t="s">
        <v>111</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2" t="str">
        <f>IF( ISBLANK('03.Muestra'!$C9),"",'03.Muestra'!$C9)</f>
        <v/>
      </c>
      <c r="C552" s="102" t="str">
        <f>IF( ISBLANK('03.Muestra'!$E9),"",'03.Muestra'!$E9)</f>
        <v/>
      </c>
      <c r="D552" s="111" t="str">
        <f t="shared" ref="D552:D585" si="34">IF(AND(B552&lt;&gt;"",C552&lt;&gt;""),"N/T","")</f>
        <v/>
      </c>
      <c r="E552" s="77" t="str">
        <f t="shared" si="33"/>
        <v/>
      </c>
      <c r="F552" s="112">
        <f>COUNTIF($D551:INDIRECT("$D" &amp;  SUM(ROW()-1,'03.Muestra'!$D$45)-1),F551)</f>
        <v>0</v>
      </c>
      <c r="G552" s="112">
        <f>COUNTIF($D551:INDIRECT("$D" &amp;  SUM(ROW()-1,'03.Muestra'!$D$45)-1),G551)</f>
        <v>0</v>
      </c>
      <c r="H552" s="112">
        <f>COUNTIF($D551:INDIRECT("$D" &amp;  SUM(ROW()-1,'03.Muestra'!$D$45)-1),H551)</f>
        <v>1</v>
      </c>
      <c r="I552" s="112">
        <f>COUNTIF($D551:INDIRECT("$D" &amp;  SUM(ROW()-1,'03.Muestra'!$D$45)-1),I551)</f>
        <v>0</v>
      </c>
      <c r="J552" s="112">
        <f>COUNTIF($D551:INDIRECT("$D" &amp;  SUM(ROW()-1,'03.Muestra'!$D$45)-1),J551)</f>
        <v>0</v>
      </c>
      <c r="K552" s="112">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2" t="str">
        <f>IF( ISBLANK('03.Muestra'!$C10),"",'03.Muestra'!$C10)</f>
        <v/>
      </c>
      <c r="C553" s="102" t="str">
        <f>IF( ISBLANK('03.Muestra'!$E10),"",'03.Muestra'!$E10)</f>
        <v/>
      </c>
      <c r="D553" s="111" t="str">
        <f t="shared" si="34"/>
        <v/>
      </c>
      <c r="E553" s="77"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2" t="str">
        <f>IF( ISBLANK('03.Muestra'!$C11),"",'03.Muestra'!$C11)</f>
        <v/>
      </c>
      <c r="C554" s="102" t="str">
        <f>IF( ISBLANK('03.Muestra'!$E11),"",'03.Muestra'!$E11)</f>
        <v/>
      </c>
      <c r="D554" s="111" t="str">
        <f t="shared" si="34"/>
        <v/>
      </c>
      <c r="E554" s="77"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2" t="str">
        <f>IF( ISBLANK('03.Muestra'!$C12),"",'03.Muestra'!$C12)</f>
        <v/>
      </c>
      <c r="C555" s="102" t="str">
        <f>IF( ISBLANK('03.Muestra'!$E12),"",'03.Muestra'!$E12)</f>
        <v/>
      </c>
      <c r="D555" s="111" t="str">
        <f t="shared" si="34"/>
        <v/>
      </c>
      <c r="E555" s="77"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2" t="str">
        <f>IF( ISBLANK('03.Muestra'!$C13),"",'03.Muestra'!$C13)</f>
        <v/>
      </c>
      <c r="C556" s="102" t="str">
        <f>IF( ISBLANK('03.Muestra'!$E13),"",'03.Muestra'!$E13)</f>
        <v/>
      </c>
      <c r="D556" s="111" t="str">
        <f t="shared" si="34"/>
        <v/>
      </c>
      <c r="E556" s="77"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2" t="str">
        <f>IF( ISBLANK('03.Muestra'!$C14),"",'03.Muestra'!$C14)</f>
        <v/>
      </c>
      <c r="C557" s="102" t="str">
        <f>IF( ISBLANK('03.Muestra'!$E14),"",'03.Muestra'!$E14)</f>
        <v/>
      </c>
      <c r="D557" s="111" t="str">
        <f t="shared" si="34"/>
        <v/>
      </c>
      <c r="E557" s="77"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2" t="str">
        <f>IF( ISBLANK('03.Muestra'!$C15),"",'03.Muestra'!$C15)</f>
        <v/>
      </c>
      <c r="C558" s="102" t="str">
        <f>IF( ISBLANK('03.Muestra'!$E15),"",'03.Muestra'!$E15)</f>
        <v/>
      </c>
      <c r="D558" s="111" t="str">
        <f t="shared" si="34"/>
        <v/>
      </c>
      <c r="E558" s="77"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2" t="str">
        <f>IF( ISBLANK('03.Muestra'!$C16),"",'03.Muestra'!$C16)</f>
        <v/>
      </c>
      <c r="C559" s="102" t="str">
        <f>IF( ISBLANK('03.Muestra'!$E16),"",'03.Muestra'!$E16)</f>
        <v/>
      </c>
      <c r="D559" s="111" t="str">
        <f t="shared" si="34"/>
        <v/>
      </c>
      <c r="E559" s="77"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2" t="str">
        <f>IF( ISBLANK('03.Muestra'!$C17),"",'03.Muestra'!$C17)</f>
        <v/>
      </c>
      <c r="C560" s="102" t="str">
        <f>IF( ISBLANK('03.Muestra'!$E17),"",'03.Muestra'!$E17)</f>
        <v/>
      </c>
      <c r="D560" s="111" t="str">
        <f t="shared" si="34"/>
        <v/>
      </c>
      <c r="E560" s="77"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2" t="str">
        <f>IF( ISBLANK('03.Muestra'!$C18),"",'03.Muestra'!$C18)</f>
        <v/>
      </c>
      <c r="C561" s="102" t="str">
        <f>IF( ISBLANK('03.Muestra'!$E18),"",'03.Muestra'!$E18)</f>
        <v/>
      </c>
      <c r="D561" s="111" t="str">
        <f t="shared" si="34"/>
        <v/>
      </c>
      <c r="E561" s="77"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2" t="str">
        <f>IF( ISBLANK('03.Muestra'!$C19),"",'03.Muestra'!$C19)</f>
        <v/>
      </c>
      <c r="C562" s="102" t="str">
        <f>IF( ISBLANK('03.Muestra'!$E19),"",'03.Muestra'!$E19)</f>
        <v/>
      </c>
      <c r="D562" s="111" t="str">
        <f t="shared" si="34"/>
        <v/>
      </c>
      <c r="E562" s="77"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102" t="str">
        <f>IF( ISBLANK('03.Muestra'!$C20),"",'03.Muestra'!$C20)</f>
        <v/>
      </c>
      <c r="C563" s="102" t="str">
        <f>IF( ISBLANK('03.Muestra'!$E20),"",'03.Muestra'!$E20)</f>
        <v/>
      </c>
      <c r="D563" s="111" t="str">
        <f t="shared" si="34"/>
        <v/>
      </c>
      <c r="E563" s="77" t="str">
        <f t="shared" si="33"/>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102" t="str">
        <f>IF( ISBLANK('03.Muestra'!$C21),"",'03.Muestra'!$C21)</f>
        <v/>
      </c>
      <c r="C564" s="102" t="str">
        <f>IF( ISBLANK('03.Muestra'!$E21),"",'03.Muestra'!$E21)</f>
        <v/>
      </c>
      <c r="D564" s="111" t="str">
        <f t="shared" si="34"/>
        <v/>
      </c>
      <c r="E564" s="77" t="str">
        <f t="shared" si="33"/>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102" t="str">
        <f>IF( ISBLANK('03.Muestra'!$C22),"",'03.Muestra'!$C22)</f>
        <v/>
      </c>
      <c r="C565" s="102" t="str">
        <f>IF( ISBLANK('03.Muestra'!$E22),"",'03.Muestra'!$E22)</f>
        <v/>
      </c>
      <c r="D565" s="111" t="str">
        <f t="shared" si="34"/>
        <v/>
      </c>
      <c r="E565" s="77" t="str">
        <f t="shared" si="33"/>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102" t="str">
        <f>IF( ISBLANK('03.Muestra'!$C23),"",'03.Muestra'!$C23)</f>
        <v/>
      </c>
      <c r="C566" s="102" t="str">
        <f>IF( ISBLANK('03.Muestra'!$E23),"",'03.Muestra'!$E23)</f>
        <v/>
      </c>
      <c r="D566" s="111" t="str">
        <f t="shared" si="34"/>
        <v/>
      </c>
      <c r="E566" s="77" t="str">
        <f t="shared" si="33"/>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102" t="str">
        <f>IF( ISBLANK('03.Muestra'!$C24),"",'03.Muestra'!$C24)</f>
        <v/>
      </c>
      <c r="C567" s="102" t="str">
        <f>IF( ISBLANK('03.Muestra'!$E24),"",'03.Muestra'!$E24)</f>
        <v/>
      </c>
      <c r="D567" s="111" t="str">
        <f t="shared" si="34"/>
        <v/>
      </c>
      <c r="E567" s="77" t="str">
        <f t="shared" si="33"/>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102" t="str">
        <f>IF( ISBLANK('03.Muestra'!$C25),"",'03.Muestra'!$C25)</f>
        <v/>
      </c>
      <c r="C568" s="102" t="str">
        <f>IF( ISBLANK('03.Muestra'!$E25),"",'03.Muestra'!$E25)</f>
        <v/>
      </c>
      <c r="D568" s="111" t="str">
        <f t="shared" si="34"/>
        <v/>
      </c>
      <c r="E568" s="77" t="str">
        <f t="shared" si="33"/>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102" t="str">
        <f>IF( ISBLANK('03.Muestra'!$C26),"",'03.Muestra'!$C26)</f>
        <v/>
      </c>
      <c r="C569" s="102" t="str">
        <f>IF( ISBLANK('03.Muestra'!$E26),"",'03.Muestra'!$E26)</f>
        <v/>
      </c>
      <c r="D569" s="111" t="str">
        <f t="shared" si="34"/>
        <v/>
      </c>
      <c r="E569" s="77" t="str">
        <f t="shared" si="33"/>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102" t="str">
        <f>IF( ISBLANK('03.Muestra'!$C27),"",'03.Muestra'!$C27)</f>
        <v/>
      </c>
      <c r="C570" s="102" t="str">
        <f>IF( ISBLANK('03.Muestra'!$E27),"",'03.Muestra'!$E27)</f>
        <v/>
      </c>
      <c r="D570" s="111" t="str">
        <f t="shared" si="34"/>
        <v/>
      </c>
      <c r="E570" s="77" t="str">
        <f t="shared" si="33"/>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102" t="str">
        <f>IF( ISBLANK('03.Muestra'!$C28),"",'03.Muestra'!$C28)</f>
        <v/>
      </c>
      <c r="C571" s="102" t="str">
        <f>IF( ISBLANK('03.Muestra'!$E28),"",'03.Muestra'!$E28)</f>
        <v/>
      </c>
      <c r="D571" s="111" t="str">
        <f t="shared" si="34"/>
        <v/>
      </c>
      <c r="E571" s="77" t="str">
        <f t="shared" si="33"/>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102" t="str">
        <f>IF( ISBLANK('03.Muestra'!$C29),"",'03.Muestra'!$C29)</f>
        <v/>
      </c>
      <c r="C572" s="102" t="str">
        <f>IF( ISBLANK('03.Muestra'!$E29),"",'03.Muestra'!$E29)</f>
        <v/>
      </c>
      <c r="D572" s="111" t="str">
        <f t="shared" si="34"/>
        <v/>
      </c>
      <c r="E572" s="77" t="str">
        <f t="shared" si="33"/>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102" t="str">
        <f>IF( ISBLANK('03.Muestra'!$C30),"",'03.Muestra'!$C30)</f>
        <v/>
      </c>
      <c r="C573" s="102" t="str">
        <f>IF( ISBLANK('03.Muestra'!$E30),"",'03.Muestra'!$E30)</f>
        <v/>
      </c>
      <c r="D573" s="111" t="str">
        <f t="shared" si="34"/>
        <v/>
      </c>
      <c r="E573" s="77" t="str">
        <f t="shared" si="33"/>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102" t="str">
        <f>IF( ISBLANK('03.Muestra'!$C31),"",'03.Muestra'!$C31)</f>
        <v/>
      </c>
      <c r="C574" s="102" t="str">
        <f>IF( ISBLANK('03.Muestra'!$E31),"",'03.Muestra'!$E31)</f>
        <v/>
      </c>
      <c r="D574" s="111" t="str">
        <f t="shared" si="34"/>
        <v/>
      </c>
      <c r="E574" s="77"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2" t="str">
        <f>IF( ISBLANK('03.Muestra'!$C32),"",'03.Muestra'!$C32)</f>
        <v/>
      </c>
      <c r="C575" s="102" t="str">
        <f>IF( ISBLANK('03.Muestra'!$E32),"",'03.Muestra'!$E32)</f>
        <v/>
      </c>
      <c r="D575" s="111" t="str">
        <f t="shared" si="34"/>
        <v/>
      </c>
      <c r="E575" s="77"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2" t="str">
        <f>IF( ISBLANK('03.Muestra'!$C33),"",'03.Muestra'!$C33)</f>
        <v/>
      </c>
      <c r="C576" s="102" t="str">
        <f>IF( ISBLANK('03.Muestra'!$E33),"",'03.Muestra'!$E33)</f>
        <v/>
      </c>
      <c r="D576" s="111" t="str">
        <f t="shared" si="34"/>
        <v/>
      </c>
      <c r="E576" s="77"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2" t="str">
        <f>IF( ISBLANK('03.Muestra'!$C34),"",'03.Muestra'!$C34)</f>
        <v/>
      </c>
      <c r="C577" s="102" t="str">
        <f>IF( ISBLANK('03.Muestra'!$E34),"",'03.Muestra'!$E34)</f>
        <v/>
      </c>
      <c r="D577" s="111" t="str">
        <f t="shared" si="34"/>
        <v/>
      </c>
      <c r="E577" s="77"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2" t="str">
        <f>IF( ISBLANK('03.Muestra'!$C35),"",'03.Muestra'!$C35)</f>
        <v/>
      </c>
      <c r="C578" s="102" t="str">
        <f>IF( ISBLANK('03.Muestra'!$E35),"",'03.Muestra'!$E35)</f>
        <v/>
      </c>
      <c r="D578" s="111" t="str">
        <f t="shared" si="34"/>
        <v/>
      </c>
      <c r="E578" s="77"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2" t="str">
        <f>IF( ISBLANK('03.Muestra'!$C36),"",'03.Muestra'!$C36)</f>
        <v/>
      </c>
      <c r="C579" s="102" t="str">
        <f>IF( ISBLANK('03.Muestra'!$E36),"",'03.Muestra'!$E36)</f>
        <v/>
      </c>
      <c r="D579" s="111" t="str">
        <f t="shared" si="34"/>
        <v/>
      </c>
      <c r="E579" s="77" t="str">
        <f t="shared" si="33"/>
        <v/>
      </c>
      <c r="F579" s="116"/>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2" t="str">
        <f>IF( ISBLANK('03.Muestra'!$C37),"",'03.Muestra'!$C37)</f>
        <v/>
      </c>
      <c r="C580" s="102" t="str">
        <f>IF( ISBLANK('03.Muestra'!$E37),"",'03.Muestra'!$E37)</f>
        <v/>
      </c>
      <c r="D580" s="111" t="str">
        <f t="shared" si="34"/>
        <v/>
      </c>
      <c r="E580" s="77" t="str">
        <f t="shared" si="33"/>
        <v/>
      </c>
      <c r="F580" s="116"/>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2" t="str">
        <f>IF( ISBLANK('03.Muestra'!$C38),"",'03.Muestra'!$C38)</f>
        <v/>
      </c>
      <c r="C581" s="102" t="str">
        <f>IF( ISBLANK('03.Muestra'!$E38),"",'03.Muestra'!$E38)</f>
        <v/>
      </c>
      <c r="D581" s="111" t="str">
        <f t="shared" si="34"/>
        <v/>
      </c>
      <c r="E581" s="77" t="str">
        <f t="shared" si="33"/>
        <v/>
      </c>
      <c r="F581" s="116"/>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2" t="str">
        <f>IF( ISBLANK('03.Muestra'!$C39),"",'03.Muestra'!$C39)</f>
        <v/>
      </c>
      <c r="C582" s="102" t="str">
        <f>IF( ISBLANK('03.Muestra'!$E39),"",'03.Muestra'!$E39)</f>
        <v/>
      </c>
      <c r="D582" s="111" t="str">
        <f t="shared" si="34"/>
        <v/>
      </c>
      <c r="E582" s="77" t="str">
        <f t="shared" si="33"/>
        <v/>
      </c>
      <c r="F582" s="116"/>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2" t="str">
        <f>IF( ISBLANK('03.Muestra'!$C40),"",'03.Muestra'!$C40)</f>
        <v/>
      </c>
      <c r="C583" s="102" t="str">
        <f>IF( ISBLANK('03.Muestra'!$E40),"",'03.Muestra'!$E40)</f>
        <v/>
      </c>
      <c r="D583" s="111" t="str">
        <f t="shared" si="34"/>
        <v/>
      </c>
      <c r="E583" s="77" t="str">
        <f t="shared" si="33"/>
        <v/>
      </c>
      <c r="F583" s="116"/>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2" t="str">
        <f>IF( ISBLANK('03.Muestra'!$C41),"",'03.Muestra'!$C41)</f>
        <v/>
      </c>
      <c r="C584" s="102" t="str">
        <f>IF( ISBLANK('03.Muestra'!$E41),"",'03.Muestra'!$E41)</f>
        <v/>
      </c>
      <c r="D584" s="111" t="str">
        <f t="shared" si="34"/>
        <v/>
      </c>
      <c r="E584" s="77" t="str">
        <f t="shared" si="33"/>
        <v/>
      </c>
      <c r="F584" s="116"/>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2" t="str">
        <f>IF( ISBLANK('03.Muestra'!$C42),"",'03.Muestra'!$C42)</f>
        <v/>
      </c>
      <c r="C585" s="102" t="str">
        <f>IF( ISBLANK('03.Muestra'!$E42),"",'03.Muestra'!$E42)</f>
        <v/>
      </c>
      <c r="D585" s="111" t="str">
        <f t="shared" si="34"/>
        <v/>
      </c>
      <c r="E585" s="77"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7"/>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23"/>
      <c r="C587" s="18"/>
      <c r="D587" s="77"/>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9" t="s">
        <v>103</v>
      </c>
      <c r="C588" s="100" t="s">
        <v>156</v>
      </c>
      <c r="D588" s="101" t="s">
        <v>113</v>
      </c>
      <c r="E588" s="115"/>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2" t="str">
        <f>IF( ISBLANK('03.Muestra'!$C8),"",'03.Muestra'!$C8)</f>
        <v>Página Inicio</v>
      </c>
      <c r="C589" s="103" t="str">
        <f>IF( ISBLANK('03.Muestra'!$C8),"",'03.Muestra'!$E8)</f>
        <v>https://www.mercadona.es/</v>
      </c>
      <c r="D589" s="104" t="s">
        <v>104</v>
      </c>
      <c r="E589" s="77" t="str">
        <f t="shared" ref="E589:E623" si="35">IF(D589&lt;&gt;"",IF(AND(B589&lt;&gt;"",C589&lt;&gt;""),"","ERR"),"")</f>
        <v/>
      </c>
      <c r="F589" s="105" t="str">
        <f t="array" ref="F589:J589">TRANSPOSE('DATA - Oculta'!$U$9:$U$13)</f>
        <v>N/T</v>
      </c>
      <c r="G589" s="106" t="s">
        <v>114</v>
      </c>
      <c r="H589" s="107" t="s">
        <v>115</v>
      </c>
      <c r="I589" s="108" t="s">
        <v>107</v>
      </c>
      <c r="J589" s="109" t="s">
        <v>104</v>
      </c>
      <c r="K589" s="110" t="s">
        <v>111</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2" t="str">
        <f>IF( ISBLANK('03.Muestra'!$C9),"",'03.Muestra'!$C9)</f>
        <v/>
      </c>
      <c r="C590" s="102" t="str">
        <f>IF( ISBLANK('03.Muestra'!$C9),"",'03.Muestra'!$E9)</f>
        <v/>
      </c>
      <c r="D590" s="111" t="str">
        <f t="shared" ref="D590:D623" si="36">IF(AND(B590&lt;&gt;"",C590&lt;&gt;""),"N/T","")</f>
        <v/>
      </c>
      <c r="E590" s="77" t="str">
        <f t="shared" si="35"/>
        <v/>
      </c>
      <c r="F590" s="112">
        <f>COUNTIF($D589:INDIRECT("$D" &amp;  SUM(ROW()-1,'03.Muestra'!$D$45)-1),F589)</f>
        <v>0</v>
      </c>
      <c r="G590" s="112">
        <f>COUNTIF($D589:INDIRECT("$D" &amp;  SUM(ROW()-1,'03.Muestra'!$D$45)-1),G589)</f>
        <v>0</v>
      </c>
      <c r="H590" s="112">
        <f>COUNTIF($D589:INDIRECT("$D" &amp;  SUM(ROW()-1,'03.Muestra'!$D$45)-1),H589)</f>
        <v>0</v>
      </c>
      <c r="I590" s="112">
        <f>COUNTIF($D589:INDIRECT("$D" &amp;  SUM(ROW()-1,'03.Muestra'!$D$45)-1),I589)</f>
        <v>0</v>
      </c>
      <c r="J590" s="112">
        <f>COUNTIF($D589:INDIRECT("$D" &amp;  SUM(ROW()-1,'03.Muestra'!$D$45)-1),J589)</f>
        <v>1</v>
      </c>
      <c r="K590" s="112">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2" t="str">
        <f>IF( ISBLANK('03.Muestra'!$C10),"",'03.Muestra'!$C10)</f>
        <v/>
      </c>
      <c r="C591" s="102" t="str">
        <f>IF( ISBLANK('03.Muestra'!$C10),"",'03.Muestra'!$E10)</f>
        <v/>
      </c>
      <c r="D591" s="111" t="str">
        <f t="shared" si="36"/>
        <v/>
      </c>
      <c r="E591" s="77"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2" t="str">
        <f>IF( ISBLANK('03.Muestra'!$C11),"",'03.Muestra'!$C11)</f>
        <v/>
      </c>
      <c r="C592" s="102" t="str">
        <f>IF( ISBLANK('03.Muestra'!$C11),"",'03.Muestra'!$E11)</f>
        <v/>
      </c>
      <c r="D592" s="111" t="str">
        <f t="shared" si="36"/>
        <v/>
      </c>
      <c r="E592" s="77"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2" t="str">
        <f>IF( ISBLANK('03.Muestra'!$C12),"",'03.Muestra'!$C12)</f>
        <v/>
      </c>
      <c r="C593" s="102" t="str">
        <f>IF( ISBLANK('03.Muestra'!$C12),"",'03.Muestra'!$E12)</f>
        <v/>
      </c>
      <c r="D593" s="111" t="str">
        <f t="shared" si="36"/>
        <v/>
      </c>
      <c r="E593" s="77"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2" t="str">
        <f>IF( ISBLANK('03.Muestra'!$C13),"",'03.Muestra'!$C13)</f>
        <v/>
      </c>
      <c r="C594" s="102" t="str">
        <f>IF( ISBLANK('03.Muestra'!$C13),"",'03.Muestra'!$E13)</f>
        <v/>
      </c>
      <c r="D594" s="111" t="str">
        <f t="shared" si="36"/>
        <v/>
      </c>
      <c r="E594" s="77"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2" t="str">
        <f>IF( ISBLANK('03.Muestra'!$C14),"",'03.Muestra'!$C14)</f>
        <v/>
      </c>
      <c r="C595" s="102" t="str">
        <f>IF( ISBLANK('03.Muestra'!$C14),"",'03.Muestra'!$E14)</f>
        <v/>
      </c>
      <c r="D595" s="111" t="str">
        <f t="shared" si="36"/>
        <v/>
      </c>
      <c r="E595" s="77"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2" t="str">
        <f>IF( ISBLANK('03.Muestra'!$C15),"",'03.Muestra'!$C15)</f>
        <v/>
      </c>
      <c r="C596" s="102" t="str">
        <f>IF( ISBLANK('03.Muestra'!$C15),"",'03.Muestra'!$E15)</f>
        <v/>
      </c>
      <c r="D596" s="111" t="str">
        <f t="shared" si="36"/>
        <v/>
      </c>
      <c r="E596" s="77"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2" t="str">
        <f>IF( ISBLANK('03.Muestra'!$C16),"",'03.Muestra'!$C16)</f>
        <v/>
      </c>
      <c r="C597" s="102" t="str">
        <f>IF( ISBLANK('03.Muestra'!$C16),"",'03.Muestra'!$E16)</f>
        <v/>
      </c>
      <c r="D597" s="111" t="str">
        <f t="shared" si="36"/>
        <v/>
      </c>
      <c r="E597" s="77"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2" t="str">
        <f>IF( ISBLANK('03.Muestra'!$C17),"",'03.Muestra'!$C17)</f>
        <v/>
      </c>
      <c r="C598" s="102" t="str">
        <f>IF( ISBLANK('03.Muestra'!$C17),"",'03.Muestra'!$E17)</f>
        <v/>
      </c>
      <c r="D598" s="111" t="str">
        <f t="shared" si="36"/>
        <v/>
      </c>
      <c r="E598" s="77"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2" t="str">
        <f>IF( ISBLANK('03.Muestra'!$C18),"",'03.Muestra'!$C18)</f>
        <v/>
      </c>
      <c r="C599" s="102" t="str">
        <f>IF( ISBLANK('03.Muestra'!$C18),"",'03.Muestra'!$E18)</f>
        <v/>
      </c>
      <c r="D599" s="111" t="str">
        <f t="shared" si="36"/>
        <v/>
      </c>
      <c r="E599" s="77"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2" t="str">
        <f>IF( ISBLANK('03.Muestra'!$C19),"",'03.Muestra'!$C19)</f>
        <v/>
      </c>
      <c r="C600" s="102" t="str">
        <f>IF( ISBLANK('03.Muestra'!$C19),"",'03.Muestra'!$E19)</f>
        <v/>
      </c>
      <c r="D600" s="111" t="str">
        <f t="shared" si="36"/>
        <v/>
      </c>
      <c r="E600" s="77"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102" t="str">
        <f>IF( ISBLANK('03.Muestra'!$C20),"",'03.Muestra'!$C20)</f>
        <v/>
      </c>
      <c r="C601" s="102" t="str">
        <f>IF( ISBLANK('03.Muestra'!$C20),"",'03.Muestra'!$E20)</f>
        <v/>
      </c>
      <c r="D601" s="111" t="str">
        <f t="shared" si="36"/>
        <v/>
      </c>
      <c r="E601" s="77" t="str">
        <f t="shared" si="35"/>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102" t="str">
        <f>IF( ISBLANK('03.Muestra'!$C21),"",'03.Muestra'!$C21)</f>
        <v/>
      </c>
      <c r="C602" s="102" t="str">
        <f>IF( ISBLANK('03.Muestra'!$C21),"",'03.Muestra'!$E21)</f>
        <v/>
      </c>
      <c r="D602" s="111" t="str">
        <f t="shared" si="36"/>
        <v/>
      </c>
      <c r="E602" s="77" t="str">
        <f t="shared" si="35"/>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102" t="str">
        <f>IF( ISBLANK('03.Muestra'!$C22),"",'03.Muestra'!$C22)</f>
        <v/>
      </c>
      <c r="C603" s="102" t="str">
        <f>IF( ISBLANK('03.Muestra'!$C22),"",'03.Muestra'!$E22)</f>
        <v/>
      </c>
      <c r="D603" s="111" t="str">
        <f t="shared" si="36"/>
        <v/>
      </c>
      <c r="E603" s="77" t="str">
        <f t="shared" si="35"/>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102" t="str">
        <f>IF( ISBLANK('03.Muestra'!$C23),"",'03.Muestra'!$C23)</f>
        <v/>
      </c>
      <c r="C604" s="102" t="str">
        <f>IF( ISBLANK('03.Muestra'!$C23),"",'03.Muestra'!$E23)</f>
        <v/>
      </c>
      <c r="D604" s="111" t="str">
        <f t="shared" si="36"/>
        <v/>
      </c>
      <c r="E604" s="77" t="str">
        <f t="shared" si="35"/>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102" t="str">
        <f>IF( ISBLANK('03.Muestra'!$C24),"",'03.Muestra'!$C24)</f>
        <v/>
      </c>
      <c r="C605" s="102" t="str">
        <f>IF( ISBLANK('03.Muestra'!$C24),"",'03.Muestra'!$E24)</f>
        <v/>
      </c>
      <c r="D605" s="111" t="str">
        <f t="shared" si="36"/>
        <v/>
      </c>
      <c r="E605" s="77" t="str">
        <f t="shared" si="35"/>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102" t="str">
        <f>IF( ISBLANK('03.Muestra'!$C25),"",'03.Muestra'!$C25)</f>
        <v/>
      </c>
      <c r="C606" s="102" t="str">
        <f>IF( ISBLANK('03.Muestra'!$C25),"",'03.Muestra'!$E25)</f>
        <v/>
      </c>
      <c r="D606" s="111" t="str">
        <f t="shared" si="36"/>
        <v/>
      </c>
      <c r="E606" s="77" t="str">
        <f t="shared" si="35"/>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102" t="str">
        <f>IF( ISBLANK('03.Muestra'!$C26),"",'03.Muestra'!$C26)</f>
        <v/>
      </c>
      <c r="C607" s="102" t="str">
        <f>IF( ISBLANK('03.Muestra'!$C26),"",'03.Muestra'!$E26)</f>
        <v/>
      </c>
      <c r="D607" s="111" t="str">
        <f t="shared" si="36"/>
        <v/>
      </c>
      <c r="E607" s="77" t="str">
        <f t="shared" si="35"/>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102" t="str">
        <f>IF( ISBLANK('03.Muestra'!$C27),"",'03.Muestra'!$C27)</f>
        <v/>
      </c>
      <c r="C608" s="102" t="str">
        <f>IF( ISBLANK('03.Muestra'!$C27),"",'03.Muestra'!$E27)</f>
        <v/>
      </c>
      <c r="D608" s="111" t="str">
        <f t="shared" si="36"/>
        <v/>
      </c>
      <c r="E608" s="77" t="str">
        <f t="shared" si="35"/>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102" t="str">
        <f>IF( ISBLANK('03.Muestra'!$C28),"",'03.Muestra'!$C28)</f>
        <v/>
      </c>
      <c r="C609" s="102" t="str">
        <f>IF( ISBLANK('03.Muestra'!$C28),"",'03.Muestra'!$E28)</f>
        <v/>
      </c>
      <c r="D609" s="111" t="str">
        <f t="shared" si="36"/>
        <v/>
      </c>
      <c r="E609" s="77" t="str">
        <f t="shared" si="35"/>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102" t="str">
        <f>IF( ISBLANK('03.Muestra'!$C29),"",'03.Muestra'!$C29)</f>
        <v/>
      </c>
      <c r="C610" s="102" t="str">
        <f>IF( ISBLANK('03.Muestra'!$C29),"",'03.Muestra'!$E29)</f>
        <v/>
      </c>
      <c r="D610" s="111" t="str">
        <f t="shared" si="36"/>
        <v/>
      </c>
      <c r="E610" s="77" t="str">
        <f t="shared" si="35"/>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102" t="str">
        <f>IF( ISBLANK('03.Muestra'!$C30),"",'03.Muestra'!$C30)</f>
        <v/>
      </c>
      <c r="C611" s="102" t="str">
        <f>IF( ISBLANK('03.Muestra'!$C30),"",'03.Muestra'!$E30)</f>
        <v/>
      </c>
      <c r="D611" s="111" t="str">
        <f t="shared" si="36"/>
        <v/>
      </c>
      <c r="E611" s="77" t="str">
        <f t="shared" si="35"/>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102" t="str">
        <f>IF( ISBLANK('03.Muestra'!$C31),"",'03.Muestra'!$C31)</f>
        <v/>
      </c>
      <c r="C612" s="102" t="str">
        <f>IF( ISBLANK('03.Muestra'!$C31),"",'03.Muestra'!$E31)</f>
        <v/>
      </c>
      <c r="D612" s="111" t="str">
        <f t="shared" si="36"/>
        <v/>
      </c>
      <c r="E612" s="77"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2" t="str">
        <f>IF( ISBLANK('03.Muestra'!$C32),"",'03.Muestra'!$C32)</f>
        <v/>
      </c>
      <c r="C613" s="102" t="str">
        <f>IF( ISBLANK('03.Muestra'!$C32),"",'03.Muestra'!$E32)</f>
        <v/>
      </c>
      <c r="D613" s="111" t="str">
        <f t="shared" si="36"/>
        <v/>
      </c>
      <c r="E613" s="77"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2" t="str">
        <f>IF( ISBLANK('03.Muestra'!$C33),"",'03.Muestra'!$C33)</f>
        <v/>
      </c>
      <c r="C614" s="102" t="str">
        <f>IF( ISBLANK('03.Muestra'!$C33),"",'03.Muestra'!$E33)</f>
        <v/>
      </c>
      <c r="D614" s="111" t="str">
        <f t="shared" si="36"/>
        <v/>
      </c>
      <c r="E614" s="77"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2" t="str">
        <f>IF( ISBLANK('03.Muestra'!$C34),"",'03.Muestra'!$C34)</f>
        <v/>
      </c>
      <c r="C615" s="102" t="str">
        <f>IF( ISBLANK('03.Muestra'!$C34),"",'03.Muestra'!$E34)</f>
        <v/>
      </c>
      <c r="D615" s="111" t="str">
        <f t="shared" si="36"/>
        <v/>
      </c>
      <c r="E615" s="77"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2" t="str">
        <f>IF( ISBLANK('03.Muestra'!$C35),"",'03.Muestra'!$C35)</f>
        <v/>
      </c>
      <c r="C616" s="102" t="str">
        <f>IF( ISBLANK('03.Muestra'!$C35),"",'03.Muestra'!$E35)</f>
        <v/>
      </c>
      <c r="D616" s="111" t="str">
        <f t="shared" si="36"/>
        <v/>
      </c>
      <c r="E616" s="77"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2" t="str">
        <f>IF( ISBLANK('03.Muestra'!$C36),"",'03.Muestra'!$C36)</f>
        <v/>
      </c>
      <c r="C617" s="102" t="str">
        <f>IF( ISBLANK('03.Muestra'!$C36),"",'03.Muestra'!$E36)</f>
        <v/>
      </c>
      <c r="D617" s="111" t="str">
        <f t="shared" si="36"/>
        <v/>
      </c>
      <c r="E617" s="77" t="str">
        <f t="shared" si="35"/>
        <v/>
      </c>
      <c r="F617" s="116"/>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2" t="str">
        <f>IF( ISBLANK('03.Muestra'!$C37),"",'03.Muestra'!$C37)</f>
        <v/>
      </c>
      <c r="C618" s="102" t="str">
        <f>IF( ISBLANK('03.Muestra'!$C37),"",'03.Muestra'!$E37)</f>
        <v/>
      </c>
      <c r="D618" s="111" t="str">
        <f t="shared" si="36"/>
        <v/>
      </c>
      <c r="E618" s="77" t="str">
        <f t="shared" si="35"/>
        <v/>
      </c>
      <c r="F618" s="116"/>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2" t="str">
        <f>IF( ISBLANK('03.Muestra'!$C38),"",'03.Muestra'!$C38)</f>
        <v/>
      </c>
      <c r="C619" s="102" t="str">
        <f>IF( ISBLANK('03.Muestra'!$C38),"",'03.Muestra'!$E38)</f>
        <v/>
      </c>
      <c r="D619" s="111" t="str">
        <f t="shared" si="36"/>
        <v/>
      </c>
      <c r="E619" s="77" t="str">
        <f t="shared" si="35"/>
        <v/>
      </c>
      <c r="F619" s="116"/>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2" t="str">
        <f>IF( ISBLANK('03.Muestra'!$C39),"",'03.Muestra'!$C39)</f>
        <v/>
      </c>
      <c r="C620" s="102" t="str">
        <f>IF( ISBLANK('03.Muestra'!$C39),"",'03.Muestra'!$E39)</f>
        <v/>
      </c>
      <c r="D620" s="111" t="str">
        <f t="shared" si="36"/>
        <v/>
      </c>
      <c r="E620" s="77" t="str">
        <f t="shared" si="35"/>
        <v/>
      </c>
      <c r="F620" s="116"/>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2" t="str">
        <f>IF( ISBLANK('03.Muestra'!$C40),"",'03.Muestra'!$C40)</f>
        <v/>
      </c>
      <c r="C621" s="102" t="str">
        <f>IF( ISBLANK('03.Muestra'!$C40),"",'03.Muestra'!$E40)</f>
        <v/>
      </c>
      <c r="D621" s="111" t="str">
        <f t="shared" si="36"/>
        <v/>
      </c>
      <c r="E621" s="77" t="str">
        <f t="shared" si="35"/>
        <v/>
      </c>
      <c r="F621" s="116"/>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2" t="str">
        <f>IF( ISBLANK('03.Muestra'!$C41),"",'03.Muestra'!$C41)</f>
        <v/>
      </c>
      <c r="C622" s="102" t="str">
        <f>IF( ISBLANK('03.Muestra'!$C41),"",'03.Muestra'!$E41)</f>
        <v/>
      </c>
      <c r="D622" s="111" t="str">
        <f t="shared" si="36"/>
        <v/>
      </c>
      <c r="E622" s="77" t="str">
        <f t="shared" si="35"/>
        <v/>
      </c>
      <c r="F622" s="116"/>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2" t="str">
        <f>IF( ISBLANK('03.Muestra'!$C42),"",'03.Muestra'!$C42)</f>
        <v/>
      </c>
      <c r="C623" s="102" t="str">
        <f>IF( ISBLANK('03.Muestra'!$C42),"",'03.Muestra'!$E42)</f>
        <v/>
      </c>
      <c r="D623" s="111" t="str">
        <f t="shared" si="36"/>
        <v/>
      </c>
      <c r="E623" s="77"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7"/>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23"/>
      <c r="C625" s="18"/>
      <c r="D625" s="77"/>
      <c r="E625" s="98"/>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9" t="s">
        <v>103</v>
      </c>
      <c r="C626" s="100" t="s">
        <v>157</v>
      </c>
      <c r="D626" s="101" t="s">
        <v>113</v>
      </c>
      <c r="E626" s="115"/>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2" t="str">
        <f>IF( ISBLANK('03.Muestra'!$C8),"",'03.Muestra'!$C8)</f>
        <v>Página Inicio</v>
      </c>
      <c r="C627" s="103" t="str">
        <f>IF( ISBLANK('03.Muestra'!$E8),"",'03.Muestra'!$E8)</f>
        <v>https://www.mercadona.es/</v>
      </c>
      <c r="D627" s="104" t="s">
        <v>115</v>
      </c>
      <c r="E627" s="77" t="str">
        <f t="shared" ref="E627:E661" si="37">IF(D627&lt;&gt;"",IF(AND(B627&lt;&gt;"",C627&lt;&gt;""),"","ERR"),"")</f>
        <v/>
      </c>
      <c r="F627" s="105" t="str">
        <f t="array" ref="F627:J627">TRANSPOSE('DATA - Oculta'!$U$9:$U$13)</f>
        <v>N/T</v>
      </c>
      <c r="G627" s="106" t="s">
        <v>114</v>
      </c>
      <c r="H627" s="107" t="s">
        <v>115</v>
      </c>
      <c r="I627" s="108" t="s">
        <v>107</v>
      </c>
      <c r="J627" s="109" t="s">
        <v>104</v>
      </c>
      <c r="K627" s="110" t="s">
        <v>111</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2" t="str">
        <f>IF( ISBLANK('03.Muestra'!$C9),"",'03.Muestra'!$C9)</f>
        <v/>
      </c>
      <c r="C628" s="102" t="str">
        <f>IF( ISBLANK('03.Muestra'!$E9),"",'03.Muestra'!$E9)</f>
        <v/>
      </c>
      <c r="D628" s="111" t="str">
        <f t="shared" ref="D628:D661" si="38">IF(AND(B628&lt;&gt;"",C628&lt;&gt;""),"N/T","")</f>
        <v/>
      </c>
      <c r="E628" s="77" t="str">
        <f t="shared" si="37"/>
        <v/>
      </c>
      <c r="F628" s="112">
        <f>COUNTIF($D627:INDIRECT("$D" &amp;  SUM(ROW()-1,'03.Muestra'!$D$45)-1),F627)</f>
        <v>0</v>
      </c>
      <c r="G628" s="112">
        <f>COUNTIF($D627:INDIRECT("$D" &amp;  SUM(ROW()-1,'03.Muestra'!$D$45)-1),G627)</f>
        <v>0</v>
      </c>
      <c r="H628" s="112">
        <f>COUNTIF($D627:INDIRECT("$D" &amp;  SUM(ROW()-1,'03.Muestra'!$D$45)-1),H627)</f>
        <v>1</v>
      </c>
      <c r="I628" s="112">
        <f>COUNTIF($D627:INDIRECT("$D" &amp;  SUM(ROW()-1,'03.Muestra'!$D$45)-1),I627)</f>
        <v>0</v>
      </c>
      <c r="J628" s="112">
        <f>COUNTIF($D627:INDIRECT("$D" &amp;  SUM(ROW()-1,'03.Muestra'!$D$45)-1),J627)</f>
        <v>0</v>
      </c>
      <c r="K628" s="112">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2" t="str">
        <f>IF( ISBLANK('03.Muestra'!$C10),"",'03.Muestra'!$C10)</f>
        <v/>
      </c>
      <c r="C629" s="102" t="str">
        <f>IF( ISBLANK('03.Muestra'!$E10),"",'03.Muestra'!$E10)</f>
        <v/>
      </c>
      <c r="D629" s="111" t="str">
        <f t="shared" si="38"/>
        <v/>
      </c>
      <c r="E629" s="77"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2" t="str">
        <f>IF( ISBLANK('03.Muestra'!$C11),"",'03.Muestra'!$C11)</f>
        <v/>
      </c>
      <c r="C630" s="102" t="str">
        <f>IF( ISBLANK('03.Muestra'!$E11),"",'03.Muestra'!$E11)</f>
        <v/>
      </c>
      <c r="D630" s="111" t="str">
        <f t="shared" si="38"/>
        <v/>
      </c>
      <c r="E630" s="77"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2" t="str">
        <f>IF( ISBLANK('03.Muestra'!$C12),"",'03.Muestra'!$C12)</f>
        <v/>
      </c>
      <c r="C631" s="102" t="str">
        <f>IF( ISBLANK('03.Muestra'!$E12),"",'03.Muestra'!$E12)</f>
        <v/>
      </c>
      <c r="D631" s="111" t="str">
        <f t="shared" si="38"/>
        <v/>
      </c>
      <c r="E631" s="77"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2" t="str">
        <f>IF( ISBLANK('03.Muestra'!$C13),"",'03.Muestra'!$C13)</f>
        <v/>
      </c>
      <c r="C632" s="102" t="str">
        <f>IF( ISBLANK('03.Muestra'!$E13),"",'03.Muestra'!$E13)</f>
        <v/>
      </c>
      <c r="D632" s="111" t="str">
        <f t="shared" si="38"/>
        <v/>
      </c>
      <c r="E632" s="77"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2" t="str">
        <f>IF( ISBLANK('03.Muestra'!$C14),"",'03.Muestra'!$C14)</f>
        <v/>
      </c>
      <c r="C633" s="102" t="str">
        <f>IF( ISBLANK('03.Muestra'!$E14),"",'03.Muestra'!$E14)</f>
        <v/>
      </c>
      <c r="D633" s="111" t="str">
        <f t="shared" si="38"/>
        <v/>
      </c>
      <c r="E633" s="77"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2" t="str">
        <f>IF( ISBLANK('03.Muestra'!$C15),"",'03.Muestra'!$C15)</f>
        <v/>
      </c>
      <c r="C634" s="102" t="str">
        <f>IF( ISBLANK('03.Muestra'!$E15),"",'03.Muestra'!$E15)</f>
        <v/>
      </c>
      <c r="D634" s="111" t="str">
        <f t="shared" si="38"/>
        <v/>
      </c>
      <c r="E634" s="77"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2" t="str">
        <f>IF( ISBLANK('03.Muestra'!$C16),"",'03.Muestra'!$C16)</f>
        <v/>
      </c>
      <c r="C635" s="102" t="str">
        <f>IF( ISBLANK('03.Muestra'!$E16),"",'03.Muestra'!$E16)</f>
        <v/>
      </c>
      <c r="D635" s="111" t="str">
        <f t="shared" si="38"/>
        <v/>
      </c>
      <c r="E635" s="77"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2" t="str">
        <f>IF( ISBLANK('03.Muestra'!$C17),"",'03.Muestra'!$C17)</f>
        <v/>
      </c>
      <c r="C636" s="102" t="str">
        <f>IF( ISBLANK('03.Muestra'!$E17),"",'03.Muestra'!$E17)</f>
        <v/>
      </c>
      <c r="D636" s="111" t="str">
        <f t="shared" si="38"/>
        <v/>
      </c>
      <c r="E636" s="77"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2" t="str">
        <f>IF( ISBLANK('03.Muestra'!$C18),"",'03.Muestra'!$C18)</f>
        <v/>
      </c>
      <c r="C637" s="102" t="str">
        <f>IF( ISBLANK('03.Muestra'!$E18),"",'03.Muestra'!$E18)</f>
        <v/>
      </c>
      <c r="D637" s="111" t="str">
        <f t="shared" si="38"/>
        <v/>
      </c>
      <c r="E637" s="77"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2" t="str">
        <f>IF( ISBLANK('03.Muestra'!$C19),"",'03.Muestra'!$C19)</f>
        <v/>
      </c>
      <c r="C638" s="102" t="str">
        <f>IF( ISBLANK('03.Muestra'!$E19),"",'03.Muestra'!$E19)</f>
        <v/>
      </c>
      <c r="D638" s="111" t="str">
        <f t="shared" si="38"/>
        <v/>
      </c>
      <c r="E638" s="77"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102" t="str">
        <f>IF( ISBLANK('03.Muestra'!$C20),"",'03.Muestra'!$C20)</f>
        <v/>
      </c>
      <c r="C639" s="102" t="str">
        <f>IF( ISBLANK('03.Muestra'!$E20),"",'03.Muestra'!$E20)</f>
        <v/>
      </c>
      <c r="D639" s="111" t="str">
        <f t="shared" si="38"/>
        <v/>
      </c>
      <c r="E639" s="77" t="str">
        <f t="shared" si="37"/>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102" t="str">
        <f>IF( ISBLANK('03.Muestra'!$C21),"",'03.Muestra'!$C21)</f>
        <v/>
      </c>
      <c r="C640" s="102" t="str">
        <f>IF( ISBLANK('03.Muestra'!$E21),"",'03.Muestra'!$E21)</f>
        <v/>
      </c>
      <c r="D640" s="111" t="str">
        <f t="shared" si="38"/>
        <v/>
      </c>
      <c r="E640" s="77" t="str">
        <f t="shared" si="37"/>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102" t="str">
        <f>IF( ISBLANK('03.Muestra'!$C22),"",'03.Muestra'!$C22)</f>
        <v/>
      </c>
      <c r="C641" s="102" t="str">
        <f>IF( ISBLANK('03.Muestra'!$E22),"",'03.Muestra'!$E22)</f>
        <v/>
      </c>
      <c r="D641" s="111" t="str">
        <f t="shared" si="38"/>
        <v/>
      </c>
      <c r="E641" s="77" t="str">
        <f t="shared" si="37"/>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102" t="str">
        <f>IF( ISBLANK('03.Muestra'!$C23),"",'03.Muestra'!$C23)</f>
        <v/>
      </c>
      <c r="C642" s="102" t="str">
        <f>IF( ISBLANK('03.Muestra'!$E23),"",'03.Muestra'!$E23)</f>
        <v/>
      </c>
      <c r="D642" s="111" t="str">
        <f t="shared" si="38"/>
        <v/>
      </c>
      <c r="E642" s="77" t="str">
        <f t="shared" si="37"/>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102" t="str">
        <f>IF( ISBLANK('03.Muestra'!$C24),"",'03.Muestra'!$C24)</f>
        <v/>
      </c>
      <c r="C643" s="102" t="str">
        <f>IF( ISBLANK('03.Muestra'!$E24),"",'03.Muestra'!$E24)</f>
        <v/>
      </c>
      <c r="D643" s="111" t="str">
        <f t="shared" si="38"/>
        <v/>
      </c>
      <c r="E643" s="77" t="str">
        <f t="shared" si="37"/>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102" t="str">
        <f>IF( ISBLANK('03.Muestra'!$C25),"",'03.Muestra'!$C25)</f>
        <v/>
      </c>
      <c r="C644" s="102" t="str">
        <f>IF( ISBLANK('03.Muestra'!$E25),"",'03.Muestra'!$E25)</f>
        <v/>
      </c>
      <c r="D644" s="111" t="str">
        <f t="shared" si="38"/>
        <v/>
      </c>
      <c r="E644" s="77" t="str">
        <f t="shared" si="37"/>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102" t="str">
        <f>IF( ISBLANK('03.Muestra'!$C26),"",'03.Muestra'!$C26)</f>
        <v/>
      </c>
      <c r="C645" s="102" t="str">
        <f>IF( ISBLANK('03.Muestra'!$E26),"",'03.Muestra'!$E26)</f>
        <v/>
      </c>
      <c r="D645" s="111" t="str">
        <f t="shared" si="38"/>
        <v/>
      </c>
      <c r="E645" s="77" t="str">
        <f t="shared" si="37"/>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102" t="str">
        <f>IF( ISBLANK('03.Muestra'!$C27),"",'03.Muestra'!$C27)</f>
        <v/>
      </c>
      <c r="C646" s="102" t="str">
        <f>IF( ISBLANK('03.Muestra'!$E27),"",'03.Muestra'!$E27)</f>
        <v/>
      </c>
      <c r="D646" s="111" t="str">
        <f t="shared" si="38"/>
        <v/>
      </c>
      <c r="E646" s="77" t="str">
        <f t="shared" si="37"/>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102" t="str">
        <f>IF( ISBLANK('03.Muestra'!$C28),"",'03.Muestra'!$C28)</f>
        <v/>
      </c>
      <c r="C647" s="102" t="str">
        <f>IF( ISBLANK('03.Muestra'!$E28),"",'03.Muestra'!$E28)</f>
        <v/>
      </c>
      <c r="D647" s="111" t="str">
        <f t="shared" si="38"/>
        <v/>
      </c>
      <c r="E647" s="77" t="str">
        <f t="shared" si="37"/>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102" t="str">
        <f>IF( ISBLANK('03.Muestra'!$C29),"",'03.Muestra'!$C29)</f>
        <v/>
      </c>
      <c r="C648" s="102" t="str">
        <f>IF( ISBLANK('03.Muestra'!$E29),"",'03.Muestra'!$E29)</f>
        <v/>
      </c>
      <c r="D648" s="111" t="str">
        <f t="shared" si="38"/>
        <v/>
      </c>
      <c r="E648" s="77" t="str">
        <f t="shared" si="37"/>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102" t="str">
        <f>IF( ISBLANK('03.Muestra'!$C30),"",'03.Muestra'!$C30)</f>
        <v/>
      </c>
      <c r="C649" s="102" t="str">
        <f>IF( ISBLANK('03.Muestra'!$E30),"",'03.Muestra'!$E30)</f>
        <v/>
      </c>
      <c r="D649" s="111" t="str">
        <f t="shared" si="38"/>
        <v/>
      </c>
      <c r="E649" s="77" t="str">
        <f t="shared" si="37"/>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102" t="str">
        <f>IF( ISBLANK('03.Muestra'!$C31),"",'03.Muestra'!$C31)</f>
        <v/>
      </c>
      <c r="C650" s="102" t="str">
        <f>IF( ISBLANK('03.Muestra'!$E31),"",'03.Muestra'!$E31)</f>
        <v/>
      </c>
      <c r="D650" s="111" t="str">
        <f t="shared" si="38"/>
        <v/>
      </c>
      <c r="E650" s="77"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2" t="str">
        <f>IF( ISBLANK('03.Muestra'!$C32),"",'03.Muestra'!$C32)</f>
        <v/>
      </c>
      <c r="C651" s="102" t="str">
        <f>IF( ISBLANK('03.Muestra'!$E32),"",'03.Muestra'!$E32)</f>
        <v/>
      </c>
      <c r="D651" s="111" t="str">
        <f t="shared" si="38"/>
        <v/>
      </c>
      <c r="E651" s="77"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2" t="str">
        <f>IF( ISBLANK('03.Muestra'!$C33),"",'03.Muestra'!$C33)</f>
        <v/>
      </c>
      <c r="C652" s="102" t="str">
        <f>IF( ISBLANK('03.Muestra'!$E33),"",'03.Muestra'!$E33)</f>
        <v/>
      </c>
      <c r="D652" s="111" t="str">
        <f t="shared" si="38"/>
        <v/>
      </c>
      <c r="E652" s="77"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2" t="str">
        <f>IF( ISBLANK('03.Muestra'!$C34),"",'03.Muestra'!$C34)</f>
        <v/>
      </c>
      <c r="C653" s="102" t="str">
        <f>IF( ISBLANK('03.Muestra'!$E34),"",'03.Muestra'!$E34)</f>
        <v/>
      </c>
      <c r="D653" s="111" t="str">
        <f t="shared" si="38"/>
        <v/>
      </c>
      <c r="E653" s="77"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2" t="str">
        <f>IF( ISBLANK('03.Muestra'!$C35),"",'03.Muestra'!$C35)</f>
        <v/>
      </c>
      <c r="C654" s="102" t="str">
        <f>IF( ISBLANK('03.Muestra'!$E35),"",'03.Muestra'!$E35)</f>
        <v/>
      </c>
      <c r="D654" s="111" t="str">
        <f t="shared" si="38"/>
        <v/>
      </c>
      <c r="E654" s="77"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2" t="str">
        <f>IF( ISBLANK('03.Muestra'!$C36),"",'03.Muestra'!$C36)</f>
        <v/>
      </c>
      <c r="C655" s="102" t="str">
        <f>IF( ISBLANK('03.Muestra'!$E36),"",'03.Muestra'!$E36)</f>
        <v/>
      </c>
      <c r="D655" s="111" t="str">
        <f t="shared" si="38"/>
        <v/>
      </c>
      <c r="E655" s="77" t="str">
        <f t="shared" si="37"/>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2" t="str">
        <f>IF( ISBLANK('03.Muestra'!$C37),"",'03.Muestra'!$C37)</f>
        <v/>
      </c>
      <c r="C656" s="102" t="str">
        <f>IF( ISBLANK('03.Muestra'!$E37),"",'03.Muestra'!$E37)</f>
        <v/>
      </c>
      <c r="D656" s="111" t="str">
        <f t="shared" si="38"/>
        <v/>
      </c>
      <c r="E656" s="77" t="str">
        <f t="shared" si="37"/>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2" t="str">
        <f>IF( ISBLANK('03.Muestra'!$C38),"",'03.Muestra'!$C38)</f>
        <v/>
      </c>
      <c r="C657" s="102" t="str">
        <f>IF( ISBLANK('03.Muestra'!$E38),"",'03.Muestra'!$E38)</f>
        <v/>
      </c>
      <c r="D657" s="111" t="str">
        <f t="shared" si="38"/>
        <v/>
      </c>
      <c r="E657" s="77" t="str">
        <f t="shared" si="37"/>
        <v/>
      </c>
      <c r="F657" s="116"/>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2" t="str">
        <f>IF( ISBLANK('03.Muestra'!$C39),"",'03.Muestra'!$C39)</f>
        <v/>
      </c>
      <c r="C658" s="102" t="str">
        <f>IF( ISBLANK('03.Muestra'!$E39),"",'03.Muestra'!$E39)</f>
        <v/>
      </c>
      <c r="D658" s="111" t="str">
        <f t="shared" si="38"/>
        <v/>
      </c>
      <c r="E658" s="77" t="str">
        <f t="shared" si="37"/>
        <v/>
      </c>
      <c r="F658" s="116"/>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2" t="str">
        <f>IF( ISBLANK('03.Muestra'!$C40),"",'03.Muestra'!$C40)</f>
        <v/>
      </c>
      <c r="C659" s="102" t="str">
        <f>IF( ISBLANK('03.Muestra'!$E40),"",'03.Muestra'!$E40)</f>
        <v/>
      </c>
      <c r="D659" s="111" t="str">
        <f t="shared" si="38"/>
        <v/>
      </c>
      <c r="E659" s="77" t="str">
        <f t="shared" si="37"/>
        <v/>
      </c>
      <c r="F659" s="116"/>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2" t="str">
        <f>IF( ISBLANK('03.Muestra'!$C41),"",'03.Muestra'!$C41)</f>
        <v/>
      </c>
      <c r="C660" s="102" t="str">
        <f>IF( ISBLANK('03.Muestra'!$E41),"",'03.Muestra'!$E41)</f>
        <v/>
      </c>
      <c r="D660" s="111" t="str">
        <f t="shared" si="38"/>
        <v/>
      </c>
      <c r="E660" s="77" t="str">
        <f t="shared" si="37"/>
        <v/>
      </c>
      <c r="F660" s="116"/>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2" t="str">
        <f>IF( ISBLANK('03.Muestra'!$C42),"",'03.Muestra'!$C42)</f>
        <v/>
      </c>
      <c r="C661" s="102" t="str">
        <f>IF( ISBLANK('03.Muestra'!$E42),"",'03.Muestra'!$E42)</f>
        <v/>
      </c>
      <c r="D661" s="111" t="str">
        <f t="shared" si="38"/>
        <v/>
      </c>
      <c r="E661" s="77"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23"/>
      <c r="C662" s="18"/>
      <c r="D662" s="77"/>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7"/>
      <c r="E663" s="98"/>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7"/>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7"/>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7"/>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7"/>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7"/>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7"/>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7"/>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7"/>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7"/>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7"/>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7"/>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7"/>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7"/>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7"/>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7"/>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7"/>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7"/>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7"/>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7"/>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7"/>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7"/>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7"/>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7"/>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7"/>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7"/>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7"/>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7"/>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7"/>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7"/>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7"/>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7"/>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7"/>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7"/>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7"/>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7"/>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7"/>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7"/>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7"/>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7"/>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7"/>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7"/>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7"/>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7"/>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7"/>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7"/>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7"/>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7"/>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7"/>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7"/>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7"/>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7"/>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7"/>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7"/>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7"/>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7"/>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7"/>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7"/>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7"/>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7"/>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7"/>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7"/>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7"/>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7"/>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7"/>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7"/>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7"/>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7"/>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7"/>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7"/>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7"/>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7"/>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7"/>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7"/>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7"/>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7"/>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7"/>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7"/>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7"/>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7"/>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7"/>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7"/>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7"/>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7"/>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7"/>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7"/>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7"/>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7"/>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7"/>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7"/>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7"/>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7"/>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7"/>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7"/>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7"/>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7"/>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7"/>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7"/>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7"/>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7"/>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7"/>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7"/>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7"/>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7"/>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7"/>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7"/>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7"/>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7"/>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7"/>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7"/>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7"/>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7"/>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7"/>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7"/>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7"/>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7"/>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7"/>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7"/>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7"/>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7"/>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7"/>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7"/>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7"/>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7"/>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7"/>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7"/>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7"/>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7"/>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7"/>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7"/>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7"/>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7"/>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7"/>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7"/>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7"/>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7"/>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7"/>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7"/>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7"/>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7"/>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7"/>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7"/>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7"/>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7"/>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7"/>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7"/>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7"/>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7"/>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7"/>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7"/>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7"/>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7"/>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7"/>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7"/>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7"/>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7"/>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7"/>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7"/>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7"/>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7"/>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7"/>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7"/>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7"/>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7"/>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7"/>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7"/>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7"/>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7"/>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7"/>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7"/>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7"/>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7"/>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7"/>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7"/>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7"/>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7"/>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7"/>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7"/>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7"/>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7"/>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7"/>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7"/>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7"/>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7"/>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7"/>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7"/>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7"/>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7"/>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7"/>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7"/>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7"/>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7"/>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7"/>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7"/>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7"/>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7"/>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7"/>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7"/>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7"/>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19"/>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95</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20"/>
      <c r="C6" s="120"/>
      <c r="D6" s="120"/>
      <c r="E6" s="120"/>
      <c r="F6" s="120"/>
      <c r="G6" s="120"/>
      <c r="H6" s="120"/>
      <c r="I6" s="120"/>
      <c r="J6" s="120"/>
      <c r="K6" s="120"/>
      <c r="L6" s="120"/>
      <c r="M6" s="120"/>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81" t="s">
        <v>158</v>
      </c>
      <c r="C8" s="18"/>
      <c r="D8" s="77"/>
      <c r="E8" s="18"/>
      <c r="F8" s="18"/>
      <c r="G8" s="18"/>
      <c r="H8" s="18"/>
      <c r="I8" s="18"/>
      <c r="J8" s="18"/>
      <c r="K8" s="18"/>
      <c r="L8" s="18"/>
      <c r="M8" s="18"/>
      <c r="N8" s="18"/>
      <c r="O8" s="18"/>
      <c r="P8" s="19"/>
      <c r="Q8" s="19"/>
      <c r="R8" s="19"/>
      <c r="S8" s="19"/>
      <c r="T8" s="19"/>
      <c r="U8" s="19"/>
      <c r="V8" s="19"/>
      <c r="W8" s="19"/>
      <c r="X8" s="19"/>
      <c r="Y8" s="19"/>
      <c r="Z8" s="19"/>
    </row>
    <row r="9" ht="21.0" customHeight="1">
      <c r="A9" s="19"/>
      <c r="B9" s="81" t="s">
        <v>159</v>
      </c>
      <c r="C9" s="18"/>
      <c r="D9" s="77"/>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7"/>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82" t="s">
        <v>98</v>
      </c>
      <c r="C11" s="83"/>
      <c r="D11" s="19"/>
      <c r="E11" s="19"/>
      <c r="F11" s="84" t="s">
        <v>99</v>
      </c>
      <c r="G11" s="85" t="s">
        <v>100</v>
      </c>
      <c r="H11" s="86" t="s">
        <v>101</v>
      </c>
      <c r="I11" s="87"/>
      <c r="J11" s="84" t="s">
        <v>102</v>
      </c>
      <c r="K11" s="85" t="s">
        <v>100</v>
      </c>
      <c r="L11" s="86" t="s">
        <v>101</v>
      </c>
      <c r="M11" s="18"/>
      <c r="N11" s="18"/>
      <c r="O11" s="18"/>
      <c r="P11" s="19"/>
      <c r="Q11" s="19"/>
      <c r="R11" s="19"/>
      <c r="S11" s="19"/>
      <c r="T11" s="19"/>
      <c r="U11" s="19"/>
      <c r="V11" s="19"/>
      <c r="W11" s="19"/>
      <c r="X11" s="19"/>
      <c r="Y11" s="19"/>
      <c r="Z11" s="19"/>
    </row>
    <row r="12" ht="12.0" customHeight="1">
      <c r="A12" s="19"/>
      <c r="B12" s="88" t="s">
        <v>103</v>
      </c>
      <c r="C12" s="89">
        <v>5.0</v>
      </c>
      <c r="D12" s="19"/>
      <c r="E12" s="19"/>
      <c r="F12" s="93" t="s">
        <v>104</v>
      </c>
      <c r="G12" s="91">
        <f>J20+J58+J96+J134+J172+J210+J248+J286+J324+J362</f>
        <v>8</v>
      </c>
      <c r="H12" s="92">
        <f t="shared" ref="H12:H14" si="1">IF(($G$15+$K$15)=0,0,G12/($G$15+$K$15))</f>
        <v>0.8</v>
      </c>
      <c r="I12" s="19"/>
      <c r="J12" s="93" t="s">
        <v>105</v>
      </c>
      <c r="K12" s="91">
        <f>G20+G58+G96+G134+G172+G210+G248+G286+G324+G362</f>
        <v>0</v>
      </c>
      <c r="L12" s="92">
        <f t="shared" ref="L12:L14" si="2">IF(($G$15+$K$15)=0,0,K12/($G$15+$K$15))</f>
        <v>0</v>
      </c>
      <c r="M12" s="18"/>
      <c r="N12" s="18"/>
      <c r="O12" s="18"/>
      <c r="P12" s="19"/>
      <c r="Q12" s="19"/>
      <c r="R12" s="19"/>
      <c r="S12" s="19"/>
      <c r="T12" s="19"/>
      <c r="U12" s="19"/>
      <c r="V12" s="19"/>
      <c r="W12" s="19"/>
      <c r="X12" s="19"/>
      <c r="Y12" s="19"/>
      <c r="Z12" s="19"/>
    </row>
    <row r="13" ht="12.0" customHeight="1">
      <c r="A13" s="19"/>
      <c r="B13" s="88" t="s">
        <v>106</v>
      </c>
      <c r="C13" s="89">
        <v>5.0</v>
      </c>
      <c r="D13" s="19"/>
      <c r="E13" s="19"/>
      <c r="F13" s="93" t="s">
        <v>107</v>
      </c>
      <c r="G13" s="91">
        <f>I20+I58+I96+I134+I172+I210+I248+I286+I324+I362</f>
        <v>0</v>
      </c>
      <c r="H13" s="92">
        <f t="shared" si="1"/>
        <v>0</v>
      </c>
      <c r="I13" s="19"/>
      <c r="J13" s="93" t="s">
        <v>108</v>
      </c>
      <c r="K13" s="91">
        <f>F20+F58+F96+F134+F172+F210+F248+F286+F324+F362</f>
        <v>0</v>
      </c>
      <c r="L13" s="92">
        <f t="shared" si="2"/>
        <v>0</v>
      </c>
      <c r="M13" s="18"/>
      <c r="N13" s="18"/>
      <c r="O13" s="18"/>
      <c r="P13" s="19"/>
      <c r="Q13" s="19"/>
      <c r="R13" s="19"/>
      <c r="S13" s="19"/>
      <c r="T13" s="19"/>
      <c r="U13" s="19"/>
      <c r="V13" s="19"/>
      <c r="W13" s="19"/>
      <c r="X13" s="19"/>
      <c r="Y13" s="19"/>
      <c r="Z13" s="19"/>
    </row>
    <row r="14" ht="12.0" customHeight="1">
      <c r="A14" s="19"/>
      <c r="B14" s="94" t="s">
        <v>109</v>
      </c>
      <c r="C14" s="95">
        <f>SUM(C12:C13)</f>
        <v>10</v>
      </c>
      <c r="D14" s="19"/>
      <c r="E14" s="19"/>
      <c r="F14" s="93" t="s">
        <v>110</v>
      </c>
      <c r="G14" s="91">
        <f>H20+H58+H96+H134+H172+H210+H248+H286+H324+H362</f>
        <v>2</v>
      </c>
      <c r="H14" s="92">
        <f t="shared" si="1"/>
        <v>0.2</v>
      </c>
      <c r="I14" s="19"/>
      <c r="J14" s="93" t="s">
        <v>111</v>
      </c>
      <c r="K14" s="91">
        <f>K20+K58+K96+K134+K172+K210+K248+K286+K324+K362</f>
        <v>0</v>
      </c>
      <c r="L14" s="92">
        <f t="shared" si="2"/>
        <v>0</v>
      </c>
      <c r="M14" s="18"/>
      <c r="N14" s="18"/>
      <c r="O14" s="18"/>
      <c r="P14" s="19"/>
      <c r="Q14" s="19"/>
      <c r="R14" s="19"/>
      <c r="S14" s="19"/>
      <c r="T14" s="19"/>
      <c r="U14" s="19"/>
      <c r="V14" s="19"/>
      <c r="W14" s="19"/>
      <c r="X14" s="19"/>
      <c r="Y14" s="19"/>
      <c r="Z14" s="19"/>
    </row>
    <row r="15" ht="12.0" customHeight="1">
      <c r="A15" s="19"/>
      <c r="B15" s="19"/>
      <c r="C15" s="19"/>
      <c r="D15" s="19"/>
      <c r="E15" s="19"/>
      <c r="F15" s="122" t="s">
        <v>109</v>
      </c>
      <c r="G15" s="96">
        <f t="shared" ref="G15:H15" si="3">SUM(G12:G14)</f>
        <v>10</v>
      </c>
      <c r="H15" s="97">
        <f t="shared" si="3"/>
        <v>1</v>
      </c>
      <c r="I15" s="19"/>
      <c r="J15" s="122" t="s">
        <v>109</v>
      </c>
      <c r="K15" s="96">
        <f t="shared" ref="K15:L15" si="4">SUM(K12:K14)</f>
        <v>0</v>
      </c>
      <c r="L15" s="97">
        <f t="shared" si="4"/>
        <v>0</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7"/>
      <c r="E17" s="98"/>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9" t="s">
        <v>103</v>
      </c>
      <c r="C18" s="100" t="s">
        <v>160</v>
      </c>
      <c r="D18" s="101" t="s">
        <v>113</v>
      </c>
      <c r="E18" s="115"/>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102" t="str">
        <f>IF( ISBLANK('03.Muestra'!$C8),"",'03.Muestra'!$C8)</f>
        <v>Página Inicio</v>
      </c>
      <c r="C19" s="103" t="str">
        <f>IF( ISBLANK('03.Muestra'!$E8),"",'03.Muestra'!$E8)</f>
        <v>https://www.mercadona.es/</v>
      </c>
      <c r="D19" s="104" t="s">
        <v>104</v>
      </c>
      <c r="E19" s="77" t="str">
        <f t="shared" ref="E19:E53" si="5">IF(D19&lt;&gt;"",IF(AND(B19&lt;&gt;"",C19&lt;&gt;""),"","ERR"),"")</f>
        <v/>
      </c>
      <c r="F19" s="105" t="str">
        <f t="array" ref="F19:J19">TRANSPOSE('DATA - Oculta'!$U$9:$U$13)</f>
        <v>N/T</v>
      </c>
      <c r="G19" s="106" t="s">
        <v>114</v>
      </c>
      <c r="H19" s="107" t="s">
        <v>115</v>
      </c>
      <c r="I19" s="108" t="s">
        <v>107</v>
      </c>
      <c r="J19" s="109" t="s">
        <v>104</v>
      </c>
      <c r="K19" s="110" t="s">
        <v>111</v>
      </c>
      <c r="L19" s="19"/>
      <c r="M19" s="19"/>
      <c r="N19" s="19"/>
      <c r="O19" s="19"/>
      <c r="P19" s="19"/>
      <c r="Q19" s="19"/>
      <c r="R19" s="19"/>
      <c r="S19" s="19"/>
      <c r="T19" s="19"/>
      <c r="U19" s="19"/>
      <c r="V19" s="19"/>
      <c r="W19" s="18"/>
      <c r="X19" s="18"/>
      <c r="Y19" s="18"/>
      <c r="Z19" s="19"/>
    </row>
    <row r="20" ht="12.0" customHeight="1">
      <c r="A20" s="19"/>
      <c r="B20" s="102" t="str">
        <f>IF( ISBLANK('03.Muestra'!$C9),"",'03.Muestra'!$C9)</f>
        <v/>
      </c>
      <c r="C20" s="102" t="str">
        <f>IF( ISBLANK('03.Muestra'!$E9),"",'03.Muestra'!$E9)</f>
        <v/>
      </c>
      <c r="D20" s="111" t="str">
        <f t="shared" ref="D20:D53" si="6">IF(AND(B20&lt;&gt;"",C20&lt;&gt;""),"N/T","")</f>
        <v/>
      </c>
      <c r="E20" s="77" t="str">
        <f t="shared" si="5"/>
        <v/>
      </c>
      <c r="F20" s="112">
        <f>COUNTIF($D19:INDIRECT("$D" &amp;  SUM(ROW()-1,'03.Muestra'!$D$45)-1),F19)</f>
        <v>0</v>
      </c>
      <c r="G20" s="112">
        <f>COUNTIF($D19:INDIRECT("$D" &amp;  SUM(ROW()-1,'03.Muestra'!$D$45)-1),G19)</f>
        <v>0</v>
      </c>
      <c r="H20" s="112">
        <f>COUNTIF($D19:INDIRECT("$D" &amp;  SUM(ROW()-1,'03.Muestra'!$D$45)-1),H19)</f>
        <v>0</v>
      </c>
      <c r="I20" s="112">
        <f>COUNTIF($D19:INDIRECT("$D" &amp;  SUM(ROW()-1,'03.Muestra'!$D$45)-1),I19)</f>
        <v>0</v>
      </c>
      <c r="J20" s="112">
        <f>COUNTIF($D19:INDIRECT("$D" &amp;  SUM(ROW()-1,'03.Muestra'!$D$45)-1),J19)</f>
        <v>1</v>
      </c>
      <c r="K20" s="112">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102" t="str">
        <f>IF( ISBLANK('03.Muestra'!$C10),"",'03.Muestra'!$C10)</f>
        <v/>
      </c>
      <c r="C21" s="102" t="str">
        <f>IF( ISBLANK('03.Muestra'!$E10),"",'03.Muestra'!$E10)</f>
        <v/>
      </c>
      <c r="D21" s="111" t="str">
        <f t="shared" si="6"/>
        <v/>
      </c>
      <c r="E21" s="77"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102" t="str">
        <f>IF( ISBLANK('03.Muestra'!$C11),"",'03.Muestra'!$C11)</f>
        <v/>
      </c>
      <c r="C22" s="102" t="str">
        <f>IF( ISBLANK('03.Muestra'!$E11),"",'03.Muestra'!$E11)</f>
        <v/>
      </c>
      <c r="D22" s="111" t="str">
        <f t="shared" si="6"/>
        <v/>
      </c>
      <c r="E22" s="77" t="str">
        <f t="shared" si="5"/>
        <v/>
      </c>
      <c r="F22" s="18"/>
      <c r="G22" s="18"/>
      <c r="H22" s="18"/>
      <c r="I22" s="18"/>
      <c r="J22" s="18"/>
      <c r="K22" s="113" t="s">
        <v>116</v>
      </c>
      <c r="L22" s="114" t="s">
        <v>117</v>
      </c>
      <c r="M22" s="19"/>
      <c r="N22" s="19"/>
      <c r="O22" s="19"/>
      <c r="P22" s="19"/>
      <c r="Q22" s="19"/>
      <c r="R22" s="19"/>
      <c r="S22" s="19"/>
      <c r="T22" s="19"/>
      <c r="U22" s="19"/>
      <c r="V22" s="19"/>
      <c r="W22" s="18"/>
      <c r="X22" s="18"/>
      <c r="Y22" s="19"/>
      <c r="Z22" s="19"/>
    </row>
    <row r="23" ht="12.0" customHeight="1">
      <c r="A23" s="19"/>
      <c r="B23" s="102" t="str">
        <f>IF( ISBLANK('03.Muestra'!$C12),"",'03.Muestra'!$C12)</f>
        <v/>
      </c>
      <c r="C23" s="102" t="str">
        <f>IF( ISBLANK('03.Muestra'!$E12),"",'03.Muestra'!$E12)</f>
        <v/>
      </c>
      <c r="D23" s="111" t="str">
        <f t="shared" si="6"/>
        <v/>
      </c>
      <c r="E23" s="77" t="str">
        <f t="shared" si="5"/>
        <v/>
      </c>
      <c r="F23" s="76"/>
      <c r="G23" s="18"/>
      <c r="H23" s="18"/>
      <c r="I23" s="18"/>
      <c r="J23" s="18"/>
      <c r="K23" s="113" t="s">
        <v>115</v>
      </c>
      <c r="L23" s="114" t="s">
        <v>118</v>
      </c>
      <c r="M23" s="19"/>
      <c r="N23" s="19"/>
      <c r="O23" s="19"/>
      <c r="P23" s="19"/>
      <c r="Q23" s="19"/>
      <c r="R23" s="19"/>
      <c r="S23" s="19"/>
      <c r="T23" s="19"/>
      <c r="U23" s="19"/>
      <c r="V23" s="19"/>
      <c r="W23" s="18"/>
      <c r="X23" s="18"/>
      <c r="Y23" s="19"/>
      <c r="Z23" s="19"/>
    </row>
    <row r="24" ht="12.0" customHeight="1">
      <c r="A24" s="19"/>
      <c r="B24" s="102" t="str">
        <f>IF( ISBLANK('03.Muestra'!$C13),"",'03.Muestra'!$C13)</f>
        <v/>
      </c>
      <c r="C24" s="102" t="str">
        <f>IF( ISBLANK('03.Muestra'!$E13),"",'03.Muestra'!$E13)</f>
        <v/>
      </c>
      <c r="D24" s="111" t="str">
        <f t="shared" si="6"/>
        <v/>
      </c>
      <c r="E24" s="77" t="str">
        <f t="shared" si="5"/>
        <v/>
      </c>
      <c r="F24" s="18"/>
      <c r="G24" s="18"/>
      <c r="H24" s="18"/>
      <c r="I24" s="18"/>
      <c r="J24" s="18"/>
      <c r="K24" s="113" t="s">
        <v>114</v>
      </c>
      <c r="L24" s="114" t="s">
        <v>119</v>
      </c>
      <c r="M24" s="18"/>
      <c r="N24" s="18"/>
      <c r="O24" s="18"/>
      <c r="P24" s="18"/>
      <c r="Q24" s="18"/>
      <c r="R24" s="18"/>
      <c r="S24" s="18"/>
      <c r="T24" s="18"/>
      <c r="U24" s="18"/>
      <c r="V24" s="18"/>
      <c r="W24" s="18"/>
      <c r="X24" s="18"/>
      <c r="Y24" s="19"/>
      <c r="Z24" s="19"/>
    </row>
    <row r="25" ht="12.0" customHeight="1">
      <c r="A25" s="19"/>
      <c r="B25" s="102" t="str">
        <f>IF( ISBLANK('03.Muestra'!$C14),"",'03.Muestra'!$C14)</f>
        <v/>
      </c>
      <c r="C25" s="102" t="str">
        <f>IF( ISBLANK('03.Muestra'!$E14),"",'03.Muestra'!$E14)</f>
        <v/>
      </c>
      <c r="D25" s="111" t="str">
        <f t="shared" si="6"/>
        <v/>
      </c>
      <c r="E25" s="77" t="str">
        <f t="shared" si="5"/>
        <v/>
      </c>
      <c r="F25" s="18"/>
      <c r="G25" s="18"/>
      <c r="H25" s="18"/>
      <c r="I25" s="18"/>
      <c r="J25" s="18"/>
      <c r="K25" s="18"/>
      <c r="L25" s="18"/>
      <c r="M25" s="18"/>
      <c r="N25" s="18"/>
      <c r="O25" s="18"/>
      <c r="P25" s="18"/>
      <c r="Q25" s="18"/>
      <c r="R25" s="18"/>
      <c r="S25" s="114"/>
      <c r="T25" s="18"/>
      <c r="U25" s="18"/>
      <c r="V25" s="18"/>
      <c r="W25" s="18"/>
      <c r="X25" s="18"/>
      <c r="Y25" s="19"/>
      <c r="Z25" s="19"/>
    </row>
    <row r="26" ht="12.0" customHeight="1">
      <c r="A26" s="19"/>
      <c r="B26" s="102" t="str">
        <f>IF( ISBLANK('03.Muestra'!$C15),"",'03.Muestra'!$C15)</f>
        <v/>
      </c>
      <c r="C26" s="102" t="str">
        <f>IF( ISBLANK('03.Muestra'!$E15),"",'03.Muestra'!$E15)</f>
        <v/>
      </c>
      <c r="D26" s="111" t="str">
        <f t="shared" si="6"/>
        <v/>
      </c>
      <c r="E26" s="77" t="str">
        <f t="shared" si="5"/>
        <v/>
      </c>
      <c r="F26" s="18"/>
      <c r="G26" s="18"/>
      <c r="H26" s="18"/>
      <c r="I26" s="18"/>
      <c r="J26" s="18"/>
      <c r="K26" s="18"/>
      <c r="L26" s="18"/>
      <c r="M26" s="18"/>
      <c r="N26" s="18"/>
      <c r="O26" s="18"/>
      <c r="P26" s="18"/>
      <c r="Q26" s="18"/>
      <c r="R26" s="18"/>
      <c r="S26" s="114"/>
      <c r="T26" s="18"/>
      <c r="U26" s="18"/>
      <c r="V26" s="18"/>
      <c r="W26" s="18"/>
      <c r="X26" s="18"/>
      <c r="Y26" s="19"/>
      <c r="Z26" s="19"/>
    </row>
    <row r="27" ht="12.0" customHeight="1">
      <c r="A27" s="19"/>
      <c r="B27" s="102" t="str">
        <f>IF( ISBLANK('03.Muestra'!$C16),"",'03.Muestra'!$C16)</f>
        <v/>
      </c>
      <c r="C27" s="102" t="str">
        <f>IF( ISBLANK('03.Muestra'!$E16),"",'03.Muestra'!$E16)</f>
        <v/>
      </c>
      <c r="D27" s="111" t="str">
        <f t="shared" si="6"/>
        <v/>
      </c>
      <c r="E27" s="77" t="str">
        <f t="shared" si="5"/>
        <v/>
      </c>
      <c r="F27" s="18"/>
      <c r="G27" s="18"/>
      <c r="H27" s="18"/>
      <c r="I27" s="18"/>
      <c r="J27" s="18"/>
      <c r="K27" s="18"/>
      <c r="L27" s="18"/>
      <c r="M27" s="18"/>
      <c r="N27" s="18"/>
      <c r="O27" s="18"/>
      <c r="P27" s="18"/>
      <c r="Q27" s="18"/>
      <c r="R27" s="18"/>
      <c r="S27" s="114"/>
      <c r="T27" s="18"/>
      <c r="U27" s="18"/>
      <c r="V27" s="18"/>
      <c r="W27" s="18"/>
      <c r="X27" s="18"/>
      <c r="Y27" s="18"/>
      <c r="Z27" s="19"/>
    </row>
    <row r="28" ht="12.0" customHeight="1">
      <c r="A28" s="19"/>
      <c r="B28" s="102" t="str">
        <f>IF( ISBLANK('03.Muestra'!$C17),"",'03.Muestra'!$C17)</f>
        <v/>
      </c>
      <c r="C28" s="102" t="str">
        <f>IF( ISBLANK('03.Muestra'!$E17),"",'03.Muestra'!$E17)</f>
        <v/>
      </c>
      <c r="D28" s="111" t="str">
        <f t="shared" si="6"/>
        <v/>
      </c>
      <c r="E28" s="77"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102" t="str">
        <f>IF( ISBLANK('03.Muestra'!$C18),"",'03.Muestra'!$C18)</f>
        <v/>
      </c>
      <c r="C29" s="102" t="str">
        <f>IF( ISBLANK('03.Muestra'!$E18),"",'03.Muestra'!$E18)</f>
        <v/>
      </c>
      <c r="D29" s="111" t="str">
        <f t="shared" si="6"/>
        <v/>
      </c>
      <c r="E29" s="77"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102" t="str">
        <f>IF( ISBLANK('03.Muestra'!$C19),"",'03.Muestra'!$C19)</f>
        <v/>
      </c>
      <c r="C30" s="102" t="str">
        <f>IF( ISBLANK('03.Muestra'!$E19),"",'03.Muestra'!$E19)</f>
        <v/>
      </c>
      <c r="D30" s="111" t="str">
        <f t="shared" si="6"/>
        <v/>
      </c>
      <c r="E30" s="77"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102" t="str">
        <f>IF( ISBLANK('03.Muestra'!$C20),"",'03.Muestra'!$C20)</f>
        <v/>
      </c>
      <c r="C31" s="102" t="str">
        <f>IF( ISBLANK('03.Muestra'!$E20),"",'03.Muestra'!$E20)</f>
        <v/>
      </c>
      <c r="D31" s="111" t="str">
        <f t="shared" si="6"/>
        <v/>
      </c>
      <c r="E31" s="77" t="str">
        <f t="shared" si="5"/>
        <v/>
      </c>
      <c r="F31" s="18"/>
      <c r="G31" s="18"/>
      <c r="H31" s="18"/>
      <c r="I31" s="18"/>
      <c r="J31" s="18"/>
      <c r="K31" s="18"/>
      <c r="L31" s="18"/>
      <c r="M31" s="114"/>
      <c r="N31" s="18"/>
      <c r="O31" s="18"/>
      <c r="P31" s="18"/>
      <c r="Q31" s="18"/>
      <c r="R31" s="18"/>
      <c r="S31" s="18"/>
      <c r="T31" s="18"/>
      <c r="U31" s="18"/>
      <c r="V31" s="18"/>
      <c r="W31" s="18"/>
      <c r="X31" s="18"/>
      <c r="Y31" s="18"/>
      <c r="Z31" s="19"/>
    </row>
    <row r="32" ht="12.0" customHeight="1">
      <c r="A32" s="19"/>
      <c r="B32" s="102" t="str">
        <f>IF( ISBLANK('03.Muestra'!$C21),"",'03.Muestra'!$C21)</f>
        <v/>
      </c>
      <c r="C32" s="102" t="str">
        <f>IF( ISBLANK('03.Muestra'!$E21),"",'03.Muestra'!$E21)</f>
        <v/>
      </c>
      <c r="D32" s="111" t="str">
        <f t="shared" si="6"/>
        <v/>
      </c>
      <c r="E32" s="77" t="str">
        <f t="shared" si="5"/>
        <v/>
      </c>
      <c r="F32" s="18"/>
      <c r="G32" s="18"/>
      <c r="H32" s="18"/>
      <c r="I32" s="18"/>
      <c r="J32" s="18"/>
      <c r="K32" s="18"/>
      <c r="L32" s="18"/>
      <c r="M32" s="114"/>
      <c r="N32" s="18"/>
      <c r="O32" s="18"/>
      <c r="P32" s="18"/>
      <c r="Q32" s="18"/>
      <c r="R32" s="18"/>
      <c r="S32" s="18"/>
      <c r="T32" s="18"/>
      <c r="U32" s="18"/>
      <c r="V32" s="18"/>
      <c r="W32" s="18"/>
      <c r="X32" s="18"/>
      <c r="Y32" s="18"/>
      <c r="Z32" s="19"/>
    </row>
    <row r="33" ht="12.0" customHeight="1">
      <c r="A33" s="19"/>
      <c r="B33" s="102" t="str">
        <f>IF( ISBLANK('03.Muestra'!$C22),"",'03.Muestra'!$C22)</f>
        <v/>
      </c>
      <c r="C33" s="102" t="str">
        <f>IF( ISBLANK('03.Muestra'!$E22),"",'03.Muestra'!$E22)</f>
        <v/>
      </c>
      <c r="D33" s="111" t="str">
        <f t="shared" si="6"/>
        <v/>
      </c>
      <c r="E33" s="77" t="str">
        <f t="shared" si="5"/>
        <v/>
      </c>
      <c r="F33" s="18"/>
      <c r="G33" s="18"/>
      <c r="H33" s="18"/>
      <c r="I33" s="18"/>
      <c r="J33" s="18"/>
      <c r="K33" s="18"/>
      <c r="L33" s="18"/>
      <c r="M33" s="114"/>
      <c r="N33" s="18"/>
      <c r="O33" s="18"/>
      <c r="P33" s="18"/>
      <c r="Q33" s="18"/>
      <c r="R33" s="18"/>
      <c r="S33" s="18"/>
      <c r="T33" s="18"/>
      <c r="U33" s="18"/>
      <c r="V33" s="18"/>
      <c r="W33" s="18"/>
      <c r="X33" s="18"/>
      <c r="Y33" s="18"/>
      <c r="Z33" s="19"/>
    </row>
    <row r="34" ht="12.0" customHeight="1">
      <c r="A34" s="19"/>
      <c r="B34" s="102" t="str">
        <f>IF( ISBLANK('03.Muestra'!$C23),"",'03.Muestra'!$C23)</f>
        <v/>
      </c>
      <c r="C34" s="102" t="str">
        <f>IF( ISBLANK('03.Muestra'!$E23),"",'03.Muestra'!$E23)</f>
        <v/>
      </c>
      <c r="D34" s="111" t="str">
        <f t="shared" si="6"/>
        <v/>
      </c>
      <c r="E34" s="77"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102" t="str">
        <f>IF( ISBLANK('03.Muestra'!$C24),"",'03.Muestra'!$C24)</f>
        <v/>
      </c>
      <c r="C35" s="102" t="str">
        <f>IF( ISBLANK('03.Muestra'!$E24),"",'03.Muestra'!$E24)</f>
        <v/>
      </c>
      <c r="D35" s="111" t="str">
        <f t="shared" si="6"/>
        <v/>
      </c>
      <c r="E35" s="77"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102" t="str">
        <f>IF( ISBLANK('03.Muestra'!$C25),"",'03.Muestra'!$C25)</f>
        <v/>
      </c>
      <c r="C36" s="102" t="str">
        <f>IF( ISBLANK('03.Muestra'!$E25),"",'03.Muestra'!$E25)</f>
        <v/>
      </c>
      <c r="D36" s="111" t="str">
        <f t="shared" si="6"/>
        <v/>
      </c>
      <c r="E36" s="77"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102" t="str">
        <f>IF( ISBLANK('03.Muestra'!$C26),"",'03.Muestra'!$C26)</f>
        <v/>
      </c>
      <c r="C37" s="102" t="str">
        <f>IF( ISBLANK('03.Muestra'!$E26),"",'03.Muestra'!$E26)</f>
        <v/>
      </c>
      <c r="D37" s="111" t="str">
        <f t="shared" si="6"/>
        <v/>
      </c>
      <c r="E37" s="77"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102" t="str">
        <f>IF( ISBLANK('03.Muestra'!$C27),"",'03.Muestra'!$C27)</f>
        <v/>
      </c>
      <c r="C38" s="102" t="str">
        <f>IF( ISBLANK('03.Muestra'!$E27),"",'03.Muestra'!$E27)</f>
        <v/>
      </c>
      <c r="D38" s="111" t="str">
        <f t="shared" si="6"/>
        <v/>
      </c>
      <c r="E38" s="77"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102" t="str">
        <f>IF( ISBLANK('03.Muestra'!$C28),"",'03.Muestra'!$C28)</f>
        <v/>
      </c>
      <c r="C39" s="102" t="str">
        <f>IF( ISBLANK('03.Muestra'!$E28),"",'03.Muestra'!$E28)</f>
        <v/>
      </c>
      <c r="D39" s="111" t="str">
        <f t="shared" si="6"/>
        <v/>
      </c>
      <c r="E39" s="77"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102" t="str">
        <f>IF( ISBLANK('03.Muestra'!$C29),"",'03.Muestra'!$C29)</f>
        <v/>
      </c>
      <c r="C40" s="102" t="str">
        <f>IF( ISBLANK('03.Muestra'!$E29),"",'03.Muestra'!$E29)</f>
        <v/>
      </c>
      <c r="D40" s="111" t="str">
        <f t="shared" si="6"/>
        <v/>
      </c>
      <c r="E40" s="77"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102" t="str">
        <f>IF( ISBLANK('03.Muestra'!$C30),"",'03.Muestra'!$C30)</f>
        <v/>
      </c>
      <c r="C41" s="102" t="str">
        <f>IF( ISBLANK('03.Muestra'!$E30),"",'03.Muestra'!$E30)</f>
        <v/>
      </c>
      <c r="D41" s="111" t="str">
        <f t="shared" si="6"/>
        <v/>
      </c>
      <c r="E41" s="77"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102" t="str">
        <f>IF( ISBLANK('03.Muestra'!$C31),"",'03.Muestra'!$C31)</f>
        <v/>
      </c>
      <c r="C42" s="102" t="str">
        <f>IF( ISBLANK('03.Muestra'!$E31),"",'03.Muestra'!$E31)</f>
        <v/>
      </c>
      <c r="D42" s="111" t="str">
        <f t="shared" si="6"/>
        <v/>
      </c>
      <c r="E42" s="77"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102" t="str">
        <f>IF( ISBLANK('03.Muestra'!$C32),"",'03.Muestra'!$C32)</f>
        <v/>
      </c>
      <c r="C43" s="102" t="str">
        <f>IF( ISBLANK('03.Muestra'!$E32),"",'03.Muestra'!$E32)</f>
        <v/>
      </c>
      <c r="D43" s="111" t="str">
        <f t="shared" si="6"/>
        <v/>
      </c>
      <c r="E43" s="77"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102" t="str">
        <f>IF( ISBLANK('03.Muestra'!$C33),"",'03.Muestra'!$C33)</f>
        <v/>
      </c>
      <c r="C44" s="102" t="str">
        <f>IF( ISBLANK('03.Muestra'!$E33),"",'03.Muestra'!$E33)</f>
        <v/>
      </c>
      <c r="D44" s="111" t="str">
        <f t="shared" si="6"/>
        <v/>
      </c>
      <c r="E44" s="77"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102" t="str">
        <f>IF( ISBLANK('03.Muestra'!$C34),"",'03.Muestra'!$C34)</f>
        <v/>
      </c>
      <c r="C45" s="102" t="str">
        <f>IF( ISBLANK('03.Muestra'!$E34),"",'03.Muestra'!$E34)</f>
        <v/>
      </c>
      <c r="D45" s="111" t="str">
        <f t="shared" si="6"/>
        <v/>
      </c>
      <c r="E45" s="77"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102" t="str">
        <f>IF( ISBLANK('03.Muestra'!$C35),"",'03.Muestra'!$C35)</f>
        <v/>
      </c>
      <c r="C46" s="102" t="str">
        <f>IF( ISBLANK('03.Muestra'!$E35),"",'03.Muestra'!$E35)</f>
        <v/>
      </c>
      <c r="D46" s="111" t="str">
        <f t="shared" si="6"/>
        <v/>
      </c>
      <c r="E46" s="77"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102" t="str">
        <f>IF( ISBLANK('03.Muestra'!$C36),"",'03.Muestra'!$C36)</f>
        <v/>
      </c>
      <c r="C47" s="102" t="str">
        <f>IF( ISBLANK('03.Muestra'!$E36),"",'03.Muestra'!$E36)</f>
        <v/>
      </c>
      <c r="D47" s="111" t="str">
        <f t="shared" si="6"/>
        <v/>
      </c>
      <c r="E47" s="77"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102" t="str">
        <f>IF( ISBLANK('03.Muestra'!$C37),"",'03.Muestra'!$C37)</f>
        <v/>
      </c>
      <c r="C48" s="102" t="str">
        <f>IF( ISBLANK('03.Muestra'!$E37),"",'03.Muestra'!$E37)</f>
        <v/>
      </c>
      <c r="D48" s="111" t="str">
        <f t="shared" si="6"/>
        <v/>
      </c>
      <c r="E48" s="77"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102" t="str">
        <f>IF( ISBLANK('03.Muestra'!$C38),"",'03.Muestra'!$C38)</f>
        <v/>
      </c>
      <c r="C49" s="102" t="str">
        <f>IF( ISBLANK('03.Muestra'!$E38),"",'03.Muestra'!$E38)</f>
        <v/>
      </c>
      <c r="D49" s="111" t="str">
        <f t="shared" si="6"/>
        <v/>
      </c>
      <c r="E49" s="77"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102" t="str">
        <f>IF( ISBLANK('03.Muestra'!$C39),"",'03.Muestra'!$C39)</f>
        <v/>
      </c>
      <c r="C50" s="102" t="str">
        <f>IF( ISBLANK('03.Muestra'!$E39),"",'03.Muestra'!$E39)</f>
        <v/>
      </c>
      <c r="D50" s="111" t="str">
        <f t="shared" si="6"/>
        <v/>
      </c>
      <c r="E50" s="77"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102" t="str">
        <f>IF( ISBLANK('03.Muestra'!$C40),"",'03.Muestra'!$C40)</f>
        <v/>
      </c>
      <c r="C51" s="102" t="str">
        <f>IF( ISBLANK('03.Muestra'!$E40),"",'03.Muestra'!$E40)</f>
        <v/>
      </c>
      <c r="D51" s="111" t="str">
        <f t="shared" si="6"/>
        <v/>
      </c>
      <c r="E51" s="77"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102" t="str">
        <f>IF( ISBLANK('03.Muestra'!$C41),"",'03.Muestra'!$C41)</f>
        <v/>
      </c>
      <c r="C52" s="102" t="str">
        <f>IF( ISBLANK('03.Muestra'!$E41),"",'03.Muestra'!$E41)</f>
        <v/>
      </c>
      <c r="D52" s="111" t="str">
        <f t="shared" si="6"/>
        <v/>
      </c>
      <c r="E52" s="77"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102" t="str">
        <f>IF( ISBLANK('03.Muestra'!$C42),"",'03.Muestra'!$C42)</f>
        <v/>
      </c>
      <c r="C53" s="102" t="str">
        <f>IF( ISBLANK('03.Muestra'!$E42),"",'03.Muestra'!$E42)</f>
        <v/>
      </c>
      <c r="D53" s="111" t="str">
        <f t="shared" si="6"/>
        <v/>
      </c>
      <c r="E53" s="77"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7"/>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7"/>
      <c r="E55" s="98"/>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24" t="s">
        <v>106</v>
      </c>
      <c r="C56" s="100" t="s">
        <v>161</v>
      </c>
      <c r="D56" s="101" t="s">
        <v>113</v>
      </c>
      <c r="E56" s="115"/>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102" t="str">
        <f>IF( ISBLANK('03.Muestra'!$C8),"",'03.Muestra'!$C8)</f>
        <v>Página Inicio</v>
      </c>
      <c r="C57" s="103" t="str">
        <f>IF( ISBLANK('03.Muestra'!$E8),"",'03.Muestra'!$E8)</f>
        <v>https://www.mercadona.es/</v>
      </c>
      <c r="D57" s="104" t="s">
        <v>104</v>
      </c>
      <c r="E57" s="77" t="str">
        <f t="shared" ref="E57:E91" si="7">IF(D57&lt;&gt;"",IF(AND(B57&lt;&gt;"",C57&lt;&gt;""),"","ERR"),"")</f>
        <v/>
      </c>
      <c r="F57" s="105" t="str">
        <f t="array" ref="F57:J57">TRANSPOSE('DATA - Oculta'!$U$9:$U$13)</f>
        <v>N/T</v>
      </c>
      <c r="G57" s="106" t="s">
        <v>114</v>
      </c>
      <c r="H57" s="107" t="s">
        <v>115</v>
      </c>
      <c r="I57" s="108" t="s">
        <v>107</v>
      </c>
      <c r="J57" s="109" t="s">
        <v>104</v>
      </c>
      <c r="K57" s="110" t="s">
        <v>111</v>
      </c>
      <c r="L57" s="18"/>
      <c r="M57" s="18"/>
      <c r="N57" s="18"/>
      <c r="O57" s="18"/>
      <c r="P57" s="18"/>
      <c r="Q57" s="18"/>
      <c r="R57" s="18"/>
      <c r="S57" s="18"/>
      <c r="T57" s="18"/>
      <c r="U57" s="18"/>
      <c r="V57" s="18"/>
      <c r="W57" s="18"/>
      <c r="X57" s="18"/>
      <c r="Y57" s="18"/>
      <c r="Z57" s="19"/>
    </row>
    <row r="58" ht="12.0" customHeight="1">
      <c r="A58" s="19"/>
      <c r="B58" s="102" t="str">
        <f>IF( ISBLANK('03.Muestra'!$C9),"",'03.Muestra'!$C9)</f>
        <v/>
      </c>
      <c r="C58" s="102" t="str">
        <f>IF( ISBLANK('03.Muestra'!$E9),"",'03.Muestra'!$E9)</f>
        <v/>
      </c>
      <c r="D58" s="111" t="str">
        <f t="shared" ref="D58:D91" si="8">IF(AND(B58&lt;&gt;"",C58&lt;&gt;""),"N/T","")</f>
        <v/>
      </c>
      <c r="E58" s="77" t="str">
        <f t="shared" si="7"/>
        <v/>
      </c>
      <c r="F58" s="112">
        <f>COUNTIF($D57:INDIRECT("$D" &amp;  SUM(ROW()-1,'03.Muestra'!$D$45)-1),F57)</f>
        <v>0</v>
      </c>
      <c r="G58" s="112">
        <f>COUNTIF($D57:INDIRECT("$D" &amp;  SUM(ROW()-1,'03.Muestra'!$D$45)-1),G57)</f>
        <v>0</v>
      </c>
      <c r="H58" s="112">
        <f>COUNTIF($D57:INDIRECT("$D" &amp;  SUM(ROW()-1,'03.Muestra'!$D$45)-1),H57)</f>
        <v>0</v>
      </c>
      <c r="I58" s="112">
        <f>COUNTIF($D57:INDIRECT("$D" &amp;  SUM(ROW()-1,'03.Muestra'!$D$45)-1),I57)</f>
        <v>0</v>
      </c>
      <c r="J58" s="112">
        <f>COUNTIF($D57:INDIRECT("$D" &amp;  SUM(ROW()-1,'03.Muestra'!$D$45)-1),J57)</f>
        <v>1</v>
      </c>
      <c r="K58" s="112">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102" t="str">
        <f>IF( ISBLANK('03.Muestra'!$C10),"",'03.Muestra'!$C10)</f>
        <v/>
      </c>
      <c r="C59" s="102" t="str">
        <f>IF( ISBLANK('03.Muestra'!$E10),"",'03.Muestra'!$E10)</f>
        <v/>
      </c>
      <c r="D59" s="111" t="str">
        <f t="shared" si="8"/>
        <v/>
      </c>
      <c r="E59" s="77"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102" t="str">
        <f>IF( ISBLANK('03.Muestra'!$C11),"",'03.Muestra'!$C11)</f>
        <v/>
      </c>
      <c r="C60" s="102" t="str">
        <f>IF( ISBLANK('03.Muestra'!$E11),"",'03.Muestra'!$E11)</f>
        <v/>
      </c>
      <c r="D60" s="111" t="str">
        <f t="shared" si="8"/>
        <v/>
      </c>
      <c r="E60" s="77"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102" t="str">
        <f>IF( ISBLANK('03.Muestra'!$C12),"",'03.Muestra'!$C12)</f>
        <v/>
      </c>
      <c r="C61" s="102" t="str">
        <f>IF( ISBLANK('03.Muestra'!$E12),"",'03.Muestra'!$E12)</f>
        <v/>
      </c>
      <c r="D61" s="111" t="str">
        <f t="shared" si="8"/>
        <v/>
      </c>
      <c r="E61" s="77"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102" t="str">
        <f>IF( ISBLANK('03.Muestra'!$C13),"",'03.Muestra'!$C13)</f>
        <v/>
      </c>
      <c r="C62" s="102" t="str">
        <f>IF( ISBLANK('03.Muestra'!$E13),"",'03.Muestra'!$E13)</f>
        <v/>
      </c>
      <c r="D62" s="111" t="str">
        <f t="shared" si="8"/>
        <v/>
      </c>
      <c r="E62" s="77"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102" t="str">
        <f>IF( ISBLANK('03.Muestra'!$C14),"",'03.Muestra'!$C14)</f>
        <v/>
      </c>
      <c r="C63" s="102" t="str">
        <f>IF( ISBLANK('03.Muestra'!$E14),"",'03.Muestra'!$E14)</f>
        <v/>
      </c>
      <c r="D63" s="111" t="str">
        <f t="shared" si="8"/>
        <v/>
      </c>
      <c r="E63" s="77"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102" t="str">
        <f>IF( ISBLANK('03.Muestra'!$C15),"",'03.Muestra'!$C15)</f>
        <v/>
      </c>
      <c r="C64" s="102" t="str">
        <f>IF( ISBLANK('03.Muestra'!$E15),"",'03.Muestra'!$E15)</f>
        <v/>
      </c>
      <c r="D64" s="111" t="str">
        <f t="shared" si="8"/>
        <v/>
      </c>
      <c r="E64" s="77"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102" t="str">
        <f>IF( ISBLANK('03.Muestra'!$C16),"",'03.Muestra'!$C16)</f>
        <v/>
      </c>
      <c r="C65" s="102" t="str">
        <f>IF( ISBLANK('03.Muestra'!$E16),"",'03.Muestra'!$E16)</f>
        <v/>
      </c>
      <c r="D65" s="111" t="str">
        <f t="shared" si="8"/>
        <v/>
      </c>
      <c r="E65" s="77"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102" t="str">
        <f>IF( ISBLANK('03.Muestra'!$C17),"",'03.Muestra'!$C17)</f>
        <v/>
      </c>
      <c r="C66" s="102" t="str">
        <f>IF( ISBLANK('03.Muestra'!$E17),"",'03.Muestra'!$E17)</f>
        <v/>
      </c>
      <c r="D66" s="111" t="str">
        <f t="shared" si="8"/>
        <v/>
      </c>
      <c r="E66" s="77"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102" t="str">
        <f>IF( ISBLANK('03.Muestra'!$C18),"",'03.Muestra'!$C18)</f>
        <v/>
      </c>
      <c r="C67" s="102" t="str">
        <f>IF( ISBLANK('03.Muestra'!$E18),"",'03.Muestra'!$E18)</f>
        <v/>
      </c>
      <c r="D67" s="111" t="str">
        <f t="shared" si="8"/>
        <v/>
      </c>
      <c r="E67" s="77"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102" t="str">
        <f>IF( ISBLANK('03.Muestra'!$C19),"",'03.Muestra'!$C19)</f>
        <v/>
      </c>
      <c r="C68" s="102" t="str">
        <f>IF( ISBLANK('03.Muestra'!$E19),"",'03.Muestra'!$E19)</f>
        <v/>
      </c>
      <c r="D68" s="111" t="str">
        <f t="shared" si="8"/>
        <v/>
      </c>
      <c r="E68" s="77"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102" t="str">
        <f>IF( ISBLANK('03.Muestra'!$C20),"",'03.Muestra'!$C20)</f>
        <v/>
      </c>
      <c r="C69" s="102" t="str">
        <f>IF( ISBLANK('03.Muestra'!$E20),"",'03.Muestra'!$E20)</f>
        <v/>
      </c>
      <c r="D69" s="111" t="str">
        <f t="shared" si="8"/>
        <v/>
      </c>
      <c r="E69" s="77"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102" t="str">
        <f>IF( ISBLANK('03.Muestra'!$C21),"",'03.Muestra'!$C21)</f>
        <v/>
      </c>
      <c r="C70" s="102" t="str">
        <f>IF( ISBLANK('03.Muestra'!$E21),"",'03.Muestra'!$E21)</f>
        <v/>
      </c>
      <c r="D70" s="111" t="str">
        <f t="shared" si="8"/>
        <v/>
      </c>
      <c r="E70" s="77"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102" t="str">
        <f>IF( ISBLANK('03.Muestra'!$C22),"",'03.Muestra'!$C22)</f>
        <v/>
      </c>
      <c r="C71" s="102" t="str">
        <f>IF( ISBLANK('03.Muestra'!$E22),"",'03.Muestra'!$E22)</f>
        <v/>
      </c>
      <c r="D71" s="111" t="str">
        <f t="shared" si="8"/>
        <v/>
      </c>
      <c r="E71" s="77"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102" t="str">
        <f>IF( ISBLANK('03.Muestra'!$C23),"",'03.Muestra'!$C23)</f>
        <v/>
      </c>
      <c r="C72" s="102" t="str">
        <f>IF( ISBLANK('03.Muestra'!$E23),"",'03.Muestra'!$E23)</f>
        <v/>
      </c>
      <c r="D72" s="111" t="str">
        <f t="shared" si="8"/>
        <v/>
      </c>
      <c r="E72" s="77"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102" t="str">
        <f>IF( ISBLANK('03.Muestra'!$C24),"",'03.Muestra'!$C24)</f>
        <v/>
      </c>
      <c r="C73" s="102" t="str">
        <f>IF( ISBLANK('03.Muestra'!$E24),"",'03.Muestra'!$E24)</f>
        <v/>
      </c>
      <c r="D73" s="111" t="str">
        <f t="shared" si="8"/>
        <v/>
      </c>
      <c r="E73" s="77"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102" t="str">
        <f>IF( ISBLANK('03.Muestra'!$C25),"",'03.Muestra'!$C25)</f>
        <v/>
      </c>
      <c r="C74" s="102" t="str">
        <f>IF( ISBLANK('03.Muestra'!$E25),"",'03.Muestra'!$E25)</f>
        <v/>
      </c>
      <c r="D74" s="111" t="str">
        <f t="shared" si="8"/>
        <v/>
      </c>
      <c r="E74" s="77"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102" t="str">
        <f>IF( ISBLANK('03.Muestra'!$C26),"",'03.Muestra'!$C26)</f>
        <v/>
      </c>
      <c r="C75" s="102" t="str">
        <f>IF( ISBLANK('03.Muestra'!$E26),"",'03.Muestra'!$E26)</f>
        <v/>
      </c>
      <c r="D75" s="111" t="str">
        <f t="shared" si="8"/>
        <v/>
      </c>
      <c r="E75" s="77"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102" t="str">
        <f>IF( ISBLANK('03.Muestra'!$C27),"",'03.Muestra'!$C27)</f>
        <v/>
      </c>
      <c r="C76" s="102" t="str">
        <f>IF( ISBLANK('03.Muestra'!$E27),"",'03.Muestra'!$E27)</f>
        <v/>
      </c>
      <c r="D76" s="111" t="str">
        <f t="shared" si="8"/>
        <v/>
      </c>
      <c r="E76" s="77"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102" t="str">
        <f>IF( ISBLANK('03.Muestra'!$C28),"",'03.Muestra'!$C28)</f>
        <v/>
      </c>
      <c r="C77" s="102" t="str">
        <f>IF( ISBLANK('03.Muestra'!$E28),"",'03.Muestra'!$E28)</f>
        <v/>
      </c>
      <c r="D77" s="111" t="str">
        <f t="shared" si="8"/>
        <v/>
      </c>
      <c r="E77" s="77"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102" t="str">
        <f>IF( ISBLANK('03.Muestra'!$C29),"",'03.Muestra'!$C29)</f>
        <v/>
      </c>
      <c r="C78" s="102" t="str">
        <f>IF( ISBLANK('03.Muestra'!$E29),"",'03.Muestra'!$E29)</f>
        <v/>
      </c>
      <c r="D78" s="111" t="str">
        <f t="shared" si="8"/>
        <v/>
      </c>
      <c r="E78" s="77"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102" t="str">
        <f>IF( ISBLANK('03.Muestra'!$C30),"",'03.Muestra'!$C30)</f>
        <v/>
      </c>
      <c r="C79" s="102" t="str">
        <f>IF( ISBLANK('03.Muestra'!$E30),"",'03.Muestra'!$E30)</f>
        <v/>
      </c>
      <c r="D79" s="111" t="str">
        <f t="shared" si="8"/>
        <v/>
      </c>
      <c r="E79" s="77"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102" t="str">
        <f>IF( ISBLANK('03.Muestra'!$C31),"",'03.Muestra'!$C31)</f>
        <v/>
      </c>
      <c r="C80" s="102" t="str">
        <f>IF( ISBLANK('03.Muestra'!$E31),"",'03.Muestra'!$E31)</f>
        <v/>
      </c>
      <c r="D80" s="111" t="str">
        <f t="shared" si="8"/>
        <v/>
      </c>
      <c r="E80" s="77"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102" t="str">
        <f>IF( ISBLANK('03.Muestra'!$C32),"",'03.Muestra'!$C32)</f>
        <v/>
      </c>
      <c r="C81" s="102" t="str">
        <f>IF( ISBLANK('03.Muestra'!$E32),"",'03.Muestra'!$E32)</f>
        <v/>
      </c>
      <c r="D81" s="111" t="str">
        <f t="shared" si="8"/>
        <v/>
      </c>
      <c r="E81" s="77"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102" t="str">
        <f>IF( ISBLANK('03.Muestra'!$C33),"",'03.Muestra'!$C33)</f>
        <v/>
      </c>
      <c r="C82" s="102" t="str">
        <f>IF( ISBLANK('03.Muestra'!$E33),"",'03.Muestra'!$E33)</f>
        <v/>
      </c>
      <c r="D82" s="111" t="str">
        <f t="shared" si="8"/>
        <v/>
      </c>
      <c r="E82" s="77"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102" t="str">
        <f>IF( ISBLANK('03.Muestra'!$C34),"",'03.Muestra'!$C34)</f>
        <v/>
      </c>
      <c r="C83" s="102" t="str">
        <f>IF( ISBLANK('03.Muestra'!$E34),"",'03.Muestra'!$E34)</f>
        <v/>
      </c>
      <c r="D83" s="111" t="str">
        <f t="shared" si="8"/>
        <v/>
      </c>
      <c r="E83" s="77"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102" t="str">
        <f>IF( ISBLANK('03.Muestra'!$C35),"",'03.Muestra'!$C35)</f>
        <v/>
      </c>
      <c r="C84" s="102" t="str">
        <f>IF( ISBLANK('03.Muestra'!$E35),"",'03.Muestra'!$E35)</f>
        <v/>
      </c>
      <c r="D84" s="111" t="str">
        <f t="shared" si="8"/>
        <v/>
      </c>
      <c r="E84" s="77"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102" t="str">
        <f>IF( ISBLANK('03.Muestra'!$C36),"",'03.Muestra'!$C36)</f>
        <v/>
      </c>
      <c r="C85" s="102" t="str">
        <f>IF( ISBLANK('03.Muestra'!$E36),"",'03.Muestra'!$E36)</f>
        <v/>
      </c>
      <c r="D85" s="111" t="str">
        <f t="shared" si="8"/>
        <v/>
      </c>
      <c r="E85" s="77" t="str">
        <f t="shared" si="7"/>
        <v/>
      </c>
      <c r="F85" s="116"/>
      <c r="G85" s="18"/>
      <c r="H85" s="18"/>
      <c r="I85" s="18"/>
      <c r="J85" s="18"/>
      <c r="K85" s="18"/>
      <c r="L85" s="18"/>
      <c r="M85" s="18"/>
      <c r="N85" s="18"/>
      <c r="O85" s="18"/>
      <c r="P85" s="18"/>
      <c r="Q85" s="18"/>
      <c r="R85" s="18"/>
      <c r="S85" s="18"/>
      <c r="T85" s="18"/>
      <c r="U85" s="18"/>
      <c r="V85" s="18"/>
      <c r="W85" s="18"/>
      <c r="X85" s="18"/>
      <c r="Y85" s="18"/>
      <c r="Z85" s="19"/>
    </row>
    <row r="86" ht="12.0" customHeight="1">
      <c r="A86" s="19"/>
      <c r="B86" s="102" t="str">
        <f>IF( ISBLANK('03.Muestra'!$C37),"",'03.Muestra'!$C37)</f>
        <v/>
      </c>
      <c r="C86" s="102" t="str">
        <f>IF( ISBLANK('03.Muestra'!$E37),"",'03.Muestra'!$E37)</f>
        <v/>
      </c>
      <c r="D86" s="111" t="str">
        <f t="shared" si="8"/>
        <v/>
      </c>
      <c r="E86" s="77" t="str">
        <f t="shared" si="7"/>
        <v/>
      </c>
      <c r="F86" s="116"/>
      <c r="G86" s="18"/>
      <c r="H86" s="18"/>
      <c r="I86" s="18"/>
      <c r="J86" s="18"/>
      <c r="K86" s="18"/>
      <c r="L86" s="18"/>
      <c r="M86" s="18"/>
      <c r="N86" s="18"/>
      <c r="O86" s="18"/>
      <c r="P86" s="18"/>
      <c r="Q86" s="18"/>
      <c r="R86" s="18"/>
      <c r="S86" s="18"/>
      <c r="T86" s="18"/>
      <c r="U86" s="18"/>
      <c r="V86" s="18"/>
      <c r="W86" s="18"/>
      <c r="X86" s="18"/>
      <c r="Y86" s="18"/>
      <c r="Z86" s="19"/>
    </row>
    <row r="87" ht="12.0" customHeight="1">
      <c r="A87" s="19"/>
      <c r="B87" s="102" t="str">
        <f>IF( ISBLANK('03.Muestra'!$C38),"",'03.Muestra'!$C38)</f>
        <v/>
      </c>
      <c r="C87" s="102" t="str">
        <f>IF( ISBLANK('03.Muestra'!$E38),"",'03.Muestra'!$E38)</f>
        <v/>
      </c>
      <c r="D87" s="111" t="str">
        <f t="shared" si="8"/>
        <v/>
      </c>
      <c r="E87" s="77" t="str">
        <f t="shared" si="7"/>
        <v/>
      </c>
      <c r="F87" s="116"/>
      <c r="G87" s="18"/>
      <c r="H87" s="18"/>
      <c r="I87" s="18"/>
      <c r="J87" s="18"/>
      <c r="K87" s="18"/>
      <c r="L87" s="18"/>
      <c r="M87" s="18"/>
      <c r="N87" s="18"/>
      <c r="O87" s="18"/>
      <c r="P87" s="18"/>
      <c r="Q87" s="18"/>
      <c r="R87" s="18"/>
      <c r="S87" s="18"/>
      <c r="T87" s="18"/>
      <c r="U87" s="18"/>
      <c r="V87" s="18"/>
      <c r="W87" s="18"/>
      <c r="X87" s="18"/>
      <c r="Y87" s="18"/>
      <c r="Z87" s="19"/>
    </row>
    <row r="88" ht="12.0" customHeight="1">
      <c r="A88" s="19"/>
      <c r="B88" s="102" t="str">
        <f>IF( ISBLANK('03.Muestra'!$C39),"",'03.Muestra'!$C39)</f>
        <v/>
      </c>
      <c r="C88" s="102" t="str">
        <f>IF( ISBLANK('03.Muestra'!$E39),"",'03.Muestra'!$E39)</f>
        <v/>
      </c>
      <c r="D88" s="111" t="str">
        <f t="shared" si="8"/>
        <v/>
      </c>
      <c r="E88" s="77" t="str">
        <f t="shared" si="7"/>
        <v/>
      </c>
      <c r="F88" s="116"/>
      <c r="G88" s="18"/>
      <c r="H88" s="18"/>
      <c r="I88" s="18"/>
      <c r="J88" s="18"/>
      <c r="K88" s="18"/>
      <c r="L88" s="18"/>
      <c r="M88" s="18"/>
      <c r="N88" s="18"/>
      <c r="O88" s="18"/>
      <c r="P88" s="18"/>
      <c r="Q88" s="18"/>
      <c r="R88" s="18"/>
      <c r="S88" s="18"/>
      <c r="T88" s="18"/>
      <c r="U88" s="18"/>
      <c r="V88" s="18"/>
      <c r="W88" s="18"/>
      <c r="X88" s="18"/>
      <c r="Y88" s="18"/>
      <c r="Z88" s="19"/>
    </row>
    <row r="89" ht="12.0" customHeight="1">
      <c r="A89" s="19"/>
      <c r="B89" s="102" t="str">
        <f>IF( ISBLANK('03.Muestra'!$C40),"",'03.Muestra'!$C40)</f>
        <v/>
      </c>
      <c r="C89" s="102" t="str">
        <f>IF( ISBLANK('03.Muestra'!$E40),"",'03.Muestra'!$E40)</f>
        <v/>
      </c>
      <c r="D89" s="111" t="str">
        <f t="shared" si="8"/>
        <v/>
      </c>
      <c r="E89" s="77" t="str">
        <f t="shared" si="7"/>
        <v/>
      </c>
      <c r="F89" s="116"/>
      <c r="G89" s="18"/>
      <c r="H89" s="18"/>
      <c r="I89" s="18"/>
      <c r="J89" s="18"/>
      <c r="K89" s="18"/>
      <c r="L89" s="18"/>
      <c r="M89" s="18"/>
      <c r="N89" s="18"/>
      <c r="O89" s="18"/>
      <c r="P89" s="18"/>
      <c r="Q89" s="18"/>
      <c r="R89" s="18"/>
      <c r="S89" s="18"/>
      <c r="T89" s="18"/>
      <c r="U89" s="18"/>
      <c r="V89" s="18"/>
      <c r="W89" s="18"/>
      <c r="X89" s="18"/>
      <c r="Y89" s="18"/>
      <c r="Z89" s="19"/>
    </row>
    <row r="90" ht="12.0" customHeight="1">
      <c r="A90" s="19"/>
      <c r="B90" s="102" t="str">
        <f>IF( ISBLANK('03.Muestra'!$C41),"",'03.Muestra'!$C41)</f>
        <v/>
      </c>
      <c r="C90" s="102" t="str">
        <f>IF( ISBLANK('03.Muestra'!$E41),"",'03.Muestra'!$E41)</f>
        <v/>
      </c>
      <c r="D90" s="111" t="str">
        <f t="shared" si="8"/>
        <v/>
      </c>
      <c r="E90" s="77" t="str">
        <f t="shared" si="7"/>
        <v/>
      </c>
      <c r="F90" s="116"/>
      <c r="G90" s="18"/>
      <c r="H90" s="18"/>
      <c r="I90" s="18"/>
      <c r="J90" s="18"/>
      <c r="K90" s="18"/>
      <c r="L90" s="18"/>
      <c r="M90" s="18"/>
      <c r="N90" s="18"/>
      <c r="O90" s="18"/>
      <c r="P90" s="18"/>
      <c r="Q90" s="18"/>
      <c r="R90" s="18"/>
      <c r="S90" s="18"/>
      <c r="T90" s="18"/>
      <c r="U90" s="18"/>
      <c r="V90" s="18"/>
      <c r="W90" s="18"/>
      <c r="X90" s="18"/>
      <c r="Y90" s="18"/>
      <c r="Z90" s="19"/>
    </row>
    <row r="91" ht="12.0" customHeight="1">
      <c r="A91" s="19"/>
      <c r="B91" s="102" t="str">
        <f>IF( ISBLANK('03.Muestra'!$C42),"",'03.Muestra'!$C42)</f>
        <v/>
      </c>
      <c r="C91" s="102" t="str">
        <f>IF( ISBLANK('03.Muestra'!$E42),"",'03.Muestra'!$E42)</f>
        <v/>
      </c>
      <c r="D91" s="111" t="str">
        <f t="shared" si="8"/>
        <v/>
      </c>
      <c r="E91" s="77"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7"/>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7"/>
      <c r="E93" s="98"/>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9" t="s">
        <v>103</v>
      </c>
      <c r="C94" s="100" t="s">
        <v>162</v>
      </c>
      <c r="D94" s="101" t="s">
        <v>113</v>
      </c>
      <c r="E94" s="115"/>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102" t="str">
        <f>IF( ISBLANK('03.Muestra'!$C8),"",'03.Muestra'!$C8)</f>
        <v>Página Inicio</v>
      </c>
      <c r="C95" s="103" t="str">
        <f>IF( ISBLANK('03.Muestra'!$E8),"",'03.Muestra'!$E8)</f>
        <v>https://www.mercadona.es/</v>
      </c>
      <c r="D95" s="104" t="s">
        <v>104</v>
      </c>
      <c r="E95" s="77" t="str">
        <f t="shared" ref="E95:E129" si="9">IF(D95&lt;&gt;"",IF(AND(B95&lt;&gt;"",C95&lt;&gt;""),"","ERR"),"")</f>
        <v/>
      </c>
      <c r="F95" s="105" t="str">
        <f t="array" ref="F95:J95">TRANSPOSE('DATA - Oculta'!$U$9:$U$13)</f>
        <v>N/T</v>
      </c>
      <c r="G95" s="106" t="s">
        <v>114</v>
      </c>
      <c r="H95" s="107" t="s">
        <v>115</v>
      </c>
      <c r="I95" s="108" t="s">
        <v>107</v>
      </c>
      <c r="J95" s="109" t="s">
        <v>104</v>
      </c>
      <c r="K95" s="110" t="s">
        <v>111</v>
      </c>
      <c r="L95" s="18"/>
      <c r="M95" s="18"/>
      <c r="N95" s="18"/>
      <c r="O95" s="18"/>
      <c r="P95" s="18"/>
      <c r="Q95" s="18"/>
      <c r="R95" s="18"/>
      <c r="S95" s="18"/>
      <c r="T95" s="18"/>
      <c r="U95" s="18"/>
      <c r="V95" s="18"/>
      <c r="W95" s="18"/>
      <c r="X95" s="18"/>
      <c r="Y95" s="18"/>
      <c r="Z95" s="19"/>
    </row>
    <row r="96" ht="12.0" customHeight="1">
      <c r="A96" s="19"/>
      <c r="B96" s="102" t="str">
        <f>IF( ISBLANK('03.Muestra'!$C9),"",'03.Muestra'!$C9)</f>
        <v/>
      </c>
      <c r="C96" s="102" t="str">
        <f>IF( ISBLANK('03.Muestra'!$E9),"",'03.Muestra'!$E9)</f>
        <v/>
      </c>
      <c r="D96" s="111" t="str">
        <f t="shared" ref="D96:D129" si="10">IF(AND(B96&lt;&gt;"",C96&lt;&gt;""),"N/T","")</f>
        <v/>
      </c>
      <c r="E96" s="77" t="str">
        <f t="shared" si="9"/>
        <v/>
      </c>
      <c r="F96" s="112">
        <f>COUNTIF($D95:INDIRECT("$D" &amp;  SUM(ROW()-1,'03.Muestra'!$D$45)-1),F95)</f>
        <v>0</v>
      </c>
      <c r="G96" s="112">
        <f>COUNTIF($D95:INDIRECT("$D" &amp;  SUM(ROW()-1,'03.Muestra'!$D$45)-1),G95)</f>
        <v>0</v>
      </c>
      <c r="H96" s="112">
        <f>COUNTIF($D95:INDIRECT("$D" &amp;  SUM(ROW()-1,'03.Muestra'!$D$45)-1),H95)</f>
        <v>0</v>
      </c>
      <c r="I96" s="112">
        <f>COUNTIF($D95:INDIRECT("$D" &amp;  SUM(ROW()-1,'03.Muestra'!$D$45)-1),I95)</f>
        <v>0</v>
      </c>
      <c r="J96" s="112">
        <f>COUNTIF($D95:INDIRECT("$D" &amp;  SUM(ROW()-1,'03.Muestra'!$D$45)-1),J95)</f>
        <v>1</v>
      </c>
      <c r="K96" s="112">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102" t="str">
        <f>IF( ISBLANK('03.Muestra'!$C10),"",'03.Muestra'!$C10)</f>
        <v/>
      </c>
      <c r="C97" s="102" t="str">
        <f>IF( ISBLANK('03.Muestra'!$E10),"",'03.Muestra'!$E10)</f>
        <v/>
      </c>
      <c r="D97" s="111" t="str">
        <f t="shared" si="10"/>
        <v/>
      </c>
      <c r="E97" s="77"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102" t="str">
        <f>IF( ISBLANK('03.Muestra'!$C11),"",'03.Muestra'!$C11)</f>
        <v/>
      </c>
      <c r="C98" s="102" t="str">
        <f>IF( ISBLANK('03.Muestra'!$E11),"",'03.Muestra'!$E11)</f>
        <v/>
      </c>
      <c r="D98" s="111" t="str">
        <f t="shared" si="10"/>
        <v/>
      </c>
      <c r="E98" s="77"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102" t="str">
        <f>IF( ISBLANK('03.Muestra'!$C12),"",'03.Muestra'!$C12)</f>
        <v/>
      </c>
      <c r="C99" s="102" t="str">
        <f>IF( ISBLANK('03.Muestra'!$E12),"",'03.Muestra'!$E12)</f>
        <v/>
      </c>
      <c r="D99" s="111" t="str">
        <f t="shared" si="10"/>
        <v/>
      </c>
      <c r="E99" s="77"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102" t="str">
        <f>IF( ISBLANK('03.Muestra'!$C13),"",'03.Muestra'!$C13)</f>
        <v/>
      </c>
      <c r="C100" s="102" t="str">
        <f>IF( ISBLANK('03.Muestra'!$E13),"",'03.Muestra'!$E13)</f>
        <v/>
      </c>
      <c r="D100" s="111" t="str">
        <f t="shared" si="10"/>
        <v/>
      </c>
      <c r="E100" s="77"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102" t="str">
        <f>IF( ISBLANK('03.Muestra'!$C14),"",'03.Muestra'!$C14)</f>
        <v/>
      </c>
      <c r="C101" s="102" t="str">
        <f>IF( ISBLANK('03.Muestra'!$E14),"",'03.Muestra'!$E14)</f>
        <v/>
      </c>
      <c r="D101" s="111" t="str">
        <f t="shared" si="10"/>
        <v/>
      </c>
      <c r="E101" s="77"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102" t="str">
        <f>IF( ISBLANK('03.Muestra'!$C15),"",'03.Muestra'!$C15)</f>
        <v/>
      </c>
      <c r="C102" s="102" t="str">
        <f>IF( ISBLANK('03.Muestra'!$E15),"",'03.Muestra'!$E15)</f>
        <v/>
      </c>
      <c r="D102" s="111" t="str">
        <f t="shared" si="10"/>
        <v/>
      </c>
      <c r="E102" s="77"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102" t="str">
        <f>IF( ISBLANK('03.Muestra'!$C16),"",'03.Muestra'!$C16)</f>
        <v/>
      </c>
      <c r="C103" s="102" t="str">
        <f>IF( ISBLANK('03.Muestra'!$E16),"",'03.Muestra'!$E16)</f>
        <v/>
      </c>
      <c r="D103" s="111" t="str">
        <f t="shared" si="10"/>
        <v/>
      </c>
      <c r="E103" s="77"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102" t="str">
        <f>IF( ISBLANK('03.Muestra'!$C17),"",'03.Muestra'!$C17)</f>
        <v/>
      </c>
      <c r="C104" s="102" t="str">
        <f>IF( ISBLANK('03.Muestra'!$E17),"",'03.Muestra'!$E17)</f>
        <v/>
      </c>
      <c r="D104" s="111" t="str">
        <f t="shared" si="10"/>
        <v/>
      </c>
      <c r="E104" s="77"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102" t="str">
        <f>IF( ISBLANK('03.Muestra'!$C18),"",'03.Muestra'!$C18)</f>
        <v/>
      </c>
      <c r="C105" s="102" t="str">
        <f>IF( ISBLANK('03.Muestra'!$E18),"",'03.Muestra'!$E18)</f>
        <v/>
      </c>
      <c r="D105" s="111" t="str">
        <f t="shared" si="10"/>
        <v/>
      </c>
      <c r="E105" s="77"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102" t="str">
        <f>IF( ISBLANK('03.Muestra'!$C19),"",'03.Muestra'!$C19)</f>
        <v/>
      </c>
      <c r="C106" s="102" t="str">
        <f>IF( ISBLANK('03.Muestra'!$E19),"",'03.Muestra'!$E19)</f>
        <v/>
      </c>
      <c r="D106" s="111" t="str">
        <f t="shared" si="10"/>
        <v/>
      </c>
      <c r="E106" s="77"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102" t="str">
        <f>IF( ISBLANK('03.Muestra'!$C20),"",'03.Muestra'!$C20)</f>
        <v/>
      </c>
      <c r="C107" s="102" t="str">
        <f>IF( ISBLANK('03.Muestra'!$E20),"",'03.Muestra'!$E20)</f>
        <v/>
      </c>
      <c r="D107" s="111" t="str">
        <f t="shared" si="10"/>
        <v/>
      </c>
      <c r="E107" s="77"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102" t="str">
        <f>IF( ISBLANK('03.Muestra'!$C21),"",'03.Muestra'!$C21)</f>
        <v/>
      </c>
      <c r="C108" s="102" t="str">
        <f>IF( ISBLANK('03.Muestra'!$E21),"",'03.Muestra'!$E21)</f>
        <v/>
      </c>
      <c r="D108" s="111" t="str">
        <f t="shared" si="10"/>
        <v/>
      </c>
      <c r="E108" s="77"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102" t="str">
        <f>IF( ISBLANK('03.Muestra'!$C22),"",'03.Muestra'!$C22)</f>
        <v/>
      </c>
      <c r="C109" s="102" t="str">
        <f>IF( ISBLANK('03.Muestra'!$E22),"",'03.Muestra'!$E22)</f>
        <v/>
      </c>
      <c r="D109" s="111" t="str">
        <f t="shared" si="10"/>
        <v/>
      </c>
      <c r="E109" s="77"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102" t="str">
        <f>IF( ISBLANK('03.Muestra'!$C23),"",'03.Muestra'!$C23)</f>
        <v/>
      </c>
      <c r="C110" s="102" t="str">
        <f>IF( ISBLANK('03.Muestra'!$E23),"",'03.Muestra'!$E23)</f>
        <v/>
      </c>
      <c r="D110" s="111" t="str">
        <f t="shared" si="10"/>
        <v/>
      </c>
      <c r="E110" s="77"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102" t="str">
        <f>IF( ISBLANK('03.Muestra'!$C24),"",'03.Muestra'!$C24)</f>
        <v/>
      </c>
      <c r="C111" s="102" t="str">
        <f>IF( ISBLANK('03.Muestra'!$E24),"",'03.Muestra'!$E24)</f>
        <v/>
      </c>
      <c r="D111" s="111" t="str">
        <f t="shared" si="10"/>
        <v/>
      </c>
      <c r="E111" s="77"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102" t="str">
        <f>IF( ISBLANK('03.Muestra'!$C25),"",'03.Muestra'!$C25)</f>
        <v/>
      </c>
      <c r="C112" s="102" t="str">
        <f>IF( ISBLANK('03.Muestra'!$E25),"",'03.Muestra'!$E25)</f>
        <v/>
      </c>
      <c r="D112" s="111" t="str">
        <f t="shared" si="10"/>
        <v/>
      </c>
      <c r="E112" s="77"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102" t="str">
        <f>IF( ISBLANK('03.Muestra'!$C26),"",'03.Muestra'!$C26)</f>
        <v/>
      </c>
      <c r="C113" s="102" t="str">
        <f>IF( ISBLANK('03.Muestra'!$E26),"",'03.Muestra'!$E26)</f>
        <v/>
      </c>
      <c r="D113" s="111" t="str">
        <f t="shared" si="10"/>
        <v/>
      </c>
      <c r="E113" s="77"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102" t="str">
        <f>IF( ISBLANK('03.Muestra'!$C27),"",'03.Muestra'!$C27)</f>
        <v/>
      </c>
      <c r="C114" s="102" t="str">
        <f>IF( ISBLANK('03.Muestra'!$E27),"",'03.Muestra'!$E27)</f>
        <v/>
      </c>
      <c r="D114" s="111" t="str">
        <f t="shared" si="10"/>
        <v/>
      </c>
      <c r="E114" s="77"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102" t="str">
        <f>IF( ISBLANK('03.Muestra'!$C28),"",'03.Muestra'!$C28)</f>
        <v/>
      </c>
      <c r="C115" s="102" t="str">
        <f>IF( ISBLANK('03.Muestra'!$E28),"",'03.Muestra'!$E28)</f>
        <v/>
      </c>
      <c r="D115" s="111" t="str">
        <f t="shared" si="10"/>
        <v/>
      </c>
      <c r="E115" s="77"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102" t="str">
        <f>IF( ISBLANK('03.Muestra'!$C29),"",'03.Muestra'!$C29)</f>
        <v/>
      </c>
      <c r="C116" s="102" t="str">
        <f>IF( ISBLANK('03.Muestra'!$E29),"",'03.Muestra'!$E29)</f>
        <v/>
      </c>
      <c r="D116" s="111" t="str">
        <f t="shared" si="10"/>
        <v/>
      </c>
      <c r="E116" s="77"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102" t="str">
        <f>IF( ISBLANK('03.Muestra'!$C30),"",'03.Muestra'!$C30)</f>
        <v/>
      </c>
      <c r="C117" s="102" t="str">
        <f>IF( ISBLANK('03.Muestra'!$E30),"",'03.Muestra'!$E30)</f>
        <v/>
      </c>
      <c r="D117" s="111" t="str">
        <f t="shared" si="10"/>
        <v/>
      </c>
      <c r="E117" s="77"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102" t="str">
        <f>IF( ISBLANK('03.Muestra'!$C31),"",'03.Muestra'!$C31)</f>
        <v/>
      </c>
      <c r="C118" s="102" t="str">
        <f>IF( ISBLANK('03.Muestra'!$E31),"",'03.Muestra'!$E31)</f>
        <v/>
      </c>
      <c r="D118" s="111" t="str">
        <f t="shared" si="10"/>
        <v/>
      </c>
      <c r="E118" s="77"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102" t="str">
        <f>IF( ISBLANK('03.Muestra'!$C32),"",'03.Muestra'!$C32)</f>
        <v/>
      </c>
      <c r="C119" s="102" t="str">
        <f>IF( ISBLANK('03.Muestra'!$E32),"",'03.Muestra'!$E32)</f>
        <v/>
      </c>
      <c r="D119" s="111" t="str">
        <f t="shared" si="10"/>
        <v/>
      </c>
      <c r="E119" s="77"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102" t="str">
        <f>IF( ISBLANK('03.Muestra'!$C33),"",'03.Muestra'!$C33)</f>
        <v/>
      </c>
      <c r="C120" s="102" t="str">
        <f>IF( ISBLANK('03.Muestra'!$E33),"",'03.Muestra'!$E33)</f>
        <v/>
      </c>
      <c r="D120" s="111" t="str">
        <f t="shared" si="10"/>
        <v/>
      </c>
      <c r="E120" s="77"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102" t="str">
        <f>IF( ISBLANK('03.Muestra'!$C34),"",'03.Muestra'!$C34)</f>
        <v/>
      </c>
      <c r="C121" s="102" t="str">
        <f>IF( ISBLANK('03.Muestra'!$E34),"",'03.Muestra'!$E34)</f>
        <v/>
      </c>
      <c r="D121" s="111" t="str">
        <f t="shared" si="10"/>
        <v/>
      </c>
      <c r="E121" s="77"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102" t="str">
        <f>IF( ISBLANK('03.Muestra'!$C35),"",'03.Muestra'!$C35)</f>
        <v/>
      </c>
      <c r="C122" s="102" t="str">
        <f>IF( ISBLANK('03.Muestra'!$E35),"",'03.Muestra'!$E35)</f>
        <v/>
      </c>
      <c r="D122" s="111" t="str">
        <f t="shared" si="10"/>
        <v/>
      </c>
      <c r="E122" s="77"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102" t="str">
        <f>IF( ISBLANK('03.Muestra'!$C36),"",'03.Muestra'!$C36)</f>
        <v/>
      </c>
      <c r="C123" s="102" t="str">
        <f>IF( ISBLANK('03.Muestra'!$E36),"",'03.Muestra'!$E36)</f>
        <v/>
      </c>
      <c r="D123" s="111" t="str">
        <f t="shared" si="10"/>
        <v/>
      </c>
      <c r="E123" s="77" t="str">
        <f t="shared" si="9"/>
        <v/>
      </c>
      <c r="F123" s="116"/>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102" t="str">
        <f>IF( ISBLANK('03.Muestra'!$C37),"",'03.Muestra'!$C37)</f>
        <v/>
      </c>
      <c r="C124" s="102" t="str">
        <f>IF( ISBLANK('03.Muestra'!$E37),"",'03.Muestra'!$E37)</f>
        <v/>
      </c>
      <c r="D124" s="111" t="str">
        <f t="shared" si="10"/>
        <v/>
      </c>
      <c r="E124" s="77" t="str">
        <f t="shared" si="9"/>
        <v/>
      </c>
      <c r="F124" s="116"/>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102" t="str">
        <f>IF( ISBLANK('03.Muestra'!$C38),"",'03.Muestra'!$C38)</f>
        <v/>
      </c>
      <c r="C125" s="102" t="str">
        <f>IF( ISBLANK('03.Muestra'!$E38),"",'03.Muestra'!$E38)</f>
        <v/>
      </c>
      <c r="D125" s="111" t="str">
        <f t="shared" si="10"/>
        <v/>
      </c>
      <c r="E125" s="77" t="str">
        <f t="shared" si="9"/>
        <v/>
      </c>
      <c r="F125" s="116"/>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102" t="str">
        <f>IF( ISBLANK('03.Muestra'!$C39),"",'03.Muestra'!$C39)</f>
        <v/>
      </c>
      <c r="C126" s="102" t="str">
        <f>IF( ISBLANK('03.Muestra'!$E39),"",'03.Muestra'!$E39)</f>
        <v/>
      </c>
      <c r="D126" s="111" t="str">
        <f t="shared" si="10"/>
        <v/>
      </c>
      <c r="E126" s="77" t="str">
        <f t="shared" si="9"/>
        <v/>
      </c>
      <c r="F126" s="116"/>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102" t="str">
        <f>IF( ISBLANK('03.Muestra'!$C40),"",'03.Muestra'!$C40)</f>
        <v/>
      </c>
      <c r="C127" s="102" t="str">
        <f>IF( ISBLANK('03.Muestra'!$E40),"",'03.Muestra'!$E40)</f>
        <v/>
      </c>
      <c r="D127" s="111" t="str">
        <f t="shared" si="10"/>
        <v/>
      </c>
      <c r="E127" s="77" t="str">
        <f t="shared" si="9"/>
        <v/>
      </c>
      <c r="F127" s="116"/>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102" t="str">
        <f>IF( ISBLANK('03.Muestra'!$C41),"",'03.Muestra'!$C41)</f>
        <v/>
      </c>
      <c r="C128" s="102" t="str">
        <f>IF( ISBLANK('03.Muestra'!$E41),"",'03.Muestra'!$E41)</f>
        <v/>
      </c>
      <c r="D128" s="111" t="str">
        <f t="shared" si="10"/>
        <v/>
      </c>
      <c r="E128" s="77" t="str">
        <f t="shared" si="9"/>
        <v/>
      </c>
      <c r="F128" s="116"/>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102" t="str">
        <f>IF( ISBLANK('03.Muestra'!$C42),"",'03.Muestra'!$C42)</f>
        <v/>
      </c>
      <c r="C129" s="102" t="str">
        <f>IF( ISBLANK('03.Muestra'!$E42),"",'03.Muestra'!$E42)</f>
        <v/>
      </c>
      <c r="D129" s="111" t="str">
        <f t="shared" si="10"/>
        <v/>
      </c>
      <c r="E129" s="77"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7"/>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7"/>
      <c r="E131" s="98"/>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9" t="s">
        <v>103</v>
      </c>
      <c r="C132" s="100" t="s">
        <v>163</v>
      </c>
      <c r="D132" s="101" t="s">
        <v>113</v>
      </c>
      <c r="E132" s="115"/>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102" t="str">
        <f>IF( ISBLANK('03.Muestra'!$C8),"",'03.Muestra'!$C8)</f>
        <v>Página Inicio</v>
      </c>
      <c r="C133" s="103" t="str">
        <f>IF( ISBLANK('03.Muestra'!$E8),"",'03.Muestra'!$E8)</f>
        <v>https://www.mercadona.es/</v>
      </c>
      <c r="D133" s="104" t="s">
        <v>104</v>
      </c>
      <c r="E133" s="77" t="str">
        <f t="shared" ref="E133:E167" si="11">IF(D133&lt;&gt;"",IF(AND(B133&lt;&gt;"",C133&lt;&gt;""),"","ERR"),"")</f>
        <v/>
      </c>
      <c r="F133" s="105" t="str">
        <f t="array" ref="F133:J133">TRANSPOSE('DATA - Oculta'!$U$9:$U$13)</f>
        <v>N/T</v>
      </c>
      <c r="G133" s="106" t="s">
        <v>114</v>
      </c>
      <c r="H133" s="107" t="s">
        <v>115</v>
      </c>
      <c r="I133" s="108" t="s">
        <v>107</v>
      </c>
      <c r="J133" s="109" t="s">
        <v>104</v>
      </c>
      <c r="K133" s="110" t="s">
        <v>111</v>
      </c>
      <c r="L133" s="18"/>
      <c r="M133" s="18"/>
      <c r="N133" s="18"/>
      <c r="O133" s="18"/>
      <c r="P133" s="18"/>
      <c r="Q133" s="18"/>
      <c r="R133" s="18"/>
      <c r="S133" s="18"/>
      <c r="T133" s="18"/>
      <c r="U133" s="18"/>
      <c r="V133" s="18"/>
      <c r="W133" s="18"/>
      <c r="X133" s="18"/>
      <c r="Y133" s="18"/>
      <c r="Z133" s="19"/>
    </row>
    <row r="134" ht="12.0" customHeight="1">
      <c r="A134" s="19"/>
      <c r="B134" s="102" t="str">
        <f>IF( ISBLANK('03.Muestra'!$C9),"",'03.Muestra'!$C9)</f>
        <v/>
      </c>
      <c r="C134" s="102" t="str">
        <f>IF( ISBLANK('03.Muestra'!$E9),"",'03.Muestra'!$E9)</f>
        <v/>
      </c>
      <c r="D134" s="111" t="str">
        <f t="shared" ref="D134:D167" si="12">IF(AND(B134&lt;&gt;"",C134&lt;&gt;""),"N/T","")</f>
        <v/>
      </c>
      <c r="E134" s="77" t="str">
        <f t="shared" si="11"/>
        <v/>
      </c>
      <c r="F134" s="112">
        <f>COUNTIF($D133:INDIRECT("$D" &amp;  SUM(ROW()-1,'03.Muestra'!$D$45)-1),F133)</f>
        <v>0</v>
      </c>
      <c r="G134" s="112">
        <f>COUNTIF($D133:INDIRECT("$D" &amp;  SUM(ROW()-1,'03.Muestra'!$D$45)-1),G133)</f>
        <v>0</v>
      </c>
      <c r="H134" s="112">
        <f>COUNTIF($D133:INDIRECT("$D" &amp;  SUM(ROW()-1,'03.Muestra'!$D$45)-1),H133)</f>
        <v>0</v>
      </c>
      <c r="I134" s="112">
        <f>COUNTIF($D133:INDIRECT("$D" &amp;  SUM(ROW()-1,'03.Muestra'!$D$45)-1),I133)</f>
        <v>0</v>
      </c>
      <c r="J134" s="112">
        <f>COUNTIF($D133:INDIRECT("$D" &amp;  SUM(ROW()-1,'03.Muestra'!$D$45)-1),J133)</f>
        <v>1</v>
      </c>
      <c r="K134" s="112">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102" t="str">
        <f>IF( ISBLANK('03.Muestra'!$C10),"",'03.Muestra'!$C10)</f>
        <v/>
      </c>
      <c r="C135" s="102" t="str">
        <f>IF( ISBLANK('03.Muestra'!$E10),"",'03.Muestra'!$E10)</f>
        <v/>
      </c>
      <c r="D135" s="111" t="str">
        <f t="shared" si="12"/>
        <v/>
      </c>
      <c r="E135" s="77"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102" t="str">
        <f>IF( ISBLANK('03.Muestra'!$C11),"",'03.Muestra'!$C11)</f>
        <v/>
      </c>
      <c r="C136" s="102" t="str">
        <f>IF( ISBLANK('03.Muestra'!$E11),"",'03.Muestra'!$E11)</f>
        <v/>
      </c>
      <c r="D136" s="111" t="str">
        <f t="shared" si="12"/>
        <v/>
      </c>
      <c r="E136" s="77" t="str">
        <f t="shared" si="11"/>
        <v/>
      </c>
      <c r="F136" s="19"/>
      <c r="G136" s="18"/>
      <c r="H136" s="18"/>
      <c r="I136" s="18"/>
      <c r="J136" s="18"/>
      <c r="K136" s="18"/>
      <c r="L136" s="18"/>
      <c r="M136" s="125">
        <v>8.0</v>
      </c>
      <c r="N136" s="18"/>
      <c r="O136" s="18"/>
      <c r="P136" s="18"/>
      <c r="Q136" s="18"/>
      <c r="R136" s="18"/>
      <c r="S136" s="18"/>
      <c r="T136" s="18"/>
      <c r="U136" s="18"/>
      <c r="V136" s="18"/>
      <c r="W136" s="18"/>
      <c r="X136" s="18"/>
      <c r="Y136" s="18"/>
      <c r="Z136" s="19"/>
    </row>
    <row r="137" ht="12.0" customHeight="1">
      <c r="A137" s="19"/>
      <c r="B137" s="102" t="str">
        <f>IF( ISBLANK('03.Muestra'!$C12),"",'03.Muestra'!$C12)</f>
        <v/>
      </c>
      <c r="C137" s="102" t="str">
        <f>IF( ISBLANK('03.Muestra'!$E12),"",'03.Muestra'!$E12)</f>
        <v/>
      </c>
      <c r="D137" s="111" t="str">
        <f t="shared" si="12"/>
        <v/>
      </c>
      <c r="E137" s="77"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102" t="str">
        <f>IF( ISBLANK('03.Muestra'!$C13),"",'03.Muestra'!$C13)</f>
        <v/>
      </c>
      <c r="C138" s="102" t="str">
        <f>IF( ISBLANK('03.Muestra'!$E13),"",'03.Muestra'!$E13)</f>
        <v/>
      </c>
      <c r="D138" s="111" t="str">
        <f t="shared" si="12"/>
        <v/>
      </c>
      <c r="E138" s="77"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102" t="str">
        <f>IF( ISBLANK('03.Muestra'!$C14),"",'03.Muestra'!$C14)</f>
        <v/>
      </c>
      <c r="C139" s="102" t="str">
        <f>IF( ISBLANK('03.Muestra'!$E14),"",'03.Muestra'!$E14)</f>
        <v/>
      </c>
      <c r="D139" s="111" t="str">
        <f t="shared" si="12"/>
        <v/>
      </c>
      <c r="E139" s="77"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102" t="str">
        <f>IF( ISBLANK('03.Muestra'!$C15),"",'03.Muestra'!$C15)</f>
        <v/>
      </c>
      <c r="C140" s="102" t="str">
        <f>IF( ISBLANK('03.Muestra'!$E15),"",'03.Muestra'!$E15)</f>
        <v/>
      </c>
      <c r="D140" s="111" t="str">
        <f t="shared" si="12"/>
        <v/>
      </c>
      <c r="E140" s="77"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102" t="str">
        <f>IF( ISBLANK('03.Muestra'!$C16),"",'03.Muestra'!$C16)</f>
        <v/>
      </c>
      <c r="C141" s="102" t="str">
        <f>IF( ISBLANK('03.Muestra'!$E16),"",'03.Muestra'!$E16)</f>
        <v/>
      </c>
      <c r="D141" s="111" t="str">
        <f t="shared" si="12"/>
        <v/>
      </c>
      <c r="E141" s="77"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102" t="str">
        <f>IF( ISBLANK('03.Muestra'!$C17),"",'03.Muestra'!$C17)</f>
        <v/>
      </c>
      <c r="C142" s="102" t="str">
        <f>IF( ISBLANK('03.Muestra'!$E17),"",'03.Muestra'!$E17)</f>
        <v/>
      </c>
      <c r="D142" s="111" t="str">
        <f t="shared" si="12"/>
        <v/>
      </c>
      <c r="E142" s="77"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102" t="str">
        <f>IF( ISBLANK('03.Muestra'!$C18),"",'03.Muestra'!$C18)</f>
        <v/>
      </c>
      <c r="C143" s="102" t="str">
        <f>IF( ISBLANK('03.Muestra'!$E18),"",'03.Muestra'!$E18)</f>
        <v/>
      </c>
      <c r="D143" s="111" t="str">
        <f t="shared" si="12"/>
        <v/>
      </c>
      <c r="E143" s="77"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102" t="str">
        <f>IF( ISBLANK('03.Muestra'!$C19),"",'03.Muestra'!$C19)</f>
        <v/>
      </c>
      <c r="C144" s="102" t="str">
        <f>IF( ISBLANK('03.Muestra'!$E19),"",'03.Muestra'!$E19)</f>
        <v/>
      </c>
      <c r="D144" s="111" t="str">
        <f t="shared" si="12"/>
        <v/>
      </c>
      <c r="E144" s="77"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102" t="str">
        <f>IF( ISBLANK('03.Muestra'!$C20),"",'03.Muestra'!$C20)</f>
        <v/>
      </c>
      <c r="C145" s="102" t="str">
        <f>IF( ISBLANK('03.Muestra'!$E20),"",'03.Muestra'!$E20)</f>
        <v/>
      </c>
      <c r="D145" s="111" t="str">
        <f t="shared" si="12"/>
        <v/>
      </c>
      <c r="E145" s="77"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102" t="str">
        <f>IF( ISBLANK('03.Muestra'!$C21),"",'03.Muestra'!$C21)</f>
        <v/>
      </c>
      <c r="C146" s="102" t="str">
        <f>IF( ISBLANK('03.Muestra'!$E21),"",'03.Muestra'!$E21)</f>
        <v/>
      </c>
      <c r="D146" s="111" t="str">
        <f t="shared" si="12"/>
        <v/>
      </c>
      <c r="E146" s="77"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102" t="str">
        <f>IF( ISBLANK('03.Muestra'!$C22),"",'03.Muestra'!$C22)</f>
        <v/>
      </c>
      <c r="C147" s="102" t="str">
        <f>IF( ISBLANK('03.Muestra'!$E22),"",'03.Muestra'!$E22)</f>
        <v/>
      </c>
      <c r="D147" s="111" t="str">
        <f t="shared" si="12"/>
        <v/>
      </c>
      <c r="E147" s="77"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102" t="str">
        <f>IF( ISBLANK('03.Muestra'!$C23),"",'03.Muestra'!$C23)</f>
        <v/>
      </c>
      <c r="C148" s="102" t="str">
        <f>IF( ISBLANK('03.Muestra'!$E23),"",'03.Muestra'!$E23)</f>
        <v/>
      </c>
      <c r="D148" s="111" t="str">
        <f t="shared" si="12"/>
        <v/>
      </c>
      <c r="E148" s="77"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102" t="str">
        <f>IF( ISBLANK('03.Muestra'!$C24),"",'03.Muestra'!$C24)</f>
        <v/>
      </c>
      <c r="C149" s="102" t="str">
        <f>IF( ISBLANK('03.Muestra'!$E24),"",'03.Muestra'!$E24)</f>
        <v/>
      </c>
      <c r="D149" s="111" t="str">
        <f t="shared" si="12"/>
        <v/>
      </c>
      <c r="E149" s="77"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102" t="str">
        <f>IF( ISBLANK('03.Muestra'!$C25),"",'03.Muestra'!$C25)</f>
        <v/>
      </c>
      <c r="C150" s="102" t="str">
        <f>IF( ISBLANK('03.Muestra'!$E25),"",'03.Muestra'!$E25)</f>
        <v/>
      </c>
      <c r="D150" s="111" t="str">
        <f t="shared" si="12"/>
        <v/>
      </c>
      <c r="E150" s="77"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102" t="str">
        <f>IF( ISBLANK('03.Muestra'!$C26),"",'03.Muestra'!$C26)</f>
        <v/>
      </c>
      <c r="C151" s="102" t="str">
        <f>IF( ISBLANK('03.Muestra'!$E26),"",'03.Muestra'!$E26)</f>
        <v/>
      </c>
      <c r="D151" s="111" t="str">
        <f t="shared" si="12"/>
        <v/>
      </c>
      <c r="E151" s="77"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102" t="str">
        <f>IF( ISBLANK('03.Muestra'!$C27),"",'03.Muestra'!$C27)</f>
        <v/>
      </c>
      <c r="C152" s="102" t="str">
        <f>IF( ISBLANK('03.Muestra'!$E27),"",'03.Muestra'!$E27)</f>
        <v/>
      </c>
      <c r="D152" s="111" t="str">
        <f t="shared" si="12"/>
        <v/>
      </c>
      <c r="E152" s="77"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102" t="str">
        <f>IF( ISBLANK('03.Muestra'!$C28),"",'03.Muestra'!$C28)</f>
        <v/>
      </c>
      <c r="C153" s="102" t="str">
        <f>IF( ISBLANK('03.Muestra'!$E28),"",'03.Muestra'!$E28)</f>
        <v/>
      </c>
      <c r="D153" s="111" t="str">
        <f t="shared" si="12"/>
        <v/>
      </c>
      <c r="E153" s="77"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102" t="str">
        <f>IF( ISBLANK('03.Muestra'!$C29),"",'03.Muestra'!$C29)</f>
        <v/>
      </c>
      <c r="C154" s="102" t="str">
        <f>IF( ISBLANK('03.Muestra'!$E29),"",'03.Muestra'!$E29)</f>
        <v/>
      </c>
      <c r="D154" s="111" t="str">
        <f t="shared" si="12"/>
        <v/>
      </c>
      <c r="E154" s="77"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102" t="str">
        <f>IF( ISBLANK('03.Muestra'!$C30),"",'03.Muestra'!$C30)</f>
        <v/>
      </c>
      <c r="C155" s="102" t="str">
        <f>IF( ISBLANK('03.Muestra'!$E30),"",'03.Muestra'!$E30)</f>
        <v/>
      </c>
      <c r="D155" s="111" t="str">
        <f t="shared" si="12"/>
        <v/>
      </c>
      <c r="E155" s="77"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102" t="str">
        <f>IF( ISBLANK('03.Muestra'!$C31),"",'03.Muestra'!$C31)</f>
        <v/>
      </c>
      <c r="C156" s="102" t="str">
        <f>IF( ISBLANK('03.Muestra'!$E31),"",'03.Muestra'!$E31)</f>
        <v/>
      </c>
      <c r="D156" s="111" t="str">
        <f t="shared" si="12"/>
        <v/>
      </c>
      <c r="E156" s="77"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102" t="str">
        <f>IF( ISBLANK('03.Muestra'!$C32),"",'03.Muestra'!$C32)</f>
        <v/>
      </c>
      <c r="C157" s="102" t="str">
        <f>IF( ISBLANK('03.Muestra'!$E32),"",'03.Muestra'!$E32)</f>
        <v/>
      </c>
      <c r="D157" s="111" t="str">
        <f t="shared" si="12"/>
        <v/>
      </c>
      <c r="E157" s="77"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102" t="str">
        <f>IF( ISBLANK('03.Muestra'!$C33),"",'03.Muestra'!$C33)</f>
        <v/>
      </c>
      <c r="C158" s="102" t="str">
        <f>IF( ISBLANK('03.Muestra'!$E33),"",'03.Muestra'!$E33)</f>
        <v/>
      </c>
      <c r="D158" s="111" t="str">
        <f t="shared" si="12"/>
        <v/>
      </c>
      <c r="E158" s="77"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102" t="str">
        <f>IF( ISBLANK('03.Muestra'!$C34),"",'03.Muestra'!$C34)</f>
        <v/>
      </c>
      <c r="C159" s="102" t="str">
        <f>IF( ISBLANK('03.Muestra'!$E34),"",'03.Muestra'!$E34)</f>
        <v/>
      </c>
      <c r="D159" s="111" t="str">
        <f t="shared" si="12"/>
        <v/>
      </c>
      <c r="E159" s="77"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102" t="str">
        <f>IF( ISBLANK('03.Muestra'!$C35),"",'03.Muestra'!$C35)</f>
        <v/>
      </c>
      <c r="C160" s="102" t="str">
        <f>IF( ISBLANK('03.Muestra'!$E35),"",'03.Muestra'!$E35)</f>
        <v/>
      </c>
      <c r="D160" s="111" t="str">
        <f t="shared" si="12"/>
        <v/>
      </c>
      <c r="E160" s="77"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102" t="str">
        <f>IF( ISBLANK('03.Muestra'!$C36),"",'03.Muestra'!$C36)</f>
        <v/>
      </c>
      <c r="C161" s="102" t="str">
        <f>IF( ISBLANK('03.Muestra'!$E36),"",'03.Muestra'!$E36)</f>
        <v/>
      </c>
      <c r="D161" s="111" t="str">
        <f t="shared" si="12"/>
        <v/>
      </c>
      <c r="E161" s="77" t="str">
        <f t="shared" si="11"/>
        <v/>
      </c>
      <c r="F161" s="116"/>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102" t="str">
        <f>IF( ISBLANK('03.Muestra'!$C37),"",'03.Muestra'!$C37)</f>
        <v/>
      </c>
      <c r="C162" s="102" t="str">
        <f>IF( ISBLANK('03.Muestra'!$E37),"",'03.Muestra'!$E37)</f>
        <v/>
      </c>
      <c r="D162" s="111" t="str">
        <f t="shared" si="12"/>
        <v/>
      </c>
      <c r="E162" s="77" t="str">
        <f t="shared" si="11"/>
        <v/>
      </c>
      <c r="F162" s="116"/>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102" t="str">
        <f>IF( ISBLANK('03.Muestra'!$C38),"",'03.Muestra'!$C38)</f>
        <v/>
      </c>
      <c r="C163" s="102" t="str">
        <f>IF( ISBLANK('03.Muestra'!$E38),"",'03.Muestra'!$E38)</f>
        <v/>
      </c>
      <c r="D163" s="111" t="str">
        <f t="shared" si="12"/>
        <v/>
      </c>
      <c r="E163" s="77" t="str">
        <f t="shared" si="11"/>
        <v/>
      </c>
      <c r="F163" s="116"/>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102" t="str">
        <f>IF( ISBLANK('03.Muestra'!$C39),"",'03.Muestra'!$C39)</f>
        <v/>
      </c>
      <c r="C164" s="102" t="str">
        <f>IF( ISBLANK('03.Muestra'!$E39),"",'03.Muestra'!$E39)</f>
        <v/>
      </c>
      <c r="D164" s="111" t="str">
        <f t="shared" si="12"/>
        <v/>
      </c>
      <c r="E164" s="77" t="str">
        <f t="shared" si="11"/>
        <v/>
      </c>
      <c r="F164" s="116"/>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102" t="str">
        <f>IF( ISBLANK('03.Muestra'!$C40),"",'03.Muestra'!$C40)</f>
        <v/>
      </c>
      <c r="C165" s="102" t="str">
        <f>IF( ISBLANK('03.Muestra'!$E40),"",'03.Muestra'!$E40)</f>
        <v/>
      </c>
      <c r="D165" s="111" t="str">
        <f t="shared" si="12"/>
        <v/>
      </c>
      <c r="E165" s="77" t="str">
        <f t="shared" si="11"/>
        <v/>
      </c>
      <c r="F165" s="116"/>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102" t="str">
        <f>IF( ISBLANK('03.Muestra'!$C41),"",'03.Muestra'!$C41)</f>
        <v/>
      </c>
      <c r="C166" s="102" t="str">
        <f>IF( ISBLANK('03.Muestra'!$E41),"",'03.Muestra'!$E41)</f>
        <v/>
      </c>
      <c r="D166" s="111" t="str">
        <f t="shared" si="12"/>
        <v/>
      </c>
      <c r="E166" s="77" t="str">
        <f t="shared" si="11"/>
        <v/>
      </c>
      <c r="F166" s="116"/>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102" t="str">
        <f>IF( ISBLANK('03.Muestra'!$C42),"",'03.Muestra'!$C42)</f>
        <v/>
      </c>
      <c r="C167" s="102" t="str">
        <f>IF( ISBLANK('03.Muestra'!$E42),"",'03.Muestra'!$E42)</f>
        <v/>
      </c>
      <c r="D167" s="111" t="str">
        <f t="shared" si="12"/>
        <v/>
      </c>
      <c r="E167" s="77"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7"/>
      <c r="E169" s="98"/>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24" t="s">
        <v>106</v>
      </c>
      <c r="C170" s="100" t="s">
        <v>164</v>
      </c>
      <c r="D170" s="101" t="s">
        <v>113</v>
      </c>
      <c r="E170" s="115"/>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102" t="str">
        <f>IF( ISBLANK('03.Muestra'!$C8),"",'03.Muestra'!$C8)</f>
        <v>Página Inicio</v>
      </c>
      <c r="C171" s="103" t="str">
        <f>IF( ISBLANK('03.Muestra'!$E8),"",'03.Muestra'!$E8)</f>
        <v>https://www.mercadona.es/</v>
      </c>
      <c r="D171" s="104" t="s">
        <v>104</v>
      </c>
      <c r="E171" s="77" t="str">
        <f t="shared" ref="E171:E205" si="13">IF(D171&lt;&gt;"",IF(AND(B171&lt;&gt;"",C171&lt;&gt;""),"","ERR"),"")</f>
        <v/>
      </c>
      <c r="F171" s="105" t="str">
        <f t="array" ref="F171:J171">TRANSPOSE('DATA - Oculta'!$U$9:$U$13)</f>
        <v>N/T</v>
      </c>
      <c r="G171" s="106" t="s">
        <v>114</v>
      </c>
      <c r="H171" s="107" t="s">
        <v>115</v>
      </c>
      <c r="I171" s="108" t="s">
        <v>107</v>
      </c>
      <c r="J171" s="109" t="s">
        <v>104</v>
      </c>
      <c r="K171" s="110" t="s">
        <v>111</v>
      </c>
      <c r="L171" s="18"/>
      <c r="M171" s="18"/>
      <c r="N171" s="18"/>
      <c r="O171" s="18"/>
      <c r="P171" s="18"/>
      <c r="Q171" s="18"/>
      <c r="R171" s="18"/>
      <c r="S171" s="18"/>
      <c r="T171" s="18"/>
      <c r="U171" s="18"/>
      <c r="V171" s="18"/>
      <c r="W171" s="18"/>
      <c r="X171" s="18"/>
      <c r="Y171" s="18"/>
      <c r="Z171" s="19"/>
    </row>
    <row r="172" ht="12.0" customHeight="1">
      <c r="A172" s="19"/>
      <c r="B172" s="102" t="str">
        <f>IF( ISBLANK('03.Muestra'!$C9),"",'03.Muestra'!$C9)</f>
        <v/>
      </c>
      <c r="C172" s="102" t="str">
        <f>IF( ISBLANK('03.Muestra'!$E9),"",'03.Muestra'!$E9)</f>
        <v/>
      </c>
      <c r="D172" s="111" t="str">
        <f t="shared" ref="D172:D205" si="14">IF(AND(B172&lt;&gt;"",C172&lt;&gt;""),"N/T","")</f>
        <v/>
      </c>
      <c r="E172" s="77" t="str">
        <f t="shared" si="13"/>
        <v/>
      </c>
      <c r="F172" s="112">
        <f>COUNTIF($D171:INDIRECT("$D" &amp;  SUM(ROW()-1,'03.Muestra'!$D$45)-1),F171)</f>
        <v>0</v>
      </c>
      <c r="G172" s="112">
        <f>COUNTIF($D171:INDIRECT("$D" &amp;  SUM(ROW()-1,'03.Muestra'!$D$45)-1),G171)</f>
        <v>0</v>
      </c>
      <c r="H172" s="112">
        <f>COUNTIF($D171:INDIRECT("$D" &amp;  SUM(ROW()-1,'03.Muestra'!$D$45)-1),H171)</f>
        <v>0</v>
      </c>
      <c r="I172" s="112">
        <f>COUNTIF($D171:INDIRECT("$D" &amp;  SUM(ROW()-1,'03.Muestra'!$D$45)-1),I171)</f>
        <v>0</v>
      </c>
      <c r="J172" s="112">
        <f>COUNTIF($D171:INDIRECT("$D" &amp;  SUM(ROW()-1,'03.Muestra'!$D$45)-1),J171)</f>
        <v>1</v>
      </c>
      <c r="K172" s="112">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102" t="str">
        <f>IF( ISBLANK('03.Muestra'!$C10),"",'03.Muestra'!$C10)</f>
        <v/>
      </c>
      <c r="C173" s="102" t="str">
        <f>IF( ISBLANK('03.Muestra'!$E10),"",'03.Muestra'!$E10)</f>
        <v/>
      </c>
      <c r="D173" s="111" t="str">
        <f t="shared" si="14"/>
        <v/>
      </c>
      <c r="E173" s="77"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102" t="str">
        <f>IF( ISBLANK('03.Muestra'!$C11),"",'03.Muestra'!$C11)</f>
        <v/>
      </c>
      <c r="C174" s="102" t="str">
        <f>IF( ISBLANK('03.Muestra'!$E11),"",'03.Muestra'!$E11)</f>
        <v/>
      </c>
      <c r="D174" s="111" t="str">
        <f t="shared" si="14"/>
        <v/>
      </c>
      <c r="E174" s="77"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102" t="str">
        <f>IF( ISBLANK('03.Muestra'!$C12),"",'03.Muestra'!$C12)</f>
        <v/>
      </c>
      <c r="C175" s="102" t="str">
        <f>IF( ISBLANK('03.Muestra'!$E12),"",'03.Muestra'!$E12)</f>
        <v/>
      </c>
      <c r="D175" s="111" t="str">
        <f t="shared" si="14"/>
        <v/>
      </c>
      <c r="E175" s="77"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102" t="str">
        <f>IF( ISBLANK('03.Muestra'!$C13),"",'03.Muestra'!$C13)</f>
        <v/>
      </c>
      <c r="C176" s="102" t="str">
        <f>IF( ISBLANK('03.Muestra'!$E13),"",'03.Muestra'!$E13)</f>
        <v/>
      </c>
      <c r="D176" s="111" t="str">
        <f t="shared" si="14"/>
        <v/>
      </c>
      <c r="E176" s="77"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102" t="str">
        <f>IF( ISBLANK('03.Muestra'!$C14),"",'03.Muestra'!$C14)</f>
        <v/>
      </c>
      <c r="C177" s="102" t="str">
        <f>IF( ISBLANK('03.Muestra'!$E14),"",'03.Muestra'!$E14)</f>
        <v/>
      </c>
      <c r="D177" s="111" t="str">
        <f t="shared" si="14"/>
        <v/>
      </c>
      <c r="E177" s="77"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102" t="str">
        <f>IF( ISBLANK('03.Muestra'!$C15),"",'03.Muestra'!$C15)</f>
        <v/>
      </c>
      <c r="C178" s="102" t="str">
        <f>IF( ISBLANK('03.Muestra'!$E15),"",'03.Muestra'!$E15)</f>
        <v/>
      </c>
      <c r="D178" s="111" t="str">
        <f t="shared" si="14"/>
        <v/>
      </c>
      <c r="E178" s="77"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102" t="str">
        <f>IF( ISBLANK('03.Muestra'!$C16),"",'03.Muestra'!$C16)</f>
        <v/>
      </c>
      <c r="C179" s="102" t="str">
        <f>IF( ISBLANK('03.Muestra'!$E16),"",'03.Muestra'!$E16)</f>
        <v/>
      </c>
      <c r="D179" s="111" t="str">
        <f t="shared" si="14"/>
        <v/>
      </c>
      <c r="E179" s="77"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102" t="str">
        <f>IF( ISBLANK('03.Muestra'!$C17),"",'03.Muestra'!$C17)</f>
        <v/>
      </c>
      <c r="C180" s="102" t="str">
        <f>IF( ISBLANK('03.Muestra'!$E17),"",'03.Muestra'!$E17)</f>
        <v/>
      </c>
      <c r="D180" s="111" t="str">
        <f t="shared" si="14"/>
        <v/>
      </c>
      <c r="E180" s="77"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102" t="str">
        <f>IF( ISBLANK('03.Muestra'!$C18),"",'03.Muestra'!$C18)</f>
        <v/>
      </c>
      <c r="C181" s="102" t="str">
        <f>IF( ISBLANK('03.Muestra'!$E18),"",'03.Muestra'!$E18)</f>
        <v/>
      </c>
      <c r="D181" s="111" t="str">
        <f t="shared" si="14"/>
        <v/>
      </c>
      <c r="E181" s="77"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102" t="str">
        <f>IF( ISBLANK('03.Muestra'!$C19),"",'03.Muestra'!$C19)</f>
        <v/>
      </c>
      <c r="C182" s="102" t="str">
        <f>IF( ISBLANK('03.Muestra'!$E19),"",'03.Muestra'!$E19)</f>
        <v/>
      </c>
      <c r="D182" s="111" t="str">
        <f t="shared" si="14"/>
        <v/>
      </c>
      <c r="E182" s="77"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102" t="str">
        <f>IF( ISBLANK('03.Muestra'!$C20),"",'03.Muestra'!$C20)</f>
        <v/>
      </c>
      <c r="C183" s="102" t="str">
        <f>IF( ISBLANK('03.Muestra'!$E20),"",'03.Muestra'!$E20)</f>
        <v/>
      </c>
      <c r="D183" s="111" t="str">
        <f t="shared" si="14"/>
        <v/>
      </c>
      <c r="E183" s="77"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102" t="str">
        <f>IF( ISBLANK('03.Muestra'!$C21),"",'03.Muestra'!$C21)</f>
        <v/>
      </c>
      <c r="C184" s="102" t="str">
        <f>IF( ISBLANK('03.Muestra'!$E21),"",'03.Muestra'!$E21)</f>
        <v/>
      </c>
      <c r="D184" s="111" t="str">
        <f t="shared" si="14"/>
        <v/>
      </c>
      <c r="E184" s="77"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102" t="str">
        <f>IF( ISBLANK('03.Muestra'!$C22),"",'03.Muestra'!$C22)</f>
        <v/>
      </c>
      <c r="C185" s="102" t="str">
        <f>IF( ISBLANK('03.Muestra'!$E22),"",'03.Muestra'!$E22)</f>
        <v/>
      </c>
      <c r="D185" s="111" t="str">
        <f t="shared" si="14"/>
        <v/>
      </c>
      <c r="E185" s="77"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102" t="str">
        <f>IF( ISBLANK('03.Muestra'!$C23),"",'03.Muestra'!$C23)</f>
        <v/>
      </c>
      <c r="C186" s="102" t="str">
        <f>IF( ISBLANK('03.Muestra'!$E23),"",'03.Muestra'!$E23)</f>
        <v/>
      </c>
      <c r="D186" s="111" t="str">
        <f t="shared" si="14"/>
        <v/>
      </c>
      <c r="E186" s="77"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102" t="str">
        <f>IF( ISBLANK('03.Muestra'!$C24),"",'03.Muestra'!$C24)</f>
        <v/>
      </c>
      <c r="C187" s="102" t="str">
        <f>IF( ISBLANK('03.Muestra'!$E24),"",'03.Muestra'!$E24)</f>
        <v/>
      </c>
      <c r="D187" s="111" t="str">
        <f t="shared" si="14"/>
        <v/>
      </c>
      <c r="E187" s="77"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102" t="str">
        <f>IF( ISBLANK('03.Muestra'!$C25),"",'03.Muestra'!$C25)</f>
        <v/>
      </c>
      <c r="C188" s="102" t="str">
        <f>IF( ISBLANK('03.Muestra'!$E25),"",'03.Muestra'!$E25)</f>
        <v/>
      </c>
      <c r="D188" s="111" t="str">
        <f t="shared" si="14"/>
        <v/>
      </c>
      <c r="E188" s="77"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102" t="str">
        <f>IF( ISBLANK('03.Muestra'!$C26),"",'03.Muestra'!$C26)</f>
        <v/>
      </c>
      <c r="C189" s="102" t="str">
        <f>IF( ISBLANK('03.Muestra'!$E26),"",'03.Muestra'!$E26)</f>
        <v/>
      </c>
      <c r="D189" s="111" t="str">
        <f t="shared" si="14"/>
        <v/>
      </c>
      <c r="E189" s="77"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102" t="str">
        <f>IF( ISBLANK('03.Muestra'!$C27),"",'03.Muestra'!$C27)</f>
        <v/>
      </c>
      <c r="C190" s="102" t="str">
        <f>IF( ISBLANK('03.Muestra'!$E27),"",'03.Muestra'!$E27)</f>
        <v/>
      </c>
      <c r="D190" s="111" t="str">
        <f t="shared" si="14"/>
        <v/>
      </c>
      <c r="E190" s="77"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102" t="str">
        <f>IF( ISBLANK('03.Muestra'!$C28),"",'03.Muestra'!$C28)</f>
        <v/>
      </c>
      <c r="C191" s="102" t="str">
        <f>IF( ISBLANK('03.Muestra'!$E28),"",'03.Muestra'!$E28)</f>
        <v/>
      </c>
      <c r="D191" s="111" t="str">
        <f t="shared" si="14"/>
        <v/>
      </c>
      <c r="E191" s="77"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102" t="str">
        <f>IF( ISBLANK('03.Muestra'!$C29),"",'03.Muestra'!$C29)</f>
        <v/>
      </c>
      <c r="C192" s="102" t="str">
        <f>IF( ISBLANK('03.Muestra'!$E29),"",'03.Muestra'!$E29)</f>
        <v/>
      </c>
      <c r="D192" s="111" t="str">
        <f t="shared" si="14"/>
        <v/>
      </c>
      <c r="E192" s="77"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102" t="str">
        <f>IF( ISBLANK('03.Muestra'!$C30),"",'03.Muestra'!$C30)</f>
        <v/>
      </c>
      <c r="C193" s="102" t="str">
        <f>IF( ISBLANK('03.Muestra'!$E30),"",'03.Muestra'!$E30)</f>
        <v/>
      </c>
      <c r="D193" s="111" t="str">
        <f t="shared" si="14"/>
        <v/>
      </c>
      <c r="E193" s="77"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102" t="str">
        <f>IF( ISBLANK('03.Muestra'!$C31),"",'03.Muestra'!$C31)</f>
        <v/>
      </c>
      <c r="C194" s="102" t="str">
        <f>IF( ISBLANK('03.Muestra'!$E31),"",'03.Muestra'!$E31)</f>
        <v/>
      </c>
      <c r="D194" s="111" t="str">
        <f t="shared" si="14"/>
        <v/>
      </c>
      <c r="E194" s="77"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102" t="str">
        <f>IF( ISBLANK('03.Muestra'!$C32),"",'03.Muestra'!$C32)</f>
        <v/>
      </c>
      <c r="C195" s="102" t="str">
        <f>IF( ISBLANK('03.Muestra'!$E32),"",'03.Muestra'!$E32)</f>
        <v/>
      </c>
      <c r="D195" s="111" t="str">
        <f t="shared" si="14"/>
        <v/>
      </c>
      <c r="E195" s="77"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102" t="str">
        <f>IF( ISBLANK('03.Muestra'!$C33),"",'03.Muestra'!$C33)</f>
        <v/>
      </c>
      <c r="C196" s="102" t="str">
        <f>IF( ISBLANK('03.Muestra'!$E33),"",'03.Muestra'!$E33)</f>
        <v/>
      </c>
      <c r="D196" s="111" t="str">
        <f t="shared" si="14"/>
        <v/>
      </c>
      <c r="E196" s="77"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102" t="str">
        <f>IF( ISBLANK('03.Muestra'!$C34),"",'03.Muestra'!$C34)</f>
        <v/>
      </c>
      <c r="C197" s="102" t="str">
        <f>IF( ISBLANK('03.Muestra'!$E34),"",'03.Muestra'!$E34)</f>
        <v/>
      </c>
      <c r="D197" s="111" t="str">
        <f t="shared" si="14"/>
        <v/>
      </c>
      <c r="E197" s="77"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102" t="str">
        <f>IF( ISBLANK('03.Muestra'!$C35),"",'03.Muestra'!$C35)</f>
        <v/>
      </c>
      <c r="C198" s="102" t="str">
        <f>IF( ISBLANK('03.Muestra'!$E35),"",'03.Muestra'!$E35)</f>
        <v/>
      </c>
      <c r="D198" s="111" t="str">
        <f t="shared" si="14"/>
        <v/>
      </c>
      <c r="E198" s="77"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102" t="str">
        <f>IF( ISBLANK('03.Muestra'!$C36),"",'03.Muestra'!$C36)</f>
        <v/>
      </c>
      <c r="C199" s="102" t="str">
        <f>IF( ISBLANK('03.Muestra'!$E36),"",'03.Muestra'!$E36)</f>
        <v/>
      </c>
      <c r="D199" s="111" t="str">
        <f t="shared" si="14"/>
        <v/>
      </c>
      <c r="E199" s="77" t="str">
        <f t="shared" si="13"/>
        <v/>
      </c>
      <c r="F199" s="116"/>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102" t="str">
        <f>IF( ISBLANK('03.Muestra'!$C37),"",'03.Muestra'!$C37)</f>
        <v/>
      </c>
      <c r="C200" s="102" t="str">
        <f>IF( ISBLANK('03.Muestra'!$E37),"",'03.Muestra'!$E37)</f>
        <v/>
      </c>
      <c r="D200" s="111" t="str">
        <f t="shared" si="14"/>
        <v/>
      </c>
      <c r="E200" s="77" t="str">
        <f t="shared" si="13"/>
        <v/>
      </c>
      <c r="F200" s="116"/>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102" t="str">
        <f>IF( ISBLANK('03.Muestra'!$C38),"",'03.Muestra'!$C38)</f>
        <v/>
      </c>
      <c r="C201" s="102" t="str">
        <f>IF( ISBLANK('03.Muestra'!$E38),"",'03.Muestra'!$E38)</f>
        <v/>
      </c>
      <c r="D201" s="111" t="str">
        <f t="shared" si="14"/>
        <v/>
      </c>
      <c r="E201" s="77" t="str">
        <f t="shared" si="13"/>
        <v/>
      </c>
      <c r="F201" s="116"/>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102" t="str">
        <f>IF( ISBLANK('03.Muestra'!$C39),"",'03.Muestra'!$C39)</f>
        <v/>
      </c>
      <c r="C202" s="102" t="str">
        <f>IF( ISBLANK('03.Muestra'!$E39),"",'03.Muestra'!$E39)</f>
        <v/>
      </c>
      <c r="D202" s="111" t="str">
        <f t="shared" si="14"/>
        <v/>
      </c>
      <c r="E202" s="77" t="str">
        <f t="shared" si="13"/>
        <v/>
      </c>
      <c r="F202" s="116"/>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102" t="str">
        <f>IF( ISBLANK('03.Muestra'!$C40),"",'03.Muestra'!$C40)</f>
        <v/>
      </c>
      <c r="C203" s="102" t="str">
        <f>IF( ISBLANK('03.Muestra'!$E40),"",'03.Muestra'!$E40)</f>
        <v/>
      </c>
      <c r="D203" s="111" t="str">
        <f t="shared" si="14"/>
        <v/>
      </c>
      <c r="E203" s="77" t="str">
        <f t="shared" si="13"/>
        <v/>
      </c>
      <c r="F203" s="116"/>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102" t="str">
        <f>IF( ISBLANK('03.Muestra'!$C41),"",'03.Muestra'!$C41)</f>
        <v/>
      </c>
      <c r="C204" s="102" t="str">
        <f>IF( ISBLANK('03.Muestra'!$E41),"",'03.Muestra'!$E41)</f>
        <v/>
      </c>
      <c r="D204" s="111" t="str">
        <f t="shared" si="14"/>
        <v/>
      </c>
      <c r="E204" s="77" t="str">
        <f t="shared" si="13"/>
        <v/>
      </c>
      <c r="F204" s="116"/>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102" t="str">
        <f>IF( ISBLANK('03.Muestra'!$C42),"",'03.Muestra'!$C42)</f>
        <v/>
      </c>
      <c r="C205" s="102" t="str">
        <f>IF( ISBLANK('03.Muestra'!$E42),"",'03.Muestra'!$E42)</f>
        <v/>
      </c>
      <c r="D205" s="111" t="str">
        <f t="shared" si="14"/>
        <v/>
      </c>
      <c r="E205" s="77"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7"/>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7"/>
      <c r="E207" s="98"/>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24" t="s">
        <v>106</v>
      </c>
      <c r="C208" s="100" t="s">
        <v>165</v>
      </c>
      <c r="D208" s="101" t="s">
        <v>113</v>
      </c>
      <c r="E208" s="115"/>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102" t="str">
        <f>IF( ISBLANK('03.Muestra'!$C8),"",'03.Muestra'!$C8)</f>
        <v>Página Inicio</v>
      </c>
      <c r="C209" s="103" t="str">
        <f>IF( ISBLANK('03.Muestra'!$E8),"",'03.Muestra'!$E8)</f>
        <v>https://www.mercadona.es/</v>
      </c>
      <c r="D209" s="104" t="s">
        <v>104</v>
      </c>
      <c r="E209" s="77" t="str">
        <f t="shared" ref="E209:E243" si="15">IF(D209&lt;&gt;"",IF(AND(B209&lt;&gt;"",C209&lt;&gt;""),"","ERR"),"")</f>
        <v/>
      </c>
      <c r="F209" s="105" t="str">
        <f t="array" ref="F209:J209">TRANSPOSE('DATA - Oculta'!$U$9:$U$13)</f>
        <v>N/T</v>
      </c>
      <c r="G209" s="106" t="s">
        <v>114</v>
      </c>
      <c r="H209" s="107" t="s">
        <v>115</v>
      </c>
      <c r="I209" s="108" t="s">
        <v>107</v>
      </c>
      <c r="J209" s="109" t="s">
        <v>104</v>
      </c>
      <c r="K209" s="110" t="s">
        <v>111</v>
      </c>
      <c r="L209" s="18"/>
      <c r="M209" s="18"/>
      <c r="N209" s="18"/>
      <c r="O209" s="18"/>
      <c r="P209" s="18"/>
      <c r="Q209" s="18"/>
      <c r="R209" s="18"/>
      <c r="S209" s="18"/>
      <c r="T209" s="18"/>
      <c r="U209" s="18"/>
      <c r="V209" s="18"/>
      <c r="W209" s="18"/>
      <c r="X209" s="18"/>
      <c r="Y209" s="18"/>
      <c r="Z209" s="19"/>
    </row>
    <row r="210" ht="12.0" customHeight="1">
      <c r="A210" s="19"/>
      <c r="B210" s="102" t="str">
        <f>IF( ISBLANK('03.Muestra'!$C9),"",'03.Muestra'!$C9)</f>
        <v/>
      </c>
      <c r="C210" s="102" t="str">
        <f>IF( ISBLANK('03.Muestra'!$E9),"",'03.Muestra'!$E9)</f>
        <v/>
      </c>
      <c r="D210" s="111" t="str">
        <f t="shared" ref="D210:D243" si="16">IF(AND(B210&lt;&gt;"",C210&lt;&gt;""),"N/T","")</f>
        <v/>
      </c>
      <c r="E210" s="77" t="str">
        <f t="shared" si="15"/>
        <v/>
      </c>
      <c r="F210" s="112">
        <f>COUNTIF($D209:INDIRECT("$D" &amp;  SUM(ROW()-1,'03.Muestra'!$D$45)-1),F209)</f>
        <v>0</v>
      </c>
      <c r="G210" s="112">
        <f>COUNTIF($D209:INDIRECT("$D" &amp;  SUM(ROW()-1,'03.Muestra'!$D$45)-1),G209)</f>
        <v>0</v>
      </c>
      <c r="H210" s="112">
        <f>COUNTIF($D209:INDIRECT("$D" &amp;  SUM(ROW()-1,'03.Muestra'!$D$45)-1),H209)</f>
        <v>0</v>
      </c>
      <c r="I210" s="112">
        <f>COUNTIF($D209:INDIRECT("$D" &amp;  SUM(ROW()-1,'03.Muestra'!$D$45)-1),I209)</f>
        <v>0</v>
      </c>
      <c r="J210" s="112">
        <f>COUNTIF($D209:INDIRECT("$D" &amp;  SUM(ROW()-1,'03.Muestra'!$D$45)-1),J209)</f>
        <v>1</v>
      </c>
      <c r="K210" s="112">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102" t="str">
        <f>IF( ISBLANK('03.Muestra'!$C10),"",'03.Muestra'!$C10)</f>
        <v/>
      </c>
      <c r="C211" s="102" t="str">
        <f>IF( ISBLANK('03.Muestra'!$E10),"",'03.Muestra'!$E10)</f>
        <v/>
      </c>
      <c r="D211" s="111" t="str">
        <f t="shared" si="16"/>
        <v/>
      </c>
      <c r="E211" s="77"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102" t="str">
        <f>IF( ISBLANK('03.Muestra'!$C11),"",'03.Muestra'!$C11)</f>
        <v/>
      </c>
      <c r="C212" s="102" t="str">
        <f>IF( ISBLANK('03.Muestra'!$E11),"",'03.Muestra'!$E11)</f>
        <v/>
      </c>
      <c r="D212" s="111" t="str">
        <f t="shared" si="16"/>
        <v/>
      </c>
      <c r="E212" s="77"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102" t="str">
        <f>IF( ISBLANK('03.Muestra'!$C12),"",'03.Muestra'!$C12)</f>
        <v/>
      </c>
      <c r="C213" s="102" t="str">
        <f>IF( ISBLANK('03.Muestra'!$E12),"",'03.Muestra'!$E12)</f>
        <v/>
      </c>
      <c r="D213" s="111" t="str">
        <f t="shared" si="16"/>
        <v/>
      </c>
      <c r="E213" s="77"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102" t="str">
        <f>IF( ISBLANK('03.Muestra'!$C13),"",'03.Muestra'!$C13)</f>
        <v/>
      </c>
      <c r="C214" s="102" t="str">
        <f>IF( ISBLANK('03.Muestra'!$E13),"",'03.Muestra'!$E13)</f>
        <v/>
      </c>
      <c r="D214" s="111" t="str">
        <f t="shared" si="16"/>
        <v/>
      </c>
      <c r="E214" s="77"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102" t="str">
        <f>IF( ISBLANK('03.Muestra'!$C14),"",'03.Muestra'!$C14)</f>
        <v/>
      </c>
      <c r="C215" s="102" t="str">
        <f>IF( ISBLANK('03.Muestra'!$E14),"",'03.Muestra'!$E14)</f>
        <v/>
      </c>
      <c r="D215" s="111" t="str">
        <f t="shared" si="16"/>
        <v/>
      </c>
      <c r="E215" s="77"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102" t="str">
        <f>IF( ISBLANK('03.Muestra'!$C15),"",'03.Muestra'!$C15)</f>
        <v/>
      </c>
      <c r="C216" s="102" t="str">
        <f>IF( ISBLANK('03.Muestra'!$E15),"",'03.Muestra'!$E15)</f>
        <v/>
      </c>
      <c r="D216" s="111" t="str">
        <f t="shared" si="16"/>
        <v/>
      </c>
      <c r="E216" s="77"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102" t="str">
        <f>IF( ISBLANK('03.Muestra'!$C16),"",'03.Muestra'!$C16)</f>
        <v/>
      </c>
      <c r="C217" s="102" t="str">
        <f>IF( ISBLANK('03.Muestra'!$E16),"",'03.Muestra'!$E16)</f>
        <v/>
      </c>
      <c r="D217" s="111" t="str">
        <f t="shared" si="16"/>
        <v/>
      </c>
      <c r="E217" s="77"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102" t="str">
        <f>IF( ISBLANK('03.Muestra'!$C17),"",'03.Muestra'!$C17)</f>
        <v/>
      </c>
      <c r="C218" s="102" t="str">
        <f>IF( ISBLANK('03.Muestra'!$E17),"",'03.Muestra'!$E17)</f>
        <v/>
      </c>
      <c r="D218" s="111" t="str">
        <f t="shared" si="16"/>
        <v/>
      </c>
      <c r="E218" s="77"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102" t="str">
        <f>IF( ISBLANK('03.Muestra'!$C18),"",'03.Muestra'!$C18)</f>
        <v/>
      </c>
      <c r="C219" s="102" t="str">
        <f>IF( ISBLANK('03.Muestra'!$E18),"",'03.Muestra'!$E18)</f>
        <v/>
      </c>
      <c r="D219" s="111" t="str">
        <f t="shared" si="16"/>
        <v/>
      </c>
      <c r="E219" s="77"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102" t="str">
        <f>IF( ISBLANK('03.Muestra'!$C19),"",'03.Muestra'!$C19)</f>
        <v/>
      </c>
      <c r="C220" s="102" t="str">
        <f>IF( ISBLANK('03.Muestra'!$E19),"",'03.Muestra'!$E19)</f>
        <v/>
      </c>
      <c r="D220" s="111" t="str">
        <f t="shared" si="16"/>
        <v/>
      </c>
      <c r="E220" s="77"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102" t="str">
        <f>IF( ISBLANK('03.Muestra'!$C20),"",'03.Muestra'!$C20)</f>
        <v/>
      </c>
      <c r="C221" s="102" t="str">
        <f>IF( ISBLANK('03.Muestra'!$E20),"",'03.Muestra'!$E20)</f>
        <v/>
      </c>
      <c r="D221" s="111" t="str">
        <f t="shared" si="16"/>
        <v/>
      </c>
      <c r="E221" s="77"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102" t="str">
        <f>IF( ISBLANK('03.Muestra'!$C21),"",'03.Muestra'!$C21)</f>
        <v/>
      </c>
      <c r="C222" s="102" t="str">
        <f>IF( ISBLANK('03.Muestra'!$E21),"",'03.Muestra'!$E21)</f>
        <v/>
      </c>
      <c r="D222" s="111" t="str">
        <f t="shared" si="16"/>
        <v/>
      </c>
      <c r="E222" s="77"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102" t="str">
        <f>IF( ISBLANK('03.Muestra'!$C22),"",'03.Muestra'!$C22)</f>
        <v/>
      </c>
      <c r="C223" s="102" t="str">
        <f>IF( ISBLANK('03.Muestra'!$E22),"",'03.Muestra'!$E22)</f>
        <v/>
      </c>
      <c r="D223" s="111" t="str">
        <f t="shared" si="16"/>
        <v/>
      </c>
      <c r="E223" s="77"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102" t="str">
        <f>IF( ISBLANK('03.Muestra'!$C23),"",'03.Muestra'!$C23)</f>
        <v/>
      </c>
      <c r="C224" s="102" t="str">
        <f>IF( ISBLANK('03.Muestra'!$E23),"",'03.Muestra'!$E23)</f>
        <v/>
      </c>
      <c r="D224" s="111" t="str">
        <f t="shared" si="16"/>
        <v/>
      </c>
      <c r="E224" s="77"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102" t="str">
        <f>IF( ISBLANK('03.Muestra'!$C24),"",'03.Muestra'!$C24)</f>
        <v/>
      </c>
      <c r="C225" s="102" t="str">
        <f>IF( ISBLANK('03.Muestra'!$E24),"",'03.Muestra'!$E24)</f>
        <v/>
      </c>
      <c r="D225" s="111" t="str">
        <f t="shared" si="16"/>
        <v/>
      </c>
      <c r="E225" s="77"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102" t="str">
        <f>IF( ISBLANK('03.Muestra'!$C25),"",'03.Muestra'!$C25)</f>
        <v/>
      </c>
      <c r="C226" s="102" t="str">
        <f>IF( ISBLANK('03.Muestra'!$E25),"",'03.Muestra'!$E25)</f>
        <v/>
      </c>
      <c r="D226" s="111" t="str">
        <f t="shared" si="16"/>
        <v/>
      </c>
      <c r="E226" s="77"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102" t="str">
        <f>IF( ISBLANK('03.Muestra'!$C26),"",'03.Muestra'!$C26)</f>
        <v/>
      </c>
      <c r="C227" s="102" t="str">
        <f>IF( ISBLANK('03.Muestra'!$E26),"",'03.Muestra'!$E26)</f>
        <v/>
      </c>
      <c r="D227" s="111" t="str">
        <f t="shared" si="16"/>
        <v/>
      </c>
      <c r="E227" s="77"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102" t="str">
        <f>IF( ISBLANK('03.Muestra'!$C27),"",'03.Muestra'!$C27)</f>
        <v/>
      </c>
      <c r="C228" s="102" t="str">
        <f>IF( ISBLANK('03.Muestra'!$E27),"",'03.Muestra'!$E27)</f>
        <v/>
      </c>
      <c r="D228" s="111" t="str">
        <f t="shared" si="16"/>
        <v/>
      </c>
      <c r="E228" s="77"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102" t="str">
        <f>IF( ISBLANK('03.Muestra'!$C28),"",'03.Muestra'!$C28)</f>
        <v/>
      </c>
      <c r="C229" s="102" t="str">
        <f>IF( ISBLANK('03.Muestra'!$E28),"",'03.Muestra'!$E28)</f>
        <v/>
      </c>
      <c r="D229" s="111" t="str">
        <f t="shared" si="16"/>
        <v/>
      </c>
      <c r="E229" s="77"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102" t="str">
        <f>IF( ISBLANK('03.Muestra'!$C29),"",'03.Muestra'!$C29)</f>
        <v/>
      </c>
      <c r="C230" s="102" t="str">
        <f>IF( ISBLANK('03.Muestra'!$E29),"",'03.Muestra'!$E29)</f>
        <v/>
      </c>
      <c r="D230" s="111" t="str">
        <f t="shared" si="16"/>
        <v/>
      </c>
      <c r="E230" s="77"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102" t="str">
        <f>IF( ISBLANK('03.Muestra'!$C30),"",'03.Muestra'!$C30)</f>
        <v/>
      </c>
      <c r="C231" s="102" t="str">
        <f>IF( ISBLANK('03.Muestra'!$E30),"",'03.Muestra'!$E30)</f>
        <v/>
      </c>
      <c r="D231" s="111" t="str">
        <f t="shared" si="16"/>
        <v/>
      </c>
      <c r="E231" s="77"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102" t="str">
        <f>IF( ISBLANK('03.Muestra'!$C31),"",'03.Muestra'!$C31)</f>
        <v/>
      </c>
      <c r="C232" s="102" t="str">
        <f>IF( ISBLANK('03.Muestra'!$E31),"",'03.Muestra'!$E31)</f>
        <v/>
      </c>
      <c r="D232" s="111" t="str">
        <f t="shared" si="16"/>
        <v/>
      </c>
      <c r="E232" s="77"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102" t="str">
        <f>IF( ISBLANK('03.Muestra'!$C32),"",'03.Muestra'!$C32)</f>
        <v/>
      </c>
      <c r="C233" s="102" t="str">
        <f>IF( ISBLANK('03.Muestra'!$E32),"",'03.Muestra'!$E32)</f>
        <v/>
      </c>
      <c r="D233" s="111" t="str">
        <f t="shared" si="16"/>
        <v/>
      </c>
      <c r="E233" s="77"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102" t="str">
        <f>IF( ISBLANK('03.Muestra'!$C33),"",'03.Muestra'!$C33)</f>
        <v/>
      </c>
      <c r="C234" s="102" t="str">
        <f>IF( ISBLANK('03.Muestra'!$E33),"",'03.Muestra'!$E33)</f>
        <v/>
      </c>
      <c r="D234" s="111" t="str">
        <f t="shared" si="16"/>
        <v/>
      </c>
      <c r="E234" s="77"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102" t="str">
        <f>IF( ISBLANK('03.Muestra'!$C34),"",'03.Muestra'!$C34)</f>
        <v/>
      </c>
      <c r="C235" s="102" t="str">
        <f>IF( ISBLANK('03.Muestra'!$E34),"",'03.Muestra'!$E34)</f>
        <v/>
      </c>
      <c r="D235" s="111" t="str">
        <f t="shared" si="16"/>
        <v/>
      </c>
      <c r="E235" s="77"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102" t="str">
        <f>IF( ISBLANK('03.Muestra'!$C35),"",'03.Muestra'!$C35)</f>
        <v/>
      </c>
      <c r="C236" s="102" t="str">
        <f>IF( ISBLANK('03.Muestra'!$E35),"",'03.Muestra'!$E35)</f>
        <v/>
      </c>
      <c r="D236" s="111" t="str">
        <f t="shared" si="16"/>
        <v/>
      </c>
      <c r="E236" s="77"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102" t="str">
        <f>IF( ISBLANK('03.Muestra'!$C36),"",'03.Muestra'!$C36)</f>
        <v/>
      </c>
      <c r="C237" s="102" t="str">
        <f>IF( ISBLANK('03.Muestra'!$E36),"",'03.Muestra'!$E36)</f>
        <v/>
      </c>
      <c r="D237" s="111" t="str">
        <f t="shared" si="16"/>
        <v/>
      </c>
      <c r="E237" s="77" t="str">
        <f t="shared" si="15"/>
        <v/>
      </c>
      <c r="F237" s="116"/>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102" t="str">
        <f>IF( ISBLANK('03.Muestra'!$C37),"",'03.Muestra'!$C37)</f>
        <v/>
      </c>
      <c r="C238" s="102" t="str">
        <f>IF( ISBLANK('03.Muestra'!$E37),"",'03.Muestra'!$E37)</f>
        <v/>
      </c>
      <c r="D238" s="111" t="str">
        <f t="shared" si="16"/>
        <v/>
      </c>
      <c r="E238" s="77" t="str">
        <f t="shared" si="15"/>
        <v/>
      </c>
      <c r="F238" s="116"/>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102" t="str">
        <f>IF( ISBLANK('03.Muestra'!$C38),"",'03.Muestra'!$C38)</f>
        <v/>
      </c>
      <c r="C239" s="102" t="str">
        <f>IF( ISBLANK('03.Muestra'!$E38),"",'03.Muestra'!$E38)</f>
        <v/>
      </c>
      <c r="D239" s="111" t="str">
        <f t="shared" si="16"/>
        <v/>
      </c>
      <c r="E239" s="77" t="str">
        <f t="shared" si="15"/>
        <v/>
      </c>
      <c r="F239" s="116"/>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102" t="str">
        <f>IF( ISBLANK('03.Muestra'!$C39),"",'03.Muestra'!$C39)</f>
        <v/>
      </c>
      <c r="C240" s="102" t="str">
        <f>IF( ISBLANK('03.Muestra'!$E39),"",'03.Muestra'!$E39)</f>
        <v/>
      </c>
      <c r="D240" s="111" t="str">
        <f t="shared" si="16"/>
        <v/>
      </c>
      <c r="E240" s="77" t="str">
        <f t="shared" si="15"/>
        <v/>
      </c>
      <c r="F240" s="116"/>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102" t="str">
        <f>IF( ISBLANK('03.Muestra'!$C40),"",'03.Muestra'!$C40)</f>
        <v/>
      </c>
      <c r="C241" s="102" t="str">
        <f>IF( ISBLANK('03.Muestra'!$E40),"",'03.Muestra'!$E40)</f>
        <v/>
      </c>
      <c r="D241" s="111" t="str">
        <f t="shared" si="16"/>
        <v/>
      </c>
      <c r="E241" s="77" t="str">
        <f t="shared" si="15"/>
        <v/>
      </c>
      <c r="F241" s="116"/>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102" t="str">
        <f>IF( ISBLANK('03.Muestra'!$C41),"",'03.Muestra'!$C41)</f>
        <v/>
      </c>
      <c r="C242" s="102" t="str">
        <f>IF( ISBLANK('03.Muestra'!$E41),"",'03.Muestra'!$E41)</f>
        <v/>
      </c>
      <c r="D242" s="111" t="str">
        <f t="shared" si="16"/>
        <v/>
      </c>
      <c r="E242" s="77" t="str">
        <f t="shared" si="15"/>
        <v/>
      </c>
      <c r="F242" s="116"/>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102" t="str">
        <f>IF( ISBLANK('03.Muestra'!$C42),"",'03.Muestra'!$C42)</f>
        <v/>
      </c>
      <c r="C243" s="102" t="str">
        <f>IF( ISBLANK('03.Muestra'!$E42),"",'03.Muestra'!$E42)</f>
        <v/>
      </c>
      <c r="D243" s="111" t="str">
        <f t="shared" si="16"/>
        <v/>
      </c>
      <c r="E243" s="77"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7"/>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7"/>
      <c r="E245" s="98"/>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9" t="s">
        <v>103</v>
      </c>
      <c r="C246" s="100" t="s">
        <v>166</v>
      </c>
      <c r="D246" s="101" t="s">
        <v>113</v>
      </c>
      <c r="E246" s="115"/>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102" t="str">
        <f>IF( ISBLANK('03.Muestra'!$C8),"",'03.Muestra'!$C8)</f>
        <v>Página Inicio</v>
      </c>
      <c r="C247" s="103" t="str">
        <f>IF( ISBLANK('03.Muestra'!$E8),"",'03.Muestra'!$E8)</f>
        <v>https://www.mercadona.es/</v>
      </c>
      <c r="D247" s="104" t="s">
        <v>104</v>
      </c>
      <c r="E247" s="77" t="str">
        <f t="shared" ref="E247:E281" si="17">IF(D247&lt;&gt;"",IF(AND(B247&lt;&gt;"",C247&lt;&gt;""),"","ERR"),"")</f>
        <v/>
      </c>
      <c r="F247" s="105" t="str">
        <f t="array" ref="F247:J247">TRANSPOSE('DATA - Oculta'!$U$9:$U$13)</f>
        <v>N/T</v>
      </c>
      <c r="G247" s="106" t="s">
        <v>114</v>
      </c>
      <c r="H247" s="107" t="s">
        <v>115</v>
      </c>
      <c r="I247" s="108" t="s">
        <v>107</v>
      </c>
      <c r="J247" s="109" t="s">
        <v>104</v>
      </c>
      <c r="K247" s="110" t="s">
        <v>111</v>
      </c>
      <c r="L247" s="18"/>
      <c r="M247" s="18"/>
      <c r="N247" s="18"/>
      <c r="O247" s="18"/>
      <c r="P247" s="18"/>
      <c r="Q247" s="18"/>
      <c r="R247" s="18"/>
      <c r="S247" s="18"/>
      <c r="T247" s="18"/>
      <c r="U247" s="18"/>
      <c r="V247" s="18"/>
      <c r="W247" s="18"/>
      <c r="X247" s="18"/>
      <c r="Y247" s="18"/>
      <c r="Z247" s="19"/>
    </row>
    <row r="248" ht="12.0" customHeight="1">
      <c r="A248" s="19"/>
      <c r="B248" s="102" t="str">
        <f>IF( ISBLANK('03.Muestra'!$C9),"",'03.Muestra'!$C9)</f>
        <v/>
      </c>
      <c r="C248" s="102" t="str">
        <f>IF( ISBLANK('03.Muestra'!$E9),"",'03.Muestra'!$E9)</f>
        <v/>
      </c>
      <c r="D248" s="111" t="str">
        <f t="shared" ref="D248:D281" si="18">IF(AND(B248&lt;&gt;"",C248&lt;&gt;""),"N/T","")</f>
        <v/>
      </c>
      <c r="E248" s="77" t="str">
        <f t="shared" si="17"/>
        <v/>
      </c>
      <c r="F248" s="112">
        <f>COUNTIF($D247:INDIRECT("$D" &amp;  SUM(ROW()-1,'03.Muestra'!$D$45)-1),F247)</f>
        <v>0</v>
      </c>
      <c r="G248" s="112">
        <f>COUNTIF($D247:INDIRECT("$D" &amp;  SUM(ROW()-1,'03.Muestra'!$D$45)-1),G247)</f>
        <v>0</v>
      </c>
      <c r="H248" s="112">
        <f>COUNTIF($D247:INDIRECT("$D" &amp;  SUM(ROW()-1,'03.Muestra'!$D$45)-1),H247)</f>
        <v>0</v>
      </c>
      <c r="I248" s="112">
        <f>COUNTIF($D247:INDIRECT("$D" &amp;  SUM(ROW()-1,'03.Muestra'!$D$45)-1),I247)</f>
        <v>0</v>
      </c>
      <c r="J248" s="112">
        <f>COUNTIF($D247:INDIRECT("$D" &amp;  SUM(ROW()-1,'03.Muestra'!$D$45)-1),J247)</f>
        <v>1</v>
      </c>
      <c r="K248" s="112">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102" t="str">
        <f>IF( ISBLANK('03.Muestra'!$C10),"",'03.Muestra'!$C10)</f>
        <v/>
      </c>
      <c r="C249" s="102" t="str">
        <f>IF( ISBLANK('03.Muestra'!$E10),"",'03.Muestra'!$E10)</f>
        <v/>
      </c>
      <c r="D249" s="111" t="str">
        <f t="shared" si="18"/>
        <v/>
      </c>
      <c r="E249" s="77"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102" t="str">
        <f>IF( ISBLANK('03.Muestra'!$C11),"",'03.Muestra'!$C11)</f>
        <v/>
      </c>
      <c r="C250" s="102" t="str">
        <f>IF( ISBLANK('03.Muestra'!$E11),"",'03.Muestra'!$E11)</f>
        <v/>
      </c>
      <c r="D250" s="111" t="str">
        <f t="shared" si="18"/>
        <v/>
      </c>
      <c r="E250" s="77"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102" t="str">
        <f>IF( ISBLANK('03.Muestra'!$C12),"",'03.Muestra'!$C12)</f>
        <v/>
      </c>
      <c r="C251" s="102" t="str">
        <f>IF( ISBLANK('03.Muestra'!$E12),"",'03.Muestra'!$E12)</f>
        <v/>
      </c>
      <c r="D251" s="111" t="str">
        <f t="shared" si="18"/>
        <v/>
      </c>
      <c r="E251" s="77"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102" t="str">
        <f>IF( ISBLANK('03.Muestra'!$C13),"",'03.Muestra'!$C13)</f>
        <v/>
      </c>
      <c r="C252" s="102" t="str">
        <f>IF( ISBLANK('03.Muestra'!$E13),"",'03.Muestra'!$E13)</f>
        <v/>
      </c>
      <c r="D252" s="111" t="str">
        <f t="shared" si="18"/>
        <v/>
      </c>
      <c r="E252" s="77"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102" t="str">
        <f>IF( ISBLANK('03.Muestra'!$C14),"",'03.Muestra'!$C14)</f>
        <v/>
      </c>
      <c r="C253" s="102" t="str">
        <f>IF( ISBLANK('03.Muestra'!$E14),"",'03.Muestra'!$E14)</f>
        <v/>
      </c>
      <c r="D253" s="111" t="str">
        <f t="shared" si="18"/>
        <v/>
      </c>
      <c r="E253" s="77"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102" t="str">
        <f>IF( ISBLANK('03.Muestra'!$C15),"",'03.Muestra'!$C15)</f>
        <v/>
      </c>
      <c r="C254" s="102" t="str">
        <f>IF( ISBLANK('03.Muestra'!$E15),"",'03.Muestra'!$E15)</f>
        <v/>
      </c>
      <c r="D254" s="111" t="str">
        <f t="shared" si="18"/>
        <v/>
      </c>
      <c r="E254" s="77"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102" t="str">
        <f>IF( ISBLANK('03.Muestra'!$C16),"",'03.Muestra'!$C16)</f>
        <v/>
      </c>
      <c r="C255" s="102" t="str">
        <f>IF( ISBLANK('03.Muestra'!$E16),"",'03.Muestra'!$E16)</f>
        <v/>
      </c>
      <c r="D255" s="111" t="str">
        <f t="shared" si="18"/>
        <v/>
      </c>
      <c r="E255" s="77"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102" t="str">
        <f>IF( ISBLANK('03.Muestra'!$C17),"",'03.Muestra'!$C17)</f>
        <v/>
      </c>
      <c r="C256" s="102" t="str">
        <f>IF( ISBLANK('03.Muestra'!$E17),"",'03.Muestra'!$E17)</f>
        <v/>
      </c>
      <c r="D256" s="111" t="str">
        <f t="shared" si="18"/>
        <v/>
      </c>
      <c r="E256" s="77"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102" t="str">
        <f>IF( ISBLANK('03.Muestra'!$C18),"",'03.Muestra'!$C18)</f>
        <v/>
      </c>
      <c r="C257" s="102" t="str">
        <f>IF( ISBLANK('03.Muestra'!$E18),"",'03.Muestra'!$E18)</f>
        <v/>
      </c>
      <c r="D257" s="111" t="str">
        <f t="shared" si="18"/>
        <v/>
      </c>
      <c r="E257" s="77"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102" t="str">
        <f>IF( ISBLANK('03.Muestra'!$C19),"",'03.Muestra'!$C19)</f>
        <v/>
      </c>
      <c r="C258" s="102" t="str">
        <f>IF( ISBLANK('03.Muestra'!$E19),"",'03.Muestra'!$E19)</f>
        <v/>
      </c>
      <c r="D258" s="111" t="str">
        <f t="shared" si="18"/>
        <v/>
      </c>
      <c r="E258" s="77"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102" t="str">
        <f>IF( ISBLANK('03.Muestra'!$C20),"",'03.Muestra'!$C20)</f>
        <v/>
      </c>
      <c r="C259" s="102" t="str">
        <f>IF( ISBLANK('03.Muestra'!$E20),"",'03.Muestra'!$E20)</f>
        <v/>
      </c>
      <c r="D259" s="111" t="str">
        <f t="shared" si="18"/>
        <v/>
      </c>
      <c r="E259" s="77"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102" t="str">
        <f>IF( ISBLANK('03.Muestra'!$C21),"",'03.Muestra'!$C21)</f>
        <v/>
      </c>
      <c r="C260" s="102" t="str">
        <f>IF( ISBLANK('03.Muestra'!$E21),"",'03.Muestra'!$E21)</f>
        <v/>
      </c>
      <c r="D260" s="111" t="str">
        <f t="shared" si="18"/>
        <v/>
      </c>
      <c r="E260" s="77"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102" t="str">
        <f>IF( ISBLANK('03.Muestra'!$C22),"",'03.Muestra'!$C22)</f>
        <v/>
      </c>
      <c r="C261" s="102" t="str">
        <f>IF( ISBLANK('03.Muestra'!$E22),"",'03.Muestra'!$E22)</f>
        <v/>
      </c>
      <c r="D261" s="111" t="str">
        <f t="shared" si="18"/>
        <v/>
      </c>
      <c r="E261" s="77"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102" t="str">
        <f>IF( ISBLANK('03.Muestra'!$C23),"",'03.Muestra'!$C23)</f>
        <v/>
      </c>
      <c r="C262" s="102" t="str">
        <f>IF( ISBLANK('03.Muestra'!$E23),"",'03.Muestra'!$E23)</f>
        <v/>
      </c>
      <c r="D262" s="111" t="str">
        <f t="shared" si="18"/>
        <v/>
      </c>
      <c r="E262" s="77"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102" t="str">
        <f>IF( ISBLANK('03.Muestra'!$C24),"",'03.Muestra'!$C24)</f>
        <v/>
      </c>
      <c r="C263" s="102" t="str">
        <f>IF( ISBLANK('03.Muestra'!$E24),"",'03.Muestra'!$E24)</f>
        <v/>
      </c>
      <c r="D263" s="111" t="str">
        <f t="shared" si="18"/>
        <v/>
      </c>
      <c r="E263" s="77"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102" t="str">
        <f>IF( ISBLANK('03.Muestra'!$C25),"",'03.Muestra'!$C25)</f>
        <v/>
      </c>
      <c r="C264" s="102" t="str">
        <f>IF( ISBLANK('03.Muestra'!$E25),"",'03.Muestra'!$E25)</f>
        <v/>
      </c>
      <c r="D264" s="111" t="str">
        <f t="shared" si="18"/>
        <v/>
      </c>
      <c r="E264" s="77"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102" t="str">
        <f>IF( ISBLANK('03.Muestra'!$C26),"",'03.Muestra'!$C26)</f>
        <v/>
      </c>
      <c r="C265" s="102" t="str">
        <f>IF( ISBLANK('03.Muestra'!$E26),"",'03.Muestra'!$E26)</f>
        <v/>
      </c>
      <c r="D265" s="111" t="str">
        <f t="shared" si="18"/>
        <v/>
      </c>
      <c r="E265" s="77"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102" t="str">
        <f>IF( ISBLANK('03.Muestra'!$C27),"",'03.Muestra'!$C27)</f>
        <v/>
      </c>
      <c r="C266" s="102" t="str">
        <f>IF( ISBLANK('03.Muestra'!$E27),"",'03.Muestra'!$E27)</f>
        <v/>
      </c>
      <c r="D266" s="111" t="str">
        <f t="shared" si="18"/>
        <v/>
      </c>
      <c r="E266" s="77"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102" t="str">
        <f>IF( ISBLANK('03.Muestra'!$C28),"",'03.Muestra'!$C28)</f>
        <v/>
      </c>
      <c r="C267" s="102" t="str">
        <f>IF( ISBLANK('03.Muestra'!$E28),"",'03.Muestra'!$E28)</f>
        <v/>
      </c>
      <c r="D267" s="111" t="str">
        <f t="shared" si="18"/>
        <v/>
      </c>
      <c r="E267" s="77"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102" t="str">
        <f>IF( ISBLANK('03.Muestra'!$C29),"",'03.Muestra'!$C29)</f>
        <v/>
      </c>
      <c r="C268" s="102" t="str">
        <f>IF( ISBLANK('03.Muestra'!$E29),"",'03.Muestra'!$E29)</f>
        <v/>
      </c>
      <c r="D268" s="111" t="str">
        <f t="shared" si="18"/>
        <v/>
      </c>
      <c r="E268" s="77"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102" t="str">
        <f>IF( ISBLANK('03.Muestra'!$C30),"",'03.Muestra'!$C30)</f>
        <v/>
      </c>
      <c r="C269" s="102" t="str">
        <f>IF( ISBLANK('03.Muestra'!$E30),"",'03.Muestra'!$E30)</f>
        <v/>
      </c>
      <c r="D269" s="111" t="str">
        <f t="shared" si="18"/>
        <v/>
      </c>
      <c r="E269" s="77"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102" t="str">
        <f>IF( ISBLANK('03.Muestra'!$C31),"",'03.Muestra'!$C31)</f>
        <v/>
      </c>
      <c r="C270" s="102" t="str">
        <f>IF( ISBLANK('03.Muestra'!$E31),"",'03.Muestra'!$E31)</f>
        <v/>
      </c>
      <c r="D270" s="111" t="str">
        <f t="shared" si="18"/>
        <v/>
      </c>
      <c r="E270" s="77"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102" t="str">
        <f>IF( ISBLANK('03.Muestra'!$C32),"",'03.Muestra'!$C32)</f>
        <v/>
      </c>
      <c r="C271" s="102" t="str">
        <f>IF( ISBLANK('03.Muestra'!$E32),"",'03.Muestra'!$E32)</f>
        <v/>
      </c>
      <c r="D271" s="111" t="str">
        <f t="shared" si="18"/>
        <v/>
      </c>
      <c r="E271" s="77"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102" t="str">
        <f>IF( ISBLANK('03.Muestra'!$C33),"",'03.Muestra'!$C33)</f>
        <v/>
      </c>
      <c r="C272" s="102" t="str">
        <f>IF( ISBLANK('03.Muestra'!$E33),"",'03.Muestra'!$E33)</f>
        <v/>
      </c>
      <c r="D272" s="111" t="str">
        <f t="shared" si="18"/>
        <v/>
      </c>
      <c r="E272" s="77"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102" t="str">
        <f>IF( ISBLANK('03.Muestra'!$C34),"",'03.Muestra'!$C34)</f>
        <v/>
      </c>
      <c r="C273" s="102" t="str">
        <f>IF( ISBLANK('03.Muestra'!$E34),"",'03.Muestra'!$E34)</f>
        <v/>
      </c>
      <c r="D273" s="111" t="str">
        <f t="shared" si="18"/>
        <v/>
      </c>
      <c r="E273" s="77"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102" t="str">
        <f>IF( ISBLANK('03.Muestra'!$C35),"",'03.Muestra'!$C35)</f>
        <v/>
      </c>
      <c r="C274" s="102" t="str">
        <f>IF( ISBLANK('03.Muestra'!$E35),"",'03.Muestra'!$E35)</f>
        <v/>
      </c>
      <c r="D274" s="111" t="str">
        <f t="shared" si="18"/>
        <v/>
      </c>
      <c r="E274" s="77"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102" t="str">
        <f>IF( ISBLANK('03.Muestra'!$C36),"",'03.Muestra'!$C36)</f>
        <v/>
      </c>
      <c r="C275" s="102" t="str">
        <f>IF( ISBLANK('03.Muestra'!$E36),"",'03.Muestra'!$E36)</f>
        <v/>
      </c>
      <c r="D275" s="111" t="str">
        <f t="shared" si="18"/>
        <v/>
      </c>
      <c r="E275" s="77" t="str">
        <f t="shared" si="17"/>
        <v/>
      </c>
      <c r="F275" s="116"/>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102" t="str">
        <f>IF( ISBLANK('03.Muestra'!$C37),"",'03.Muestra'!$C37)</f>
        <v/>
      </c>
      <c r="C276" s="102" t="str">
        <f>IF( ISBLANK('03.Muestra'!$E37),"",'03.Muestra'!$E37)</f>
        <v/>
      </c>
      <c r="D276" s="111" t="str">
        <f t="shared" si="18"/>
        <v/>
      </c>
      <c r="E276" s="77" t="str">
        <f t="shared" si="17"/>
        <v/>
      </c>
      <c r="F276" s="116"/>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102" t="str">
        <f>IF( ISBLANK('03.Muestra'!$C38),"",'03.Muestra'!$C38)</f>
        <v/>
      </c>
      <c r="C277" s="102" t="str">
        <f>IF( ISBLANK('03.Muestra'!$E38),"",'03.Muestra'!$E38)</f>
        <v/>
      </c>
      <c r="D277" s="111" t="str">
        <f t="shared" si="18"/>
        <v/>
      </c>
      <c r="E277" s="77" t="str">
        <f t="shared" si="17"/>
        <v/>
      </c>
      <c r="F277" s="116"/>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102" t="str">
        <f>IF( ISBLANK('03.Muestra'!$C39),"",'03.Muestra'!$C39)</f>
        <v/>
      </c>
      <c r="C278" s="102" t="str">
        <f>IF( ISBLANK('03.Muestra'!$E39),"",'03.Muestra'!$E39)</f>
        <v/>
      </c>
      <c r="D278" s="111" t="str">
        <f t="shared" si="18"/>
        <v/>
      </c>
      <c r="E278" s="77" t="str">
        <f t="shared" si="17"/>
        <v/>
      </c>
      <c r="F278" s="116"/>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102" t="str">
        <f>IF( ISBLANK('03.Muestra'!$C40),"",'03.Muestra'!$C40)</f>
        <v/>
      </c>
      <c r="C279" s="102" t="str">
        <f>IF( ISBLANK('03.Muestra'!$E40),"",'03.Muestra'!$E40)</f>
        <v/>
      </c>
      <c r="D279" s="111" t="str">
        <f t="shared" si="18"/>
        <v/>
      </c>
      <c r="E279" s="77" t="str">
        <f t="shared" si="17"/>
        <v/>
      </c>
      <c r="F279" s="116"/>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102" t="str">
        <f>IF( ISBLANK('03.Muestra'!$C41),"",'03.Muestra'!$C41)</f>
        <v/>
      </c>
      <c r="C280" s="102" t="str">
        <f>IF( ISBLANK('03.Muestra'!$E41),"",'03.Muestra'!$E41)</f>
        <v/>
      </c>
      <c r="D280" s="111" t="str">
        <f t="shared" si="18"/>
        <v/>
      </c>
      <c r="E280" s="77" t="str">
        <f t="shared" si="17"/>
        <v/>
      </c>
      <c r="F280" s="116"/>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102" t="str">
        <f>IF( ISBLANK('03.Muestra'!$C42),"",'03.Muestra'!$C42)</f>
        <v/>
      </c>
      <c r="C281" s="102" t="str">
        <f>IF( ISBLANK('03.Muestra'!$E42),"",'03.Muestra'!$E42)</f>
        <v/>
      </c>
      <c r="D281" s="111" t="str">
        <f t="shared" si="18"/>
        <v/>
      </c>
      <c r="E281" s="77"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7"/>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7"/>
      <c r="E283" s="98"/>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9" t="s">
        <v>103</v>
      </c>
      <c r="C284" s="100" t="s">
        <v>167</v>
      </c>
      <c r="D284" s="101" t="s">
        <v>113</v>
      </c>
      <c r="E284" s="115"/>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102" t="str">
        <f>IF( ISBLANK('03.Muestra'!$C8),"",'03.Muestra'!$C8)</f>
        <v>Página Inicio</v>
      </c>
      <c r="C285" s="103" t="str">
        <f>IF( ISBLANK('03.Muestra'!$E8),"",'03.Muestra'!$E8)</f>
        <v>https://www.mercadona.es/</v>
      </c>
      <c r="D285" s="104" t="s">
        <v>104</v>
      </c>
      <c r="E285" s="77" t="str">
        <f t="shared" ref="E285:E319" si="19">IF(D285&lt;&gt;"",IF(AND(B285&lt;&gt;"",C285&lt;&gt;""),"","ERR"),"")</f>
        <v/>
      </c>
      <c r="F285" s="105" t="str">
        <f t="array" ref="F285:J285">TRANSPOSE('DATA - Oculta'!$U$9:$U$13)</f>
        <v>N/T</v>
      </c>
      <c r="G285" s="106" t="s">
        <v>114</v>
      </c>
      <c r="H285" s="107" t="s">
        <v>115</v>
      </c>
      <c r="I285" s="108" t="s">
        <v>107</v>
      </c>
      <c r="J285" s="109" t="s">
        <v>104</v>
      </c>
      <c r="K285" s="110" t="s">
        <v>111</v>
      </c>
      <c r="L285" s="18"/>
      <c r="M285" s="18"/>
      <c r="N285" s="18"/>
      <c r="O285" s="18"/>
      <c r="P285" s="18"/>
      <c r="Q285" s="18"/>
      <c r="R285" s="18"/>
      <c r="S285" s="18"/>
      <c r="T285" s="18"/>
      <c r="U285" s="18"/>
      <c r="V285" s="18"/>
      <c r="W285" s="18"/>
      <c r="X285" s="18"/>
      <c r="Y285" s="18"/>
      <c r="Z285" s="19"/>
    </row>
    <row r="286" ht="12.0" customHeight="1">
      <c r="A286" s="19"/>
      <c r="B286" s="102" t="str">
        <f>IF( ISBLANK('03.Muestra'!$C9),"",'03.Muestra'!$C9)</f>
        <v/>
      </c>
      <c r="C286" s="102" t="str">
        <f>IF( ISBLANK('03.Muestra'!$E9),"",'03.Muestra'!$E9)</f>
        <v/>
      </c>
      <c r="D286" s="111" t="str">
        <f t="shared" ref="D286:D319" si="20">IF(AND(B286&lt;&gt;"",C286&lt;&gt;""),"N/T","")</f>
        <v/>
      </c>
      <c r="E286" s="77" t="str">
        <f t="shared" si="19"/>
        <v/>
      </c>
      <c r="F286" s="112">
        <f>COUNTIF($D285:INDIRECT("$D" &amp;  SUM(ROW()-1,'03.Muestra'!$D$45)-1),F285)</f>
        <v>0</v>
      </c>
      <c r="G286" s="112">
        <f>COUNTIF($D285:INDIRECT("$D" &amp;  SUM(ROW()-1,'03.Muestra'!$D$45)-1),G285)</f>
        <v>0</v>
      </c>
      <c r="H286" s="112">
        <f>COUNTIF($D285:INDIRECT("$D" &amp;  SUM(ROW()-1,'03.Muestra'!$D$45)-1),H285)</f>
        <v>0</v>
      </c>
      <c r="I286" s="112">
        <f>COUNTIF($D285:INDIRECT("$D" &amp;  SUM(ROW()-1,'03.Muestra'!$D$45)-1),I285)</f>
        <v>0</v>
      </c>
      <c r="J286" s="112">
        <f>COUNTIF($D285:INDIRECT("$D" &amp;  SUM(ROW()-1,'03.Muestra'!$D$45)-1),J285)</f>
        <v>1</v>
      </c>
      <c r="K286" s="112">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102" t="str">
        <f>IF( ISBLANK('03.Muestra'!$C10),"",'03.Muestra'!$C10)</f>
        <v/>
      </c>
      <c r="C287" s="102" t="str">
        <f>IF( ISBLANK('03.Muestra'!$E10),"",'03.Muestra'!$E10)</f>
        <v/>
      </c>
      <c r="D287" s="111" t="str">
        <f t="shared" si="20"/>
        <v/>
      </c>
      <c r="E287" s="77"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102" t="str">
        <f>IF( ISBLANK('03.Muestra'!$C11),"",'03.Muestra'!$C11)</f>
        <v/>
      </c>
      <c r="C288" s="102" t="str">
        <f>IF( ISBLANK('03.Muestra'!$E11),"",'03.Muestra'!$E11)</f>
        <v/>
      </c>
      <c r="D288" s="111" t="str">
        <f t="shared" si="20"/>
        <v/>
      </c>
      <c r="E288" s="77"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102" t="str">
        <f>IF( ISBLANK('03.Muestra'!$C12),"",'03.Muestra'!$C12)</f>
        <v/>
      </c>
      <c r="C289" s="102" t="str">
        <f>IF( ISBLANK('03.Muestra'!$E12),"",'03.Muestra'!$E12)</f>
        <v/>
      </c>
      <c r="D289" s="111" t="str">
        <f t="shared" si="20"/>
        <v/>
      </c>
      <c r="E289" s="77"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102" t="str">
        <f>IF( ISBLANK('03.Muestra'!$C13),"",'03.Muestra'!$C13)</f>
        <v/>
      </c>
      <c r="C290" s="102" t="str">
        <f>IF( ISBLANK('03.Muestra'!$E13),"",'03.Muestra'!$E13)</f>
        <v/>
      </c>
      <c r="D290" s="111" t="str">
        <f t="shared" si="20"/>
        <v/>
      </c>
      <c r="E290" s="77"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102" t="str">
        <f>IF( ISBLANK('03.Muestra'!$C14),"",'03.Muestra'!$C14)</f>
        <v/>
      </c>
      <c r="C291" s="102" t="str">
        <f>IF( ISBLANK('03.Muestra'!$E14),"",'03.Muestra'!$E14)</f>
        <v/>
      </c>
      <c r="D291" s="111" t="str">
        <f t="shared" si="20"/>
        <v/>
      </c>
      <c r="E291" s="77"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102" t="str">
        <f>IF( ISBLANK('03.Muestra'!$C15),"",'03.Muestra'!$C15)</f>
        <v/>
      </c>
      <c r="C292" s="102" t="str">
        <f>IF( ISBLANK('03.Muestra'!$E15),"",'03.Muestra'!$E15)</f>
        <v/>
      </c>
      <c r="D292" s="111" t="str">
        <f t="shared" si="20"/>
        <v/>
      </c>
      <c r="E292" s="77"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102" t="str">
        <f>IF( ISBLANK('03.Muestra'!$C16),"",'03.Muestra'!$C16)</f>
        <v/>
      </c>
      <c r="C293" s="102" t="str">
        <f>IF( ISBLANK('03.Muestra'!$E16),"",'03.Muestra'!$E16)</f>
        <v/>
      </c>
      <c r="D293" s="111" t="str">
        <f t="shared" si="20"/>
        <v/>
      </c>
      <c r="E293" s="77"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102" t="str">
        <f>IF( ISBLANK('03.Muestra'!$C17),"",'03.Muestra'!$C17)</f>
        <v/>
      </c>
      <c r="C294" s="102" t="str">
        <f>IF( ISBLANK('03.Muestra'!$E17),"",'03.Muestra'!$E17)</f>
        <v/>
      </c>
      <c r="D294" s="111" t="str">
        <f t="shared" si="20"/>
        <v/>
      </c>
      <c r="E294" s="77"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102" t="str">
        <f>IF( ISBLANK('03.Muestra'!$C18),"",'03.Muestra'!$C18)</f>
        <v/>
      </c>
      <c r="C295" s="102" t="str">
        <f>IF( ISBLANK('03.Muestra'!$E18),"",'03.Muestra'!$E18)</f>
        <v/>
      </c>
      <c r="D295" s="111" t="str">
        <f t="shared" si="20"/>
        <v/>
      </c>
      <c r="E295" s="77"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102" t="str">
        <f>IF( ISBLANK('03.Muestra'!$C19),"",'03.Muestra'!$C19)</f>
        <v/>
      </c>
      <c r="C296" s="102" t="str">
        <f>IF( ISBLANK('03.Muestra'!$E19),"",'03.Muestra'!$E19)</f>
        <v/>
      </c>
      <c r="D296" s="111" t="str">
        <f t="shared" si="20"/>
        <v/>
      </c>
      <c r="E296" s="77"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102" t="str">
        <f>IF( ISBLANK('03.Muestra'!$C20),"",'03.Muestra'!$C20)</f>
        <v/>
      </c>
      <c r="C297" s="102" t="str">
        <f>IF( ISBLANK('03.Muestra'!$E20),"",'03.Muestra'!$E20)</f>
        <v/>
      </c>
      <c r="D297" s="111" t="str">
        <f t="shared" si="20"/>
        <v/>
      </c>
      <c r="E297" s="77"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102" t="str">
        <f>IF( ISBLANK('03.Muestra'!$C21),"",'03.Muestra'!$C21)</f>
        <v/>
      </c>
      <c r="C298" s="102" t="str">
        <f>IF( ISBLANK('03.Muestra'!$E21),"",'03.Muestra'!$E21)</f>
        <v/>
      </c>
      <c r="D298" s="111" t="str">
        <f t="shared" si="20"/>
        <v/>
      </c>
      <c r="E298" s="77"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102" t="str">
        <f>IF( ISBLANK('03.Muestra'!$C22),"",'03.Muestra'!$C22)</f>
        <v/>
      </c>
      <c r="C299" s="102" t="str">
        <f>IF( ISBLANK('03.Muestra'!$E22),"",'03.Muestra'!$E22)</f>
        <v/>
      </c>
      <c r="D299" s="111" t="str">
        <f t="shared" si="20"/>
        <v/>
      </c>
      <c r="E299" s="77"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102" t="str">
        <f>IF( ISBLANK('03.Muestra'!$C23),"",'03.Muestra'!$C23)</f>
        <v/>
      </c>
      <c r="C300" s="102" t="str">
        <f>IF( ISBLANK('03.Muestra'!$E23),"",'03.Muestra'!$E23)</f>
        <v/>
      </c>
      <c r="D300" s="111" t="str">
        <f t="shared" si="20"/>
        <v/>
      </c>
      <c r="E300" s="77"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102" t="str">
        <f>IF( ISBLANK('03.Muestra'!$C24),"",'03.Muestra'!$C24)</f>
        <v/>
      </c>
      <c r="C301" s="102" t="str">
        <f>IF( ISBLANK('03.Muestra'!$E24),"",'03.Muestra'!$E24)</f>
        <v/>
      </c>
      <c r="D301" s="111" t="str">
        <f t="shared" si="20"/>
        <v/>
      </c>
      <c r="E301" s="77"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102" t="str">
        <f>IF( ISBLANK('03.Muestra'!$C25),"",'03.Muestra'!$C25)</f>
        <v/>
      </c>
      <c r="C302" s="102" t="str">
        <f>IF( ISBLANK('03.Muestra'!$E25),"",'03.Muestra'!$E25)</f>
        <v/>
      </c>
      <c r="D302" s="111" t="str">
        <f t="shared" si="20"/>
        <v/>
      </c>
      <c r="E302" s="77"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102" t="str">
        <f>IF( ISBLANK('03.Muestra'!$C26),"",'03.Muestra'!$C26)</f>
        <v/>
      </c>
      <c r="C303" s="102" t="str">
        <f>IF( ISBLANK('03.Muestra'!$E26),"",'03.Muestra'!$E26)</f>
        <v/>
      </c>
      <c r="D303" s="111" t="str">
        <f t="shared" si="20"/>
        <v/>
      </c>
      <c r="E303" s="77"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102" t="str">
        <f>IF( ISBLANK('03.Muestra'!$C27),"",'03.Muestra'!$C27)</f>
        <v/>
      </c>
      <c r="C304" s="102" t="str">
        <f>IF( ISBLANK('03.Muestra'!$E27),"",'03.Muestra'!$E27)</f>
        <v/>
      </c>
      <c r="D304" s="111" t="str">
        <f t="shared" si="20"/>
        <v/>
      </c>
      <c r="E304" s="77"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102" t="str">
        <f>IF( ISBLANK('03.Muestra'!$C28),"",'03.Muestra'!$C28)</f>
        <v/>
      </c>
      <c r="C305" s="102" t="str">
        <f>IF( ISBLANK('03.Muestra'!$E28),"",'03.Muestra'!$E28)</f>
        <v/>
      </c>
      <c r="D305" s="111" t="str">
        <f t="shared" si="20"/>
        <v/>
      </c>
      <c r="E305" s="77"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102" t="str">
        <f>IF( ISBLANK('03.Muestra'!$C29),"",'03.Muestra'!$C29)</f>
        <v/>
      </c>
      <c r="C306" s="102" t="str">
        <f>IF( ISBLANK('03.Muestra'!$E29),"",'03.Muestra'!$E29)</f>
        <v/>
      </c>
      <c r="D306" s="111" t="str">
        <f t="shared" si="20"/>
        <v/>
      </c>
      <c r="E306" s="77"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102" t="str">
        <f>IF( ISBLANK('03.Muestra'!$C30),"",'03.Muestra'!$C30)</f>
        <v/>
      </c>
      <c r="C307" s="102" t="str">
        <f>IF( ISBLANK('03.Muestra'!$E30),"",'03.Muestra'!$E30)</f>
        <v/>
      </c>
      <c r="D307" s="111" t="str">
        <f t="shared" si="20"/>
        <v/>
      </c>
      <c r="E307" s="77"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102" t="str">
        <f>IF( ISBLANK('03.Muestra'!$C31),"",'03.Muestra'!$C31)</f>
        <v/>
      </c>
      <c r="C308" s="102" t="str">
        <f>IF( ISBLANK('03.Muestra'!$E31),"",'03.Muestra'!$E31)</f>
        <v/>
      </c>
      <c r="D308" s="111" t="str">
        <f t="shared" si="20"/>
        <v/>
      </c>
      <c r="E308" s="77"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102" t="str">
        <f>IF( ISBLANK('03.Muestra'!$C32),"",'03.Muestra'!$C32)</f>
        <v/>
      </c>
      <c r="C309" s="102" t="str">
        <f>IF( ISBLANK('03.Muestra'!$E32),"",'03.Muestra'!$E32)</f>
        <v/>
      </c>
      <c r="D309" s="111" t="str">
        <f t="shared" si="20"/>
        <v/>
      </c>
      <c r="E309" s="77"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102" t="str">
        <f>IF( ISBLANK('03.Muestra'!$C33),"",'03.Muestra'!$C33)</f>
        <v/>
      </c>
      <c r="C310" s="102" t="str">
        <f>IF( ISBLANK('03.Muestra'!$E33),"",'03.Muestra'!$E33)</f>
        <v/>
      </c>
      <c r="D310" s="111" t="str">
        <f t="shared" si="20"/>
        <v/>
      </c>
      <c r="E310" s="77"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102" t="str">
        <f>IF( ISBLANK('03.Muestra'!$C34),"",'03.Muestra'!$C34)</f>
        <v/>
      </c>
      <c r="C311" s="102" t="str">
        <f>IF( ISBLANK('03.Muestra'!$E34),"",'03.Muestra'!$E34)</f>
        <v/>
      </c>
      <c r="D311" s="111" t="str">
        <f t="shared" si="20"/>
        <v/>
      </c>
      <c r="E311" s="77"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102" t="str">
        <f>IF( ISBLANK('03.Muestra'!$C35),"",'03.Muestra'!$C35)</f>
        <v/>
      </c>
      <c r="C312" s="102" t="str">
        <f>IF( ISBLANK('03.Muestra'!$E35),"",'03.Muestra'!$E35)</f>
        <v/>
      </c>
      <c r="D312" s="111" t="str">
        <f t="shared" si="20"/>
        <v/>
      </c>
      <c r="E312" s="77"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102" t="str">
        <f>IF( ISBLANK('03.Muestra'!$C36),"",'03.Muestra'!$C36)</f>
        <v/>
      </c>
      <c r="C313" s="102" t="str">
        <f>IF( ISBLANK('03.Muestra'!$E36),"",'03.Muestra'!$E36)</f>
        <v/>
      </c>
      <c r="D313" s="111" t="str">
        <f t="shared" si="20"/>
        <v/>
      </c>
      <c r="E313" s="77"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102" t="str">
        <f>IF( ISBLANK('03.Muestra'!$C37),"",'03.Muestra'!$C37)</f>
        <v/>
      </c>
      <c r="C314" s="102" t="str">
        <f>IF( ISBLANK('03.Muestra'!$E37),"",'03.Muestra'!$E37)</f>
        <v/>
      </c>
      <c r="D314" s="111" t="str">
        <f t="shared" si="20"/>
        <v/>
      </c>
      <c r="E314" s="77"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102" t="str">
        <f>IF( ISBLANK('03.Muestra'!$C38),"",'03.Muestra'!$C38)</f>
        <v/>
      </c>
      <c r="C315" s="102" t="str">
        <f>IF( ISBLANK('03.Muestra'!$E38),"",'03.Muestra'!$E38)</f>
        <v/>
      </c>
      <c r="D315" s="111" t="str">
        <f t="shared" si="20"/>
        <v/>
      </c>
      <c r="E315" s="77" t="str">
        <f t="shared" si="19"/>
        <v/>
      </c>
      <c r="F315" s="116"/>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102" t="str">
        <f>IF( ISBLANK('03.Muestra'!$C39),"",'03.Muestra'!$C39)</f>
        <v/>
      </c>
      <c r="C316" s="102" t="str">
        <f>IF( ISBLANK('03.Muestra'!$E39),"",'03.Muestra'!$E39)</f>
        <v/>
      </c>
      <c r="D316" s="111" t="str">
        <f t="shared" si="20"/>
        <v/>
      </c>
      <c r="E316" s="77" t="str">
        <f t="shared" si="19"/>
        <v/>
      </c>
      <c r="F316" s="116"/>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102" t="str">
        <f>IF( ISBLANK('03.Muestra'!$C40),"",'03.Muestra'!$C40)</f>
        <v/>
      </c>
      <c r="C317" s="102" t="str">
        <f>IF( ISBLANK('03.Muestra'!$E40),"",'03.Muestra'!$E40)</f>
        <v/>
      </c>
      <c r="D317" s="111" t="str">
        <f t="shared" si="20"/>
        <v/>
      </c>
      <c r="E317" s="77" t="str">
        <f t="shared" si="19"/>
        <v/>
      </c>
      <c r="F317" s="116"/>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102" t="str">
        <f>IF( ISBLANK('03.Muestra'!$C41),"",'03.Muestra'!$C41)</f>
        <v/>
      </c>
      <c r="C318" s="102" t="str">
        <f>IF( ISBLANK('03.Muestra'!$E41),"",'03.Muestra'!$E41)</f>
        <v/>
      </c>
      <c r="D318" s="111" t="str">
        <f t="shared" si="20"/>
        <v/>
      </c>
      <c r="E318" s="77" t="str">
        <f t="shared" si="19"/>
        <v/>
      </c>
      <c r="F318" s="116"/>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102" t="str">
        <f>IF( ISBLANK('03.Muestra'!$C42),"",'03.Muestra'!$C42)</f>
        <v/>
      </c>
      <c r="C319" s="102" t="str">
        <f>IF( ISBLANK('03.Muestra'!$E42),"",'03.Muestra'!$E42)</f>
        <v/>
      </c>
      <c r="D319" s="111" t="str">
        <f t="shared" si="20"/>
        <v/>
      </c>
      <c r="E319" s="77"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7"/>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7"/>
      <c r="E321" s="98"/>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24" t="s">
        <v>106</v>
      </c>
      <c r="C322" s="100" t="s">
        <v>168</v>
      </c>
      <c r="D322" s="101" t="s">
        <v>113</v>
      </c>
      <c r="E322" s="115"/>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102" t="str">
        <f>IF( ISBLANK('03.Muestra'!$C8),"",'03.Muestra'!$C8)</f>
        <v>Página Inicio</v>
      </c>
      <c r="C323" s="103" t="str">
        <f>IF( ISBLANK('03.Muestra'!$E8),"",'03.Muestra'!$E8)</f>
        <v>https://www.mercadona.es/</v>
      </c>
      <c r="D323" s="104" t="s">
        <v>115</v>
      </c>
      <c r="E323" s="77" t="str">
        <f t="shared" ref="E323:E357" si="21">IF(D323&lt;&gt;"",IF(AND(B323&lt;&gt;"",C323&lt;&gt;""),"","ERR"),"")</f>
        <v/>
      </c>
      <c r="F323" s="105" t="str">
        <f t="array" ref="F323:J323">TRANSPOSE('DATA - Oculta'!$U$9:$U$13)</f>
        <v>N/T</v>
      </c>
      <c r="G323" s="106" t="s">
        <v>114</v>
      </c>
      <c r="H323" s="107" t="s">
        <v>115</v>
      </c>
      <c r="I323" s="108" t="s">
        <v>107</v>
      </c>
      <c r="J323" s="109" t="s">
        <v>104</v>
      </c>
      <c r="K323" s="110" t="s">
        <v>111</v>
      </c>
      <c r="L323" s="18"/>
      <c r="M323" s="18"/>
      <c r="N323" s="18"/>
      <c r="O323" s="18"/>
      <c r="P323" s="18"/>
      <c r="Q323" s="18"/>
      <c r="R323" s="18"/>
      <c r="S323" s="18"/>
      <c r="T323" s="18"/>
      <c r="U323" s="18"/>
      <c r="V323" s="18"/>
      <c r="W323" s="18"/>
      <c r="X323" s="18"/>
      <c r="Y323" s="18"/>
      <c r="Z323" s="19"/>
    </row>
    <row r="324" ht="12.0" customHeight="1">
      <c r="A324" s="19"/>
      <c r="B324" s="102" t="str">
        <f>IF( ISBLANK('03.Muestra'!$C9),"",'03.Muestra'!$C9)</f>
        <v/>
      </c>
      <c r="C324" s="102" t="str">
        <f>IF( ISBLANK('03.Muestra'!$E9),"",'03.Muestra'!$E9)</f>
        <v/>
      </c>
      <c r="D324" s="111" t="str">
        <f t="shared" ref="D324:D357" si="22">IF(AND(B324&lt;&gt;"",C324&lt;&gt;""),"N/T","")</f>
        <v/>
      </c>
      <c r="E324" s="77" t="str">
        <f t="shared" si="21"/>
        <v/>
      </c>
      <c r="F324" s="112">
        <f>COUNTIF($D323:INDIRECT("$D" &amp;  SUM(ROW()-1,'03.Muestra'!$D$45)-1),F323)</f>
        <v>0</v>
      </c>
      <c r="G324" s="112">
        <f>COUNTIF($D323:INDIRECT("$D" &amp;  SUM(ROW()-1,'03.Muestra'!$D$45)-1),G323)</f>
        <v>0</v>
      </c>
      <c r="H324" s="112">
        <f>COUNTIF($D323:INDIRECT("$D" &amp;  SUM(ROW()-1,'03.Muestra'!$D$45)-1),H323)</f>
        <v>1</v>
      </c>
      <c r="I324" s="112">
        <f>COUNTIF($D323:INDIRECT("$D" &amp;  SUM(ROW()-1,'03.Muestra'!$D$45)-1),I323)</f>
        <v>0</v>
      </c>
      <c r="J324" s="112">
        <f>COUNTIF($D323:INDIRECT("$D" &amp;  SUM(ROW()-1,'03.Muestra'!$D$45)-1),J323)</f>
        <v>0</v>
      </c>
      <c r="K324" s="112">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102" t="str">
        <f>IF( ISBLANK('03.Muestra'!$C10),"",'03.Muestra'!$C10)</f>
        <v/>
      </c>
      <c r="C325" s="102" t="str">
        <f>IF( ISBLANK('03.Muestra'!$E10),"",'03.Muestra'!$E10)</f>
        <v/>
      </c>
      <c r="D325" s="111" t="str">
        <f t="shared" si="22"/>
        <v/>
      </c>
      <c r="E325" s="77"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102" t="str">
        <f>IF( ISBLANK('03.Muestra'!$C11),"",'03.Muestra'!$C11)</f>
        <v/>
      </c>
      <c r="C326" s="102" t="str">
        <f>IF( ISBLANK('03.Muestra'!$E11),"",'03.Muestra'!$E11)</f>
        <v/>
      </c>
      <c r="D326" s="111" t="str">
        <f t="shared" si="22"/>
        <v/>
      </c>
      <c r="E326" s="77"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102" t="str">
        <f>IF( ISBLANK('03.Muestra'!$C12),"",'03.Muestra'!$C12)</f>
        <v/>
      </c>
      <c r="C327" s="102" t="str">
        <f>IF( ISBLANK('03.Muestra'!$E12),"",'03.Muestra'!$E12)</f>
        <v/>
      </c>
      <c r="D327" s="111" t="str">
        <f t="shared" si="22"/>
        <v/>
      </c>
      <c r="E327" s="77"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102" t="str">
        <f>IF( ISBLANK('03.Muestra'!$C13),"",'03.Muestra'!$C13)</f>
        <v/>
      </c>
      <c r="C328" s="102" t="str">
        <f>IF( ISBLANK('03.Muestra'!$E13),"",'03.Muestra'!$E13)</f>
        <v/>
      </c>
      <c r="D328" s="111" t="str">
        <f t="shared" si="22"/>
        <v/>
      </c>
      <c r="E328" s="77"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102" t="str">
        <f>IF( ISBLANK('03.Muestra'!$C14),"",'03.Muestra'!$C14)</f>
        <v/>
      </c>
      <c r="C329" s="102" t="str">
        <f>IF( ISBLANK('03.Muestra'!$E14),"",'03.Muestra'!$E14)</f>
        <v/>
      </c>
      <c r="D329" s="111" t="str">
        <f t="shared" si="22"/>
        <v/>
      </c>
      <c r="E329" s="77"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102" t="str">
        <f>IF( ISBLANK('03.Muestra'!$C15),"",'03.Muestra'!$C15)</f>
        <v/>
      </c>
      <c r="C330" s="102" t="str">
        <f>IF( ISBLANK('03.Muestra'!$E15),"",'03.Muestra'!$E15)</f>
        <v/>
      </c>
      <c r="D330" s="111" t="str">
        <f t="shared" si="22"/>
        <v/>
      </c>
      <c r="E330" s="77"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102" t="str">
        <f>IF( ISBLANK('03.Muestra'!$C16),"",'03.Muestra'!$C16)</f>
        <v/>
      </c>
      <c r="C331" s="102" t="str">
        <f>IF( ISBLANK('03.Muestra'!$E16),"",'03.Muestra'!$E16)</f>
        <v/>
      </c>
      <c r="D331" s="111" t="str">
        <f t="shared" si="22"/>
        <v/>
      </c>
      <c r="E331" s="77"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102" t="str">
        <f>IF( ISBLANK('03.Muestra'!$C17),"",'03.Muestra'!$C17)</f>
        <v/>
      </c>
      <c r="C332" s="102" t="str">
        <f>IF( ISBLANK('03.Muestra'!$E17),"",'03.Muestra'!$E17)</f>
        <v/>
      </c>
      <c r="D332" s="111" t="str">
        <f t="shared" si="22"/>
        <v/>
      </c>
      <c r="E332" s="77"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102" t="str">
        <f>IF( ISBLANK('03.Muestra'!$C18),"",'03.Muestra'!$C18)</f>
        <v/>
      </c>
      <c r="C333" s="102" t="str">
        <f>IF( ISBLANK('03.Muestra'!$E18),"",'03.Muestra'!$E18)</f>
        <v/>
      </c>
      <c r="D333" s="111" t="str">
        <f t="shared" si="22"/>
        <v/>
      </c>
      <c r="E333" s="77"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102" t="str">
        <f>IF( ISBLANK('03.Muestra'!$C19),"",'03.Muestra'!$C19)</f>
        <v/>
      </c>
      <c r="C334" s="102" t="str">
        <f>IF( ISBLANK('03.Muestra'!$E19),"",'03.Muestra'!$E19)</f>
        <v/>
      </c>
      <c r="D334" s="111" t="str">
        <f t="shared" si="22"/>
        <v/>
      </c>
      <c r="E334" s="77"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102" t="str">
        <f>IF( ISBLANK('03.Muestra'!$C20),"",'03.Muestra'!$C20)</f>
        <v/>
      </c>
      <c r="C335" s="102" t="str">
        <f>IF( ISBLANK('03.Muestra'!$E20),"",'03.Muestra'!$E20)</f>
        <v/>
      </c>
      <c r="D335" s="111" t="str">
        <f t="shared" si="22"/>
        <v/>
      </c>
      <c r="E335" s="77"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102" t="str">
        <f>IF( ISBLANK('03.Muestra'!$C21),"",'03.Muestra'!$C21)</f>
        <v/>
      </c>
      <c r="C336" s="102" t="str">
        <f>IF( ISBLANK('03.Muestra'!$E21),"",'03.Muestra'!$E21)</f>
        <v/>
      </c>
      <c r="D336" s="111" t="str">
        <f t="shared" si="22"/>
        <v/>
      </c>
      <c r="E336" s="77"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102" t="str">
        <f>IF( ISBLANK('03.Muestra'!$C22),"",'03.Muestra'!$C22)</f>
        <v/>
      </c>
      <c r="C337" s="102" t="str">
        <f>IF( ISBLANK('03.Muestra'!$E22),"",'03.Muestra'!$E22)</f>
        <v/>
      </c>
      <c r="D337" s="111" t="str">
        <f t="shared" si="22"/>
        <v/>
      </c>
      <c r="E337" s="77"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102" t="str">
        <f>IF( ISBLANK('03.Muestra'!$C23),"",'03.Muestra'!$C23)</f>
        <v/>
      </c>
      <c r="C338" s="102" t="str">
        <f>IF( ISBLANK('03.Muestra'!$E23),"",'03.Muestra'!$E23)</f>
        <v/>
      </c>
      <c r="D338" s="111" t="str">
        <f t="shared" si="22"/>
        <v/>
      </c>
      <c r="E338" s="77"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102" t="str">
        <f>IF( ISBLANK('03.Muestra'!$C24),"",'03.Muestra'!$C24)</f>
        <v/>
      </c>
      <c r="C339" s="102" t="str">
        <f>IF( ISBLANK('03.Muestra'!$E24),"",'03.Muestra'!$E24)</f>
        <v/>
      </c>
      <c r="D339" s="111" t="str">
        <f t="shared" si="22"/>
        <v/>
      </c>
      <c r="E339" s="77"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102" t="str">
        <f>IF( ISBLANK('03.Muestra'!$C25),"",'03.Muestra'!$C25)</f>
        <v/>
      </c>
      <c r="C340" s="102" t="str">
        <f>IF( ISBLANK('03.Muestra'!$E25),"",'03.Muestra'!$E25)</f>
        <v/>
      </c>
      <c r="D340" s="111" t="str">
        <f t="shared" si="22"/>
        <v/>
      </c>
      <c r="E340" s="77"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102" t="str">
        <f>IF( ISBLANK('03.Muestra'!$C26),"",'03.Muestra'!$C26)</f>
        <v/>
      </c>
      <c r="C341" s="102" t="str">
        <f>IF( ISBLANK('03.Muestra'!$E26),"",'03.Muestra'!$E26)</f>
        <v/>
      </c>
      <c r="D341" s="111" t="str">
        <f t="shared" si="22"/>
        <v/>
      </c>
      <c r="E341" s="77"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102" t="str">
        <f>IF( ISBLANK('03.Muestra'!$C27),"",'03.Muestra'!$C27)</f>
        <v/>
      </c>
      <c r="C342" s="102" t="str">
        <f>IF( ISBLANK('03.Muestra'!$E27),"",'03.Muestra'!$E27)</f>
        <v/>
      </c>
      <c r="D342" s="111" t="str">
        <f t="shared" si="22"/>
        <v/>
      </c>
      <c r="E342" s="77"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102" t="str">
        <f>IF( ISBLANK('03.Muestra'!$C28),"",'03.Muestra'!$C28)</f>
        <v/>
      </c>
      <c r="C343" s="102" t="str">
        <f>IF( ISBLANK('03.Muestra'!$E28),"",'03.Muestra'!$E28)</f>
        <v/>
      </c>
      <c r="D343" s="111" t="str">
        <f t="shared" si="22"/>
        <v/>
      </c>
      <c r="E343" s="77"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102" t="str">
        <f>IF( ISBLANK('03.Muestra'!$C29),"",'03.Muestra'!$C29)</f>
        <v/>
      </c>
      <c r="C344" s="102" t="str">
        <f>IF( ISBLANK('03.Muestra'!$E29),"",'03.Muestra'!$E29)</f>
        <v/>
      </c>
      <c r="D344" s="111" t="str">
        <f t="shared" si="22"/>
        <v/>
      </c>
      <c r="E344" s="77"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102" t="str">
        <f>IF( ISBLANK('03.Muestra'!$C30),"",'03.Muestra'!$C30)</f>
        <v/>
      </c>
      <c r="C345" s="102" t="str">
        <f>IF( ISBLANK('03.Muestra'!$E30),"",'03.Muestra'!$E30)</f>
        <v/>
      </c>
      <c r="D345" s="111" t="str">
        <f t="shared" si="22"/>
        <v/>
      </c>
      <c r="E345" s="77"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102" t="str">
        <f>IF( ISBLANK('03.Muestra'!$C31),"",'03.Muestra'!$C31)</f>
        <v/>
      </c>
      <c r="C346" s="102" t="str">
        <f>IF( ISBLANK('03.Muestra'!$E31),"",'03.Muestra'!$E31)</f>
        <v/>
      </c>
      <c r="D346" s="111" t="str">
        <f t="shared" si="22"/>
        <v/>
      </c>
      <c r="E346" s="77"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102" t="str">
        <f>IF( ISBLANK('03.Muestra'!$C32),"",'03.Muestra'!$C32)</f>
        <v/>
      </c>
      <c r="C347" s="102" t="str">
        <f>IF( ISBLANK('03.Muestra'!$E32),"",'03.Muestra'!$E32)</f>
        <v/>
      </c>
      <c r="D347" s="111" t="str">
        <f t="shared" si="22"/>
        <v/>
      </c>
      <c r="E347" s="77"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102" t="str">
        <f>IF( ISBLANK('03.Muestra'!$C33),"",'03.Muestra'!$C33)</f>
        <v/>
      </c>
      <c r="C348" s="102" t="str">
        <f>IF( ISBLANK('03.Muestra'!$E33),"",'03.Muestra'!$E33)</f>
        <v/>
      </c>
      <c r="D348" s="111" t="str">
        <f t="shared" si="22"/>
        <v/>
      </c>
      <c r="E348" s="77"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102" t="str">
        <f>IF( ISBLANK('03.Muestra'!$C34),"",'03.Muestra'!$C34)</f>
        <v/>
      </c>
      <c r="C349" s="102" t="str">
        <f>IF( ISBLANK('03.Muestra'!$E34),"",'03.Muestra'!$E34)</f>
        <v/>
      </c>
      <c r="D349" s="111" t="str">
        <f t="shared" si="22"/>
        <v/>
      </c>
      <c r="E349" s="77"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102" t="str">
        <f>IF( ISBLANK('03.Muestra'!$C35),"",'03.Muestra'!$C35)</f>
        <v/>
      </c>
      <c r="C350" s="102" t="str">
        <f>IF( ISBLANK('03.Muestra'!$E35),"",'03.Muestra'!$E35)</f>
        <v/>
      </c>
      <c r="D350" s="111" t="str">
        <f t="shared" si="22"/>
        <v/>
      </c>
      <c r="E350" s="77"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102" t="str">
        <f>IF( ISBLANK('03.Muestra'!$C36),"",'03.Muestra'!$C36)</f>
        <v/>
      </c>
      <c r="C351" s="102" t="str">
        <f>IF( ISBLANK('03.Muestra'!$E36),"",'03.Muestra'!$E36)</f>
        <v/>
      </c>
      <c r="D351" s="111" t="str">
        <f t="shared" si="22"/>
        <v/>
      </c>
      <c r="E351" s="77" t="str">
        <f t="shared" si="21"/>
        <v/>
      </c>
      <c r="F351" s="116"/>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102" t="str">
        <f>IF( ISBLANK('03.Muestra'!$C37),"",'03.Muestra'!$C37)</f>
        <v/>
      </c>
      <c r="C352" s="102" t="str">
        <f>IF( ISBLANK('03.Muestra'!$E37),"",'03.Muestra'!$E37)</f>
        <v/>
      </c>
      <c r="D352" s="111" t="str">
        <f t="shared" si="22"/>
        <v/>
      </c>
      <c r="E352" s="77" t="str">
        <f t="shared" si="21"/>
        <v/>
      </c>
      <c r="F352" s="116"/>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102" t="str">
        <f>IF( ISBLANK('03.Muestra'!$C38),"",'03.Muestra'!$C38)</f>
        <v/>
      </c>
      <c r="C353" s="102" t="str">
        <f>IF( ISBLANK('03.Muestra'!$E38),"",'03.Muestra'!$E38)</f>
        <v/>
      </c>
      <c r="D353" s="111" t="str">
        <f t="shared" si="22"/>
        <v/>
      </c>
      <c r="E353" s="77" t="str">
        <f t="shared" si="21"/>
        <v/>
      </c>
      <c r="F353" s="116"/>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102" t="str">
        <f>IF( ISBLANK('03.Muestra'!$C39),"",'03.Muestra'!$C39)</f>
        <v/>
      </c>
      <c r="C354" s="102" t="str">
        <f>IF( ISBLANK('03.Muestra'!$E39),"",'03.Muestra'!$E39)</f>
        <v/>
      </c>
      <c r="D354" s="111" t="str">
        <f t="shared" si="22"/>
        <v/>
      </c>
      <c r="E354" s="77" t="str">
        <f t="shared" si="21"/>
        <v/>
      </c>
      <c r="F354" s="116"/>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102" t="str">
        <f>IF( ISBLANK('03.Muestra'!$C40),"",'03.Muestra'!$C40)</f>
        <v/>
      </c>
      <c r="C355" s="102" t="str">
        <f>IF( ISBLANK('03.Muestra'!$E40),"",'03.Muestra'!$E40)</f>
        <v/>
      </c>
      <c r="D355" s="111" t="str">
        <f t="shared" si="22"/>
        <v/>
      </c>
      <c r="E355" s="77" t="str">
        <f t="shared" si="21"/>
        <v/>
      </c>
      <c r="F355" s="116"/>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102" t="str">
        <f>IF( ISBLANK('03.Muestra'!$C41),"",'03.Muestra'!$C41)</f>
        <v/>
      </c>
      <c r="C356" s="102" t="str">
        <f>IF( ISBLANK('03.Muestra'!$E41),"",'03.Muestra'!$E41)</f>
        <v/>
      </c>
      <c r="D356" s="111" t="str">
        <f t="shared" si="22"/>
        <v/>
      </c>
      <c r="E356" s="77" t="str">
        <f t="shared" si="21"/>
        <v/>
      </c>
      <c r="F356" s="116"/>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102" t="str">
        <f>IF( ISBLANK('03.Muestra'!$C42),"",'03.Muestra'!$C42)</f>
        <v/>
      </c>
      <c r="C357" s="102" t="str">
        <f>IF( ISBLANK('03.Muestra'!$E42),"",'03.Muestra'!$E42)</f>
        <v/>
      </c>
      <c r="D357" s="111" t="str">
        <f t="shared" si="22"/>
        <v/>
      </c>
      <c r="E357" s="77"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7"/>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7"/>
      <c r="E359" s="98"/>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24" t="s">
        <v>106</v>
      </c>
      <c r="C360" s="100" t="s">
        <v>169</v>
      </c>
      <c r="D360" s="101" t="s">
        <v>113</v>
      </c>
      <c r="E360" s="115"/>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102" t="str">
        <f>IF( ISBLANK('03.Muestra'!$C8),"",'03.Muestra'!$C8)</f>
        <v>Página Inicio</v>
      </c>
      <c r="C361" s="103" t="str">
        <f>IF( ISBLANK('03.Muestra'!$E8),"",'03.Muestra'!$E8)</f>
        <v>https://www.mercadona.es/</v>
      </c>
      <c r="D361" s="104" t="s">
        <v>115</v>
      </c>
      <c r="E361" s="77" t="str">
        <f t="shared" ref="E361:E395" si="23">IF(D361&lt;&gt;"",IF(AND(B361&lt;&gt;"",C361&lt;&gt;""),"","ERR"),"")</f>
        <v/>
      </c>
      <c r="F361" s="105" t="str">
        <f t="array" ref="F361:J361">TRANSPOSE('DATA - Oculta'!$U$9:$U$13)</f>
        <v>N/T</v>
      </c>
      <c r="G361" s="106" t="s">
        <v>114</v>
      </c>
      <c r="H361" s="107" t="s">
        <v>115</v>
      </c>
      <c r="I361" s="108" t="s">
        <v>107</v>
      </c>
      <c r="J361" s="109" t="s">
        <v>104</v>
      </c>
      <c r="K361" s="110" t="s">
        <v>111</v>
      </c>
      <c r="L361" s="18"/>
      <c r="M361" s="18"/>
      <c r="N361" s="18"/>
      <c r="O361" s="18"/>
      <c r="P361" s="18"/>
      <c r="Q361" s="18"/>
      <c r="R361" s="18"/>
      <c r="S361" s="18"/>
      <c r="T361" s="18"/>
      <c r="U361" s="18"/>
      <c r="V361" s="18"/>
      <c r="W361" s="18"/>
      <c r="X361" s="18"/>
      <c r="Y361" s="18"/>
      <c r="Z361" s="19"/>
    </row>
    <row r="362" ht="12.0" customHeight="1">
      <c r="A362" s="19"/>
      <c r="B362" s="102" t="str">
        <f>IF( ISBLANK('03.Muestra'!$C9),"",'03.Muestra'!$C9)</f>
        <v/>
      </c>
      <c r="C362" s="102" t="str">
        <f>IF( ISBLANK('03.Muestra'!$E9),"",'03.Muestra'!$E9)</f>
        <v/>
      </c>
      <c r="D362" s="111" t="str">
        <f t="shared" ref="D362:D395" si="24">IF(AND(B362&lt;&gt;"",C362&lt;&gt;""),"N/T","")</f>
        <v/>
      </c>
      <c r="E362" s="77" t="str">
        <f t="shared" si="23"/>
        <v/>
      </c>
      <c r="F362" s="112">
        <f>COUNTIF($D361:INDIRECT("$D" &amp;  SUM(ROW()-1,'03.Muestra'!$D$45)-1),F361)</f>
        <v>0</v>
      </c>
      <c r="G362" s="112">
        <f>COUNTIF($D361:INDIRECT("$D" &amp;  SUM(ROW()-1,'03.Muestra'!$D$45)-1),G361)</f>
        <v>0</v>
      </c>
      <c r="H362" s="112">
        <f>COUNTIF($D361:INDIRECT("$D" &amp;  SUM(ROW()-1,'03.Muestra'!$D$45)-1),H361)</f>
        <v>1</v>
      </c>
      <c r="I362" s="112">
        <f>COUNTIF($D361:INDIRECT("$D" &amp;  SUM(ROW()-1,'03.Muestra'!$D$45)-1),I361)</f>
        <v>0</v>
      </c>
      <c r="J362" s="112">
        <f>COUNTIF($D361:INDIRECT("$D" &amp;  SUM(ROW()-1,'03.Muestra'!$D$45)-1),J361)</f>
        <v>0</v>
      </c>
      <c r="K362" s="112">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102" t="str">
        <f>IF( ISBLANK('03.Muestra'!$C10),"",'03.Muestra'!$C10)</f>
        <v/>
      </c>
      <c r="C363" s="102" t="str">
        <f>IF( ISBLANK('03.Muestra'!$E10),"",'03.Muestra'!$E10)</f>
        <v/>
      </c>
      <c r="D363" s="111" t="str">
        <f t="shared" si="24"/>
        <v/>
      </c>
      <c r="E363" s="77"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102" t="str">
        <f>IF( ISBLANK('03.Muestra'!$C11),"",'03.Muestra'!$C11)</f>
        <v/>
      </c>
      <c r="C364" s="102" t="str">
        <f>IF( ISBLANK('03.Muestra'!$E11),"",'03.Muestra'!$E11)</f>
        <v/>
      </c>
      <c r="D364" s="111" t="str">
        <f t="shared" si="24"/>
        <v/>
      </c>
      <c r="E364" s="77"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102" t="str">
        <f>IF( ISBLANK('03.Muestra'!$C12),"",'03.Muestra'!$C12)</f>
        <v/>
      </c>
      <c r="C365" s="102" t="str">
        <f>IF( ISBLANK('03.Muestra'!$E12),"",'03.Muestra'!$E12)</f>
        <v/>
      </c>
      <c r="D365" s="111" t="str">
        <f t="shared" si="24"/>
        <v/>
      </c>
      <c r="E365" s="77"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102" t="str">
        <f>IF( ISBLANK('03.Muestra'!$C13),"",'03.Muestra'!$C13)</f>
        <v/>
      </c>
      <c r="C366" s="102" t="str">
        <f>IF( ISBLANK('03.Muestra'!$E13),"",'03.Muestra'!$E13)</f>
        <v/>
      </c>
      <c r="D366" s="111" t="str">
        <f t="shared" si="24"/>
        <v/>
      </c>
      <c r="E366" s="77"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102" t="str">
        <f>IF( ISBLANK('03.Muestra'!$C14),"",'03.Muestra'!$C14)</f>
        <v/>
      </c>
      <c r="C367" s="102" t="str">
        <f>IF( ISBLANK('03.Muestra'!$E14),"",'03.Muestra'!$E14)</f>
        <v/>
      </c>
      <c r="D367" s="111" t="str">
        <f t="shared" si="24"/>
        <v/>
      </c>
      <c r="E367" s="77"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102" t="str">
        <f>IF( ISBLANK('03.Muestra'!$C15),"",'03.Muestra'!$C15)</f>
        <v/>
      </c>
      <c r="C368" s="102" t="str">
        <f>IF( ISBLANK('03.Muestra'!$E15),"",'03.Muestra'!$E15)</f>
        <v/>
      </c>
      <c r="D368" s="111" t="str">
        <f t="shared" si="24"/>
        <v/>
      </c>
      <c r="E368" s="77"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102" t="str">
        <f>IF( ISBLANK('03.Muestra'!$C16),"",'03.Muestra'!$C16)</f>
        <v/>
      </c>
      <c r="C369" s="102" t="str">
        <f>IF( ISBLANK('03.Muestra'!$E16),"",'03.Muestra'!$E16)</f>
        <v/>
      </c>
      <c r="D369" s="111" t="str">
        <f t="shared" si="24"/>
        <v/>
      </c>
      <c r="E369" s="77"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102" t="str">
        <f>IF( ISBLANK('03.Muestra'!$C17),"",'03.Muestra'!$C17)</f>
        <v/>
      </c>
      <c r="C370" s="102" t="str">
        <f>IF( ISBLANK('03.Muestra'!$E17),"",'03.Muestra'!$E17)</f>
        <v/>
      </c>
      <c r="D370" s="111" t="str">
        <f t="shared" si="24"/>
        <v/>
      </c>
      <c r="E370" s="77"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102" t="str">
        <f>IF( ISBLANK('03.Muestra'!$C18),"",'03.Muestra'!$C18)</f>
        <v/>
      </c>
      <c r="C371" s="102" t="str">
        <f>IF( ISBLANK('03.Muestra'!$E18),"",'03.Muestra'!$E18)</f>
        <v/>
      </c>
      <c r="D371" s="111" t="str">
        <f t="shared" si="24"/>
        <v/>
      </c>
      <c r="E371" s="77"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102" t="str">
        <f>IF( ISBLANK('03.Muestra'!$C19),"",'03.Muestra'!$C19)</f>
        <v/>
      </c>
      <c r="C372" s="102" t="str">
        <f>IF( ISBLANK('03.Muestra'!$E19),"",'03.Muestra'!$E19)</f>
        <v/>
      </c>
      <c r="D372" s="111" t="str">
        <f t="shared" si="24"/>
        <v/>
      </c>
      <c r="E372" s="77"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102" t="str">
        <f>IF( ISBLANK('03.Muestra'!$C20),"",'03.Muestra'!$C20)</f>
        <v/>
      </c>
      <c r="C373" s="102" t="str">
        <f>IF( ISBLANK('03.Muestra'!$E20),"",'03.Muestra'!$E20)</f>
        <v/>
      </c>
      <c r="D373" s="111" t="str">
        <f t="shared" si="24"/>
        <v/>
      </c>
      <c r="E373" s="77"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102" t="str">
        <f>IF( ISBLANK('03.Muestra'!$C21),"",'03.Muestra'!$C21)</f>
        <v/>
      </c>
      <c r="C374" s="102" t="str">
        <f>IF( ISBLANK('03.Muestra'!$E21),"",'03.Muestra'!$E21)</f>
        <v/>
      </c>
      <c r="D374" s="111" t="str">
        <f t="shared" si="24"/>
        <v/>
      </c>
      <c r="E374" s="77"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102" t="str">
        <f>IF( ISBLANK('03.Muestra'!$C22),"",'03.Muestra'!$C22)</f>
        <v/>
      </c>
      <c r="C375" s="102" t="str">
        <f>IF( ISBLANK('03.Muestra'!$E22),"",'03.Muestra'!$E22)</f>
        <v/>
      </c>
      <c r="D375" s="111" t="str">
        <f t="shared" si="24"/>
        <v/>
      </c>
      <c r="E375" s="77"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102" t="str">
        <f>IF( ISBLANK('03.Muestra'!$C23),"",'03.Muestra'!$C23)</f>
        <v/>
      </c>
      <c r="C376" s="102" t="str">
        <f>IF( ISBLANK('03.Muestra'!$E23),"",'03.Muestra'!$E23)</f>
        <v/>
      </c>
      <c r="D376" s="111" t="str">
        <f t="shared" si="24"/>
        <v/>
      </c>
      <c r="E376" s="77"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102" t="str">
        <f>IF( ISBLANK('03.Muestra'!$C24),"",'03.Muestra'!$C24)</f>
        <v/>
      </c>
      <c r="C377" s="102" t="str">
        <f>IF( ISBLANK('03.Muestra'!$E24),"",'03.Muestra'!$E24)</f>
        <v/>
      </c>
      <c r="D377" s="111" t="str">
        <f t="shared" si="24"/>
        <v/>
      </c>
      <c r="E377" s="77"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102" t="str">
        <f>IF( ISBLANK('03.Muestra'!$C25),"",'03.Muestra'!$C25)</f>
        <v/>
      </c>
      <c r="C378" s="102" t="str">
        <f>IF( ISBLANK('03.Muestra'!$E25),"",'03.Muestra'!$E25)</f>
        <v/>
      </c>
      <c r="D378" s="111" t="str">
        <f t="shared" si="24"/>
        <v/>
      </c>
      <c r="E378" s="77"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102" t="str">
        <f>IF( ISBLANK('03.Muestra'!$C26),"",'03.Muestra'!$C26)</f>
        <v/>
      </c>
      <c r="C379" s="102" t="str">
        <f>IF( ISBLANK('03.Muestra'!$E26),"",'03.Muestra'!$E26)</f>
        <v/>
      </c>
      <c r="D379" s="111" t="str">
        <f t="shared" si="24"/>
        <v/>
      </c>
      <c r="E379" s="77"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102" t="str">
        <f>IF( ISBLANK('03.Muestra'!$C27),"",'03.Muestra'!$C27)</f>
        <v/>
      </c>
      <c r="C380" s="102" t="str">
        <f>IF( ISBLANK('03.Muestra'!$E27),"",'03.Muestra'!$E27)</f>
        <v/>
      </c>
      <c r="D380" s="111" t="str">
        <f t="shared" si="24"/>
        <v/>
      </c>
      <c r="E380" s="77"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102" t="str">
        <f>IF( ISBLANK('03.Muestra'!$C28),"",'03.Muestra'!$C28)</f>
        <v/>
      </c>
      <c r="C381" s="102" t="str">
        <f>IF( ISBLANK('03.Muestra'!$E28),"",'03.Muestra'!$E28)</f>
        <v/>
      </c>
      <c r="D381" s="111" t="str">
        <f t="shared" si="24"/>
        <v/>
      </c>
      <c r="E381" s="77"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102" t="str">
        <f>IF( ISBLANK('03.Muestra'!$C29),"",'03.Muestra'!$C29)</f>
        <v/>
      </c>
      <c r="C382" s="102" t="str">
        <f>IF( ISBLANK('03.Muestra'!$E29),"",'03.Muestra'!$E29)</f>
        <v/>
      </c>
      <c r="D382" s="111" t="str">
        <f t="shared" si="24"/>
        <v/>
      </c>
      <c r="E382" s="77"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102" t="str">
        <f>IF( ISBLANK('03.Muestra'!$C30),"",'03.Muestra'!$C30)</f>
        <v/>
      </c>
      <c r="C383" s="102" t="str">
        <f>IF( ISBLANK('03.Muestra'!$E30),"",'03.Muestra'!$E30)</f>
        <v/>
      </c>
      <c r="D383" s="111" t="str">
        <f t="shared" si="24"/>
        <v/>
      </c>
      <c r="E383" s="77"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102" t="str">
        <f>IF( ISBLANK('03.Muestra'!$C31),"",'03.Muestra'!$C31)</f>
        <v/>
      </c>
      <c r="C384" s="102" t="str">
        <f>IF( ISBLANK('03.Muestra'!$E31),"",'03.Muestra'!$E31)</f>
        <v/>
      </c>
      <c r="D384" s="111" t="str">
        <f t="shared" si="24"/>
        <v/>
      </c>
      <c r="E384" s="77"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102" t="str">
        <f>IF( ISBLANK('03.Muestra'!$C32),"",'03.Muestra'!$C32)</f>
        <v/>
      </c>
      <c r="C385" s="102" t="str">
        <f>IF( ISBLANK('03.Muestra'!$E32),"",'03.Muestra'!$E32)</f>
        <v/>
      </c>
      <c r="D385" s="111" t="str">
        <f t="shared" si="24"/>
        <v/>
      </c>
      <c r="E385" s="77"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102" t="str">
        <f>IF( ISBLANK('03.Muestra'!$C33),"",'03.Muestra'!$C33)</f>
        <v/>
      </c>
      <c r="C386" s="102" t="str">
        <f>IF( ISBLANK('03.Muestra'!$E33),"",'03.Muestra'!$E33)</f>
        <v/>
      </c>
      <c r="D386" s="111" t="str">
        <f t="shared" si="24"/>
        <v/>
      </c>
      <c r="E386" s="77"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102" t="str">
        <f>IF( ISBLANK('03.Muestra'!$C34),"",'03.Muestra'!$C34)</f>
        <v/>
      </c>
      <c r="C387" s="102" t="str">
        <f>IF( ISBLANK('03.Muestra'!$E34),"",'03.Muestra'!$E34)</f>
        <v/>
      </c>
      <c r="D387" s="111" t="str">
        <f t="shared" si="24"/>
        <v/>
      </c>
      <c r="E387" s="77"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102" t="str">
        <f>IF( ISBLANK('03.Muestra'!$C35),"",'03.Muestra'!$C35)</f>
        <v/>
      </c>
      <c r="C388" s="102" t="str">
        <f>IF( ISBLANK('03.Muestra'!$E35),"",'03.Muestra'!$E35)</f>
        <v/>
      </c>
      <c r="D388" s="111" t="str">
        <f t="shared" si="24"/>
        <v/>
      </c>
      <c r="E388" s="77"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102" t="str">
        <f>IF( ISBLANK('03.Muestra'!$C36),"",'03.Muestra'!$C36)</f>
        <v/>
      </c>
      <c r="C389" s="102" t="str">
        <f>IF( ISBLANK('03.Muestra'!$E36),"",'03.Muestra'!$E36)</f>
        <v/>
      </c>
      <c r="D389" s="111" t="str">
        <f t="shared" si="24"/>
        <v/>
      </c>
      <c r="E389" s="77" t="str">
        <f t="shared" si="23"/>
        <v/>
      </c>
      <c r="F389" s="116"/>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102" t="str">
        <f>IF( ISBLANK('03.Muestra'!$C37),"",'03.Muestra'!$C37)</f>
        <v/>
      </c>
      <c r="C390" s="102" t="str">
        <f>IF( ISBLANK('03.Muestra'!$E37),"",'03.Muestra'!$E37)</f>
        <v/>
      </c>
      <c r="D390" s="111" t="str">
        <f t="shared" si="24"/>
        <v/>
      </c>
      <c r="E390" s="77" t="str">
        <f t="shared" si="23"/>
        <v/>
      </c>
      <c r="F390" s="116"/>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102" t="str">
        <f>IF( ISBLANK('03.Muestra'!$C38),"",'03.Muestra'!$C38)</f>
        <v/>
      </c>
      <c r="C391" s="102" t="str">
        <f>IF( ISBLANK('03.Muestra'!$E38),"",'03.Muestra'!$E38)</f>
        <v/>
      </c>
      <c r="D391" s="111" t="str">
        <f t="shared" si="24"/>
        <v/>
      </c>
      <c r="E391" s="77" t="str">
        <f t="shared" si="23"/>
        <v/>
      </c>
      <c r="F391" s="116"/>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102" t="str">
        <f>IF( ISBLANK('03.Muestra'!$C39),"",'03.Muestra'!$C39)</f>
        <v/>
      </c>
      <c r="C392" s="102" t="str">
        <f>IF( ISBLANK('03.Muestra'!$E39),"",'03.Muestra'!$E39)</f>
        <v/>
      </c>
      <c r="D392" s="111" t="str">
        <f t="shared" si="24"/>
        <v/>
      </c>
      <c r="E392" s="77" t="str">
        <f t="shared" si="23"/>
        <v/>
      </c>
      <c r="F392" s="116"/>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102" t="str">
        <f>IF( ISBLANK('03.Muestra'!$C40),"",'03.Muestra'!$C40)</f>
        <v/>
      </c>
      <c r="C393" s="102" t="str">
        <f>IF( ISBLANK('03.Muestra'!$E40),"",'03.Muestra'!$E40)</f>
        <v/>
      </c>
      <c r="D393" s="111" t="str">
        <f t="shared" si="24"/>
        <v/>
      </c>
      <c r="E393" s="77" t="str">
        <f t="shared" si="23"/>
        <v/>
      </c>
      <c r="F393" s="116"/>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102" t="str">
        <f>IF( ISBLANK('03.Muestra'!$C41),"",'03.Muestra'!$C41)</f>
        <v/>
      </c>
      <c r="C394" s="102" t="str">
        <f>IF( ISBLANK('03.Muestra'!$E41),"",'03.Muestra'!$E41)</f>
        <v/>
      </c>
      <c r="D394" s="111" t="str">
        <f t="shared" si="24"/>
        <v/>
      </c>
      <c r="E394" s="77" t="str">
        <f t="shared" si="23"/>
        <v/>
      </c>
      <c r="F394" s="116"/>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102" t="str">
        <f>IF( ISBLANK('03.Muestra'!$C42),"",'03.Muestra'!$C42)</f>
        <v/>
      </c>
      <c r="C395" s="102" t="str">
        <f>IF( ISBLANK('03.Muestra'!$E42),"",'03.Muestra'!$E42)</f>
        <v/>
      </c>
      <c r="D395" s="111" t="str">
        <f t="shared" si="24"/>
        <v/>
      </c>
      <c r="E395" s="77"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7"/>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7"/>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7"/>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7"/>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7"/>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7"/>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7"/>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7"/>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7"/>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7"/>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7"/>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7"/>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7"/>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7"/>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7"/>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7"/>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7"/>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7"/>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7"/>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7"/>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7"/>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7"/>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7"/>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7"/>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7"/>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7"/>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7"/>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7"/>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7"/>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7"/>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7"/>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7"/>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7"/>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7"/>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7"/>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7"/>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7"/>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7"/>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7"/>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7"/>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7"/>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7"/>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7"/>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7"/>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7"/>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7"/>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7"/>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7"/>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7"/>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7"/>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7"/>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7"/>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7"/>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7"/>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7"/>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7"/>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7"/>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7"/>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7"/>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7"/>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7"/>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7"/>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7"/>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7"/>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7"/>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7"/>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7"/>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7"/>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7"/>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7"/>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7"/>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7"/>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7"/>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7"/>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7"/>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7"/>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7"/>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7"/>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7"/>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7"/>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7"/>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7"/>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7"/>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7"/>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7"/>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7"/>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7"/>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7"/>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7"/>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7"/>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7"/>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7"/>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7"/>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7"/>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7"/>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7"/>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7"/>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7"/>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7"/>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7"/>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7"/>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7"/>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7"/>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7"/>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7"/>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7"/>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7"/>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7"/>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7"/>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7"/>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7"/>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7"/>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7"/>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7"/>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7"/>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7"/>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7"/>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7"/>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7"/>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7"/>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7"/>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7"/>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7"/>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7"/>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7"/>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7"/>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7"/>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7"/>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7"/>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7"/>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7"/>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7"/>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7"/>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7"/>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7"/>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7"/>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7"/>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7"/>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7"/>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7"/>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7"/>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7"/>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7"/>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7"/>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7"/>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7"/>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7"/>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7"/>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7"/>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7"/>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7"/>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7"/>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7"/>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7"/>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7"/>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7"/>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7"/>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7"/>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7"/>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7"/>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7"/>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7"/>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7"/>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7"/>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7"/>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7"/>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7"/>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7"/>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7"/>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7"/>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7"/>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7"/>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7"/>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7"/>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7"/>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7"/>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7"/>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7"/>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7"/>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7"/>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7"/>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7"/>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7"/>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7"/>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7"/>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7"/>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7"/>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7"/>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7"/>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7"/>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7"/>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7"/>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7"/>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7"/>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7"/>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7"/>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7"/>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7"/>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7"/>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7"/>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7"/>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7"/>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7"/>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7"/>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7"/>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7"/>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7"/>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7"/>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7"/>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7"/>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7"/>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7"/>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7"/>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7"/>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7"/>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7"/>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7"/>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7"/>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7"/>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7"/>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7"/>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7"/>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7"/>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7"/>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7"/>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7"/>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7"/>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7"/>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7"/>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7"/>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7"/>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7"/>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7"/>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7"/>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7"/>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7"/>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7"/>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7"/>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7"/>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7"/>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7"/>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7"/>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7"/>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7"/>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7"/>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7"/>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7"/>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7"/>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7"/>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7"/>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7"/>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7"/>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7"/>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7"/>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7"/>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7"/>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7"/>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7"/>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7"/>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7"/>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7"/>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7"/>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7"/>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7"/>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7"/>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7"/>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7"/>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7"/>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7"/>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7"/>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7"/>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7"/>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7"/>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7"/>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7"/>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7"/>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7"/>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7"/>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7"/>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7"/>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7"/>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7"/>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7"/>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7"/>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7"/>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7"/>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7"/>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7"/>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7"/>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7"/>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7"/>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7"/>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7"/>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7"/>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7"/>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7"/>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7"/>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7"/>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7"/>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7"/>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7"/>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7"/>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7"/>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7"/>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7"/>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7"/>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7"/>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7"/>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7"/>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7"/>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7"/>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7"/>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7"/>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7"/>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7"/>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7"/>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7"/>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7"/>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7"/>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7"/>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7"/>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7"/>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7"/>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7"/>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7"/>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7"/>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7"/>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7"/>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7"/>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7"/>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7"/>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7"/>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7"/>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7"/>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7"/>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7"/>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7"/>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7"/>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7"/>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7"/>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7"/>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7"/>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7"/>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7"/>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7"/>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7"/>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7"/>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7"/>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7"/>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7"/>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7"/>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7"/>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7"/>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7"/>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7"/>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7"/>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7"/>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7"/>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7"/>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7"/>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7"/>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7"/>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7"/>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7"/>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7"/>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7"/>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7"/>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7"/>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7"/>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7"/>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7"/>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7"/>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7"/>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7"/>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7"/>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7"/>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7"/>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7"/>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7"/>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7"/>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7"/>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7"/>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7"/>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7"/>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7"/>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7"/>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7"/>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7"/>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7"/>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7"/>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7"/>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7"/>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7"/>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7"/>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7"/>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7"/>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7"/>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7"/>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7"/>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7"/>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7"/>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7"/>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7"/>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7"/>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7"/>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7"/>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7"/>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7"/>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7"/>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7"/>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7"/>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7"/>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7"/>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7"/>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7"/>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7"/>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7"/>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7"/>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7"/>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7"/>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7"/>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7"/>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7"/>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7"/>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7"/>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7"/>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7"/>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7"/>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7"/>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7"/>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7"/>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7"/>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7"/>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7"/>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7"/>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7"/>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7"/>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7"/>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7"/>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7"/>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7"/>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7"/>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7"/>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7"/>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7"/>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7"/>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7"/>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7"/>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7"/>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7"/>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7"/>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7"/>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7"/>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7"/>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7"/>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7"/>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7"/>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7"/>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7"/>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7"/>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7"/>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7"/>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7"/>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7"/>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7"/>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7"/>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7"/>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7"/>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7"/>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7"/>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7"/>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7"/>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7"/>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7"/>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7"/>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7"/>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7"/>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7"/>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7"/>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7"/>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7"/>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7"/>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7"/>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7"/>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7"/>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7"/>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7"/>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7"/>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7"/>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7"/>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7"/>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7"/>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7"/>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7"/>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7"/>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7"/>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7"/>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7"/>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7"/>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7"/>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7"/>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7"/>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7"/>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7"/>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7"/>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7"/>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7"/>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7"/>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7"/>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7"/>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7"/>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7"/>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7"/>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7"/>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7"/>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7"/>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7"/>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7"/>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7"/>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7"/>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7"/>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7"/>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7"/>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7"/>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7"/>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7"/>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7"/>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7"/>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7"/>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7"/>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7"/>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7"/>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7"/>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7"/>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7"/>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7"/>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7"/>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7"/>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7"/>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7"/>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7"/>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7"/>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7"/>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7"/>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7"/>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7"/>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7"/>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7"/>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7"/>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7"/>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7"/>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7"/>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7"/>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7"/>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7"/>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7"/>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7"/>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7"/>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7"/>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7"/>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7"/>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7"/>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7"/>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7"/>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7"/>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7"/>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7"/>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7"/>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7"/>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7"/>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7"/>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7"/>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7"/>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7"/>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7"/>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7"/>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7"/>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7"/>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7"/>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7"/>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7"/>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7"/>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7"/>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7"/>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7"/>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7"/>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7"/>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7"/>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7"/>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7"/>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7"/>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7"/>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7"/>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7"/>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7"/>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7"/>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7"/>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7"/>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7"/>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7"/>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7"/>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7"/>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7"/>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7"/>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7"/>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9"/>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95</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20"/>
      <c r="C6" s="120"/>
      <c r="D6" s="120"/>
      <c r="E6" s="120"/>
      <c r="F6" s="120"/>
      <c r="G6" s="120"/>
      <c r="H6" s="120"/>
      <c r="I6" s="120"/>
      <c r="J6" s="120"/>
      <c r="K6" s="120"/>
      <c r="L6" s="120"/>
      <c r="M6" s="120"/>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81" t="s">
        <v>170</v>
      </c>
      <c r="C8" s="18"/>
      <c r="D8" s="77"/>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81" t="s">
        <v>171</v>
      </c>
      <c r="C9" s="18"/>
      <c r="D9" s="77"/>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7"/>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82" t="s">
        <v>98</v>
      </c>
      <c r="C11" s="83"/>
      <c r="D11" s="87"/>
      <c r="E11" s="87"/>
      <c r="F11" s="84" t="s">
        <v>99</v>
      </c>
      <c r="G11" s="85" t="s">
        <v>100</v>
      </c>
      <c r="H11" s="86" t="s">
        <v>101</v>
      </c>
      <c r="I11" s="87"/>
      <c r="J11" s="84" t="s">
        <v>102</v>
      </c>
      <c r="K11" s="85" t="s">
        <v>100</v>
      </c>
      <c r="L11" s="86" t="s">
        <v>101</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8" t="s">
        <v>103</v>
      </c>
      <c r="C12" s="89">
        <v>2.0</v>
      </c>
      <c r="D12" s="19"/>
      <c r="E12" s="19"/>
      <c r="F12" s="93" t="s">
        <v>104</v>
      </c>
      <c r="G12" s="91">
        <f>J20+J58+J96</f>
        <v>3</v>
      </c>
      <c r="H12" s="92">
        <f t="shared" ref="H12:H14" si="1">IF(($G$15+$K$15)=0,0,G12/($G$15+$K$15))</f>
        <v>1</v>
      </c>
      <c r="I12" s="19"/>
      <c r="J12" s="93" t="s">
        <v>105</v>
      </c>
      <c r="K12" s="91">
        <f>G20+G58+G96</f>
        <v>0</v>
      </c>
      <c r="L12" s="92">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8" t="s">
        <v>106</v>
      </c>
      <c r="C13" s="89">
        <v>1.0</v>
      </c>
      <c r="D13" s="19"/>
      <c r="E13" s="19"/>
      <c r="F13" s="93" t="s">
        <v>107</v>
      </c>
      <c r="G13" s="91">
        <f>I20+I58+I96</f>
        <v>0</v>
      </c>
      <c r="H13" s="92">
        <f t="shared" si="1"/>
        <v>0</v>
      </c>
      <c r="I13" s="19"/>
      <c r="J13" s="93" t="s">
        <v>108</v>
      </c>
      <c r="K13" s="91">
        <f>F20+F58+F96</f>
        <v>0</v>
      </c>
      <c r="L13" s="92">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94" t="s">
        <v>109</v>
      </c>
      <c r="C14" s="95">
        <f>SUM(C12:C13)</f>
        <v>3</v>
      </c>
      <c r="D14" s="19"/>
      <c r="E14" s="19"/>
      <c r="F14" s="93" t="s">
        <v>110</v>
      </c>
      <c r="G14" s="91">
        <f>H20+H58+H96</f>
        <v>0</v>
      </c>
      <c r="H14" s="92">
        <f t="shared" si="1"/>
        <v>0</v>
      </c>
      <c r="I14" s="19"/>
      <c r="J14" s="93" t="s">
        <v>111</v>
      </c>
      <c r="K14" s="91">
        <f>K20+K58+K96</f>
        <v>0</v>
      </c>
      <c r="L14" s="92">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2" t="s">
        <v>109</v>
      </c>
      <c r="G15" s="96">
        <f t="shared" ref="G15:H15" si="3">SUM(G12:G14)</f>
        <v>3</v>
      </c>
      <c r="H15" s="97">
        <f t="shared" si="3"/>
        <v>1</v>
      </c>
      <c r="I15" s="19"/>
      <c r="J15" s="122" t="s">
        <v>109</v>
      </c>
      <c r="K15" s="96">
        <f t="shared" ref="K15:L15" si="4">SUM(K12:K14)</f>
        <v>0</v>
      </c>
      <c r="L15" s="97">
        <f t="shared" si="4"/>
        <v>0</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7"/>
      <c r="E17" s="98"/>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26" t="s">
        <v>103</v>
      </c>
      <c r="C18" s="100" t="s">
        <v>172</v>
      </c>
      <c r="D18" s="101" t="s">
        <v>113</v>
      </c>
      <c r="E18" s="115"/>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102" t="str">
        <f>IF( ISBLANK('03.Muestra'!$C8),"",'03.Muestra'!$C8)</f>
        <v>Página Inicio</v>
      </c>
      <c r="C19" s="103" t="str">
        <f>IF( ISBLANK('03.Muestra'!$E8),"",'03.Muestra'!$E8)</f>
        <v>https://www.mercadona.es/</v>
      </c>
      <c r="D19" s="104" t="s">
        <v>104</v>
      </c>
      <c r="E19" s="77" t="str">
        <f t="shared" ref="E19:E53" si="5">IF(D19&lt;&gt;"",IF(AND(B19&lt;&gt;"",C19&lt;&gt;""),"","ERR"),"")</f>
        <v/>
      </c>
      <c r="F19" s="105" t="str">
        <f t="array" ref="F19:J19">TRANSPOSE('DATA - Oculta'!$U$9:$U$13)</f>
        <v>N/T</v>
      </c>
      <c r="G19" s="106" t="s">
        <v>114</v>
      </c>
      <c r="H19" s="107" t="s">
        <v>115</v>
      </c>
      <c r="I19" s="108" t="s">
        <v>107</v>
      </c>
      <c r="J19" s="109" t="s">
        <v>104</v>
      </c>
      <c r="K19" s="110" t="s">
        <v>111</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102" t="str">
        <f>IF( ISBLANK('03.Muestra'!$C9),"",'03.Muestra'!$C9)</f>
        <v/>
      </c>
      <c r="C20" s="102" t="str">
        <f>IF( ISBLANK('03.Muestra'!$E9),"",'03.Muestra'!$E9)</f>
        <v/>
      </c>
      <c r="D20" s="111" t="str">
        <f t="shared" ref="D20:D53" si="6">IF(AND(B20&lt;&gt;"",C20&lt;&gt;""),"N/T","")</f>
        <v/>
      </c>
      <c r="E20" s="77" t="str">
        <f t="shared" si="5"/>
        <v/>
      </c>
      <c r="F20" s="112">
        <f>COUNTIF($D19:INDIRECT("$D" &amp;  SUM(ROW()-1,'03.Muestra'!$D$45)-1),F19)</f>
        <v>0</v>
      </c>
      <c r="G20" s="112">
        <f>COUNTIF($D19:INDIRECT("$D" &amp;  SUM(ROW()-1,'03.Muestra'!$D$45)-1),G19)</f>
        <v>0</v>
      </c>
      <c r="H20" s="112">
        <f>COUNTIF($D19:INDIRECT("$D" &amp;  SUM(ROW()-1,'03.Muestra'!$D$45)-1),H19)</f>
        <v>0</v>
      </c>
      <c r="I20" s="112">
        <f>COUNTIF($D19:INDIRECT("$D" &amp;  SUM(ROW()-1,'03.Muestra'!$D$45)-1),I19)</f>
        <v>0</v>
      </c>
      <c r="J20" s="112">
        <f>COUNTIF($D19:INDIRECT("$D" &amp;  SUM(ROW()-1,'03.Muestra'!$D$45)-1),J19)</f>
        <v>1</v>
      </c>
      <c r="K20" s="112">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102" t="str">
        <f>IF( ISBLANK('03.Muestra'!$C10),"",'03.Muestra'!$C10)</f>
        <v/>
      </c>
      <c r="C21" s="102" t="str">
        <f>IF( ISBLANK('03.Muestra'!$E10),"",'03.Muestra'!$E10)</f>
        <v/>
      </c>
      <c r="D21" s="111" t="str">
        <f t="shared" si="6"/>
        <v/>
      </c>
      <c r="E21" s="77"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102" t="str">
        <f>IF( ISBLANK('03.Muestra'!$C11),"",'03.Muestra'!$C11)</f>
        <v/>
      </c>
      <c r="C22" s="102" t="str">
        <f>IF( ISBLANK('03.Muestra'!$E11),"",'03.Muestra'!$E11)</f>
        <v/>
      </c>
      <c r="D22" s="111" t="str">
        <f t="shared" si="6"/>
        <v/>
      </c>
      <c r="E22" s="77" t="str">
        <f t="shared" si="5"/>
        <v/>
      </c>
      <c r="F22" s="18"/>
      <c r="G22" s="18"/>
      <c r="H22" s="18"/>
      <c r="I22" s="18"/>
      <c r="J22" s="18"/>
      <c r="K22" s="113" t="s">
        <v>116</v>
      </c>
      <c r="L22" s="114" t="s">
        <v>117</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102" t="str">
        <f>IF( ISBLANK('03.Muestra'!$C12),"",'03.Muestra'!$C12)</f>
        <v/>
      </c>
      <c r="C23" s="102" t="str">
        <f>IF( ISBLANK('03.Muestra'!$E12),"",'03.Muestra'!$E12)</f>
        <v/>
      </c>
      <c r="D23" s="111" t="str">
        <f t="shared" si="6"/>
        <v/>
      </c>
      <c r="E23" s="77" t="str">
        <f t="shared" si="5"/>
        <v/>
      </c>
      <c r="F23" s="76"/>
      <c r="G23" s="18"/>
      <c r="H23" s="18"/>
      <c r="I23" s="18"/>
      <c r="J23" s="18"/>
      <c r="K23" s="113" t="s">
        <v>115</v>
      </c>
      <c r="L23" s="114" t="s">
        <v>118</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102" t="str">
        <f>IF( ISBLANK('03.Muestra'!$C13),"",'03.Muestra'!$C13)</f>
        <v/>
      </c>
      <c r="C24" s="102" t="str">
        <f>IF( ISBLANK('03.Muestra'!$E13),"",'03.Muestra'!$E13)</f>
        <v/>
      </c>
      <c r="D24" s="111" t="str">
        <f t="shared" si="6"/>
        <v/>
      </c>
      <c r="E24" s="77" t="str">
        <f t="shared" si="5"/>
        <v/>
      </c>
      <c r="F24" s="18"/>
      <c r="G24" s="18"/>
      <c r="H24" s="18"/>
      <c r="I24" s="18"/>
      <c r="J24" s="18"/>
      <c r="K24" s="113" t="s">
        <v>114</v>
      </c>
      <c r="L24" s="114" t="s">
        <v>119</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102" t="str">
        <f>IF( ISBLANK('03.Muestra'!$C14),"",'03.Muestra'!$C14)</f>
        <v/>
      </c>
      <c r="C25" s="102" t="str">
        <f>IF( ISBLANK('03.Muestra'!$E14),"",'03.Muestra'!$E14)</f>
        <v/>
      </c>
      <c r="D25" s="111" t="str">
        <f t="shared" si="6"/>
        <v/>
      </c>
      <c r="E25" s="77"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102" t="str">
        <f>IF( ISBLANK('03.Muestra'!$C15),"",'03.Muestra'!$C15)</f>
        <v/>
      </c>
      <c r="C26" s="102" t="str">
        <f>IF( ISBLANK('03.Muestra'!$E15),"",'03.Muestra'!$E15)</f>
        <v/>
      </c>
      <c r="D26" s="111" t="str">
        <f t="shared" si="6"/>
        <v/>
      </c>
      <c r="E26" s="77"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102" t="str">
        <f>IF( ISBLANK('03.Muestra'!$C16),"",'03.Muestra'!$C16)</f>
        <v/>
      </c>
      <c r="C27" s="102" t="str">
        <f>IF( ISBLANK('03.Muestra'!$E16),"",'03.Muestra'!$E16)</f>
        <v/>
      </c>
      <c r="D27" s="111" t="str">
        <f t="shared" si="6"/>
        <v/>
      </c>
      <c r="E27" s="77"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102" t="str">
        <f>IF( ISBLANK('03.Muestra'!$C17),"",'03.Muestra'!$C17)</f>
        <v/>
      </c>
      <c r="C28" s="102" t="str">
        <f>IF( ISBLANK('03.Muestra'!$E17),"",'03.Muestra'!$E17)</f>
        <v/>
      </c>
      <c r="D28" s="111" t="str">
        <f t="shared" si="6"/>
        <v/>
      </c>
      <c r="E28" s="77"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102" t="str">
        <f>IF( ISBLANK('03.Muestra'!$C18),"",'03.Muestra'!$C18)</f>
        <v/>
      </c>
      <c r="C29" s="102" t="str">
        <f>IF( ISBLANK('03.Muestra'!$E18),"",'03.Muestra'!$E18)</f>
        <v/>
      </c>
      <c r="D29" s="111" t="str">
        <f t="shared" si="6"/>
        <v/>
      </c>
      <c r="E29" s="77"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2" t="str">
        <f>IF( ISBLANK('03.Muestra'!$C19),"",'03.Muestra'!$C19)</f>
        <v/>
      </c>
      <c r="C30" s="102" t="str">
        <f>IF( ISBLANK('03.Muestra'!$E19),"",'03.Muestra'!$E19)</f>
        <v/>
      </c>
      <c r="D30" s="111" t="str">
        <f t="shared" si="6"/>
        <v/>
      </c>
      <c r="E30" s="77" t="str">
        <f t="shared" si="5"/>
        <v/>
      </c>
      <c r="F30" s="18"/>
      <c r="G30" s="18"/>
      <c r="H30" s="18"/>
      <c r="I30" s="18"/>
      <c r="J30" s="18"/>
      <c r="K30" s="18"/>
      <c r="L30" s="18"/>
      <c r="M30" s="114"/>
      <c r="N30" s="19"/>
      <c r="O30" s="19"/>
      <c r="P30" s="19"/>
      <c r="Q30" s="19"/>
      <c r="R30" s="18"/>
      <c r="S30" s="18"/>
      <c r="T30" s="18"/>
      <c r="U30" s="18"/>
      <c r="V30" s="18"/>
      <c r="W30" s="18"/>
      <c r="X30" s="18"/>
      <c r="Y30" s="18"/>
      <c r="Z30" s="19"/>
      <c r="AA30" s="19"/>
      <c r="AB30" s="19"/>
      <c r="AC30" s="19"/>
      <c r="AD30" s="19"/>
      <c r="AE30" s="19"/>
      <c r="AF30" s="19"/>
    </row>
    <row r="31" ht="12.0" customHeight="1">
      <c r="A31" s="19"/>
      <c r="B31" s="102" t="str">
        <f>IF( ISBLANK('03.Muestra'!$C20),"",'03.Muestra'!$C20)</f>
        <v/>
      </c>
      <c r="C31" s="102" t="str">
        <f>IF( ISBLANK('03.Muestra'!$E20),"",'03.Muestra'!$E20)</f>
        <v/>
      </c>
      <c r="D31" s="111" t="str">
        <f t="shared" si="6"/>
        <v/>
      </c>
      <c r="E31" s="77" t="str">
        <f t="shared" si="5"/>
        <v/>
      </c>
      <c r="F31" s="18"/>
      <c r="G31" s="18"/>
      <c r="H31" s="18"/>
      <c r="I31" s="18"/>
      <c r="J31" s="18"/>
      <c r="K31" s="18"/>
      <c r="L31" s="18"/>
      <c r="M31" s="114"/>
      <c r="N31" s="18"/>
      <c r="O31" s="18"/>
      <c r="P31" s="18"/>
      <c r="Q31" s="18"/>
      <c r="R31" s="18"/>
      <c r="S31" s="18"/>
      <c r="T31" s="18"/>
      <c r="U31" s="18"/>
      <c r="V31" s="18"/>
      <c r="W31" s="18"/>
      <c r="X31" s="18"/>
      <c r="Y31" s="18"/>
      <c r="Z31" s="19"/>
      <c r="AA31" s="19"/>
      <c r="AB31" s="19"/>
      <c r="AC31" s="19"/>
      <c r="AD31" s="19"/>
      <c r="AE31" s="19"/>
      <c r="AF31" s="19"/>
    </row>
    <row r="32" ht="12.0" customHeight="1">
      <c r="A32" s="19"/>
      <c r="B32" s="102" t="str">
        <f>IF( ISBLANK('03.Muestra'!$C21),"",'03.Muestra'!$C21)</f>
        <v/>
      </c>
      <c r="C32" s="102" t="str">
        <f>IF( ISBLANK('03.Muestra'!$E21),"",'03.Muestra'!$E21)</f>
        <v/>
      </c>
      <c r="D32" s="111" t="str">
        <f t="shared" si="6"/>
        <v/>
      </c>
      <c r="E32" s="77" t="str">
        <f t="shared" si="5"/>
        <v/>
      </c>
      <c r="F32" s="18"/>
      <c r="G32" s="18"/>
      <c r="H32" s="18"/>
      <c r="I32" s="18"/>
      <c r="J32" s="18"/>
      <c r="K32" s="18"/>
      <c r="L32" s="18"/>
      <c r="M32" s="114"/>
      <c r="N32" s="18"/>
      <c r="O32" s="19"/>
      <c r="P32" s="19"/>
      <c r="Q32" s="18"/>
      <c r="R32" s="114"/>
      <c r="S32" s="114"/>
      <c r="T32" s="18"/>
      <c r="U32" s="18"/>
      <c r="V32" s="18"/>
      <c r="W32" s="18"/>
      <c r="X32" s="18"/>
      <c r="Y32" s="18"/>
      <c r="Z32" s="19"/>
      <c r="AA32" s="19"/>
      <c r="AB32" s="19"/>
      <c r="AC32" s="19"/>
      <c r="AD32" s="19"/>
      <c r="AE32" s="19"/>
      <c r="AF32" s="19"/>
    </row>
    <row r="33" ht="12.0" customHeight="1">
      <c r="A33" s="19"/>
      <c r="B33" s="102" t="str">
        <f>IF( ISBLANK('03.Muestra'!$C22),"",'03.Muestra'!$C22)</f>
        <v/>
      </c>
      <c r="C33" s="102" t="str">
        <f>IF( ISBLANK('03.Muestra'!$E22),"",'03.Muestra'!$E22)</f>
        <v/>
      </c>
      <c r="D33" s="111" t="str">
        <f t="shared" si="6"/>
        <v/>
      </c>
      <c r="E33" s="77"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102" t="str">
        <f>IF( ISBLANK('03.Muestra'!$C23),"",'03.Muestra'!$C23)</f>
        <v/>
      </c>
      <c r="C34" s="102" t="str">
        <f>IF( ISBLANK('03.Muestra'!$E23),"",'03.Muestra'!$E23)</f>
        <v/>
      </c>
      <c r="D34" s="111" t="str">
        <f t="shared" si="6"/>
        <v/>
      </c>
      <c r="E34" s="77"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102" t="str">
        <f>IF( ISBLANK('03.Muestra'!$C24),"",'03.Muestra'!$C24)</f>
        <v/>
      </c>
      <c r="C35" s="102" t="str">
        <f>IF( ISBLANK('03.Muestra'!$E24),"",'03.Muestra'!$E24)</f>
        <v/>
      </c>
      <c r="D35" s="111" t="str">
        <f t="shared" si="6"/>
        <v/>
      </c>
      <c r="E35" s="77"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102" t="str">
        <f>IF( ISBLANK('03.Muestra'!$C25),"",'03.Muestra'!$C25)</f>
        <v/>
      </c>
      <c r="C36" s="102" t="str">
        <f>IF( ISBLANK('03.Muestra'!$E25),"",'03.Muestra'!$E25)</f>
        <v/>
      </c>
      <c r="D36" s="111" t="str">
        <f t="shared" si="6"/>
        <v/>
      </c>
      <c r="E36" s="77"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102" t="str">
        <f>IF( ISBLANK('03.Muestra'!$C26),"",'03.Muestra'!$C26)</f>
        <v/>
      </c>
      <c r="C37" s="102" t="str">
        <f>IF( ISBLANK('03.Muestra'!$E26),"",'03.Muestra'!$E26)</f>
        <v/>
      </c>
      <c r="D37" s="111" t="str">
        <f t="shared" si="6"/>
        <v/>
      </c>
      <c r="E37" s="77"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102" t="str">
        <f>IF( ISBLANK('03.Muestra'!$C27),"",'03.Muestra'!$C27)</f>
        <v/>
      </c>
      <c r="C38" s="102" t="str">
        <f>IF( ISBLANK('03.Muestra'!$E27),"",'03.Muestra'!$E27)</f>
        <v/>
      </c>
      <c r="D38" s="111" t="str">
        <f t="shared" si="6"/>
        <v/>
      </c>
      <c r="E38" s="77"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102" t="str">
        <f>IF( ISBLANK('03.Muestra'!$C28),"",'03.Muestra'!$C28)</f>
        <v/>
      </c>
      <c r="C39" s="102" t="str">
        <f>IF( ISBLANK('03.Muestra'!$E28),"",'03.Muestra'!$E28)</f>
        <v/>
      </c>
      <c r="D39" s="111" t="str">
        <f t="shared" si="6"/>
        <v/>
      </c>
      <c r="E39" s="77"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2" t="str">
        <f>IF( ISBLANK('03.Muestra'!$C29),"",'03.Muestra'!$C29)</f>
        <v/>
      </c>
      <c r="C40" s="102" t="str">
        <f>IF( ISBLANK('03.Muestra'!$E29),"",'03.Muestra'!$E29)</f>
        <v/>
      </c>
      <c r="D40" s="111" t="str">
        <f t="shared" si="6"/>
        <v/>
      </c>
      <c r="E40" s="77"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2" t="str">
        <f>IF( ISBLANK('03.Muestra'!$C30),"",'03.Muestra'!$C30)</f>
        <v/>
      </c>
      <c r="C41" s="102" t="str">
        <f>IF( ISBLANK('03.Muestra'!$E30),"",'03.Muestra'!$E30)</f>
        <v/>
      </c>
      <c r="D41" s="111" t="str">
        <f t="shared" si="6"/>
        <v/>
      </c>
      <c r="E41" s="77"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2" t="str">
        <f>IF( ISBLANK('03.Muestra'!$C31),"",'03.Muestra'!$C31)</f>
        <v/>
      </c>
      <c r="C42" s="102" t="str">
        <f>IF( ISBLANK('03.Muestra'!$E31),"",'03.Muestra'!$E31)</f>
        <v/>
      </c>
      <c r="D42" s="111" t="str">
        <f t="shared" si="6"/>
        <v/>
      </c>
      <c r="E42" s="77"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2" t="str">
        <f>IF( ISBLANK('03.Muestra'!$C32),"",'03.Muestra'!$C32)</f>
        <v/>
      </c>
      <c r="C43" s="102" t="str">
        <f>IF( ISBLANK('03.Muestra'!$E32),"",'03.Muestra'!$E32)</f>
        <v/>
      </c>
      <c r="D43" s="111" t="str">
        <f t="shared" si="6"/>
        <v/>
      </c>
      <c r="E43" s="77"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2" t="str">
        <f>IF( ISBLANK('03.Muestra'!$C33),"",'03.Muestra'!$C33)</f>
        <v/>
      </c>
      <c r="C44" s="102" t="str">
        <f>IF( ISBLANK('03.Muestra'!$E33),"",'03.Muestra'!$E33)</f>
        <v/>
      </c>
      <c r="D44" s="111" t="str">
        <f t="shared" si="6"/>
        <v/>
      </c>
      <c r="E44" s="77"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2" t="str">
        <f>IF( ISBLANK('03.Muestra'!$C34),"",'03.Muestra'!$C34)</f>
        <v/>
      </c>
      <c r="C45" s="102" t="str">
        <f>IF( ISBLANK('03.Muestra'!$E34),"",'03.Muestra'!$E34)</f>
        <v/>
      </c>
      <c r="D45" s="111" t="str">
        <f t="shared" si="6"/>
        <v/>
      </c>
      <c r="E45" s="77"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2" t="str">
        <f>IF( ISBLANK('03.Muestra'!$C35),"",'03.Muestra'!$C35)</f>
        <v/>
      </c>
      <c r="C46" s="102" t="str">
        <f>IF( ISBLANK('03.Muestra'!$E35),"",'03.Muestra'!$E35)</f>
        <v/>
      </c>
      <c r="D46" s="111" t="str">
        <f t="shared" si="6"/>
        <v/>
      </c>
      <c r="E46" s="77"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2" t="str">
        <f>IF( ISBLANK('03.Muestra'!$C36),"",'03.Muestra'!$C36)</f>
        <v/>
      </c>
      <c r="C47" s="102" t="str">
        <f>IF( ISBLANK('03.Muestra'!$E36),"",'03.Muestra'!$E36)</f>
        <v/>
      </c>
      <c r="D47" s="111" t="str">
        <f t="shared" si="6"/>
        <v/>
      </c>
      <c r="E47" s="77"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2" t="str">
        <f>IF( ISBLANK('03.Muestra'!$C37),"",'03.Muestra'!$C37)</f>
        <v/>
      </c>
      <c r="C48" s="102" t="str">
        <f>IF( ISBLANK('03.Muestra'!$E37),"",'03.Muestra'!$E37)</f>
        <v/>
      </c>
      <c r="D48" s="111" t="str">
        <f t="shared" si="6"/>
        <v/>
      </c>
      <c r="E48" s="77"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2" t="str">
        <f>IF( ISBLANK('03.Muestra'!$C38),"",'03.Muestra'!$C38)</f>
        <v/>
      </c>
      <c r="C49" s="102" t="str">
        <f>IF( ISBLANK('03.Muestra'!$E38),"",'03.Muestra'!$E38)</f>
        <v/>
      </c>
      <c r="D49" s="111" t="str">
        <f t="shared" si="6"/>
        <v/>
      </c>
      <c r="E49" s="77"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2" t="str">
        <f>IF( ISBLANK('03.Muestra'!$C39),"",'03.Muestra'!$C39)</f>
        <v/>
      </c>
      <c r="C50" s="102" t="str">
        <f>IF( ISBLANK('03.Muestra'!$E39),"",'03.Muestra'!$E39)</f>
        <v/>
      </c>
      <c r="D50" s="111" t="str">
        <f t="shared" si="6"/>
        <v/>
      </c>
      <c r="E50" s="77"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2" t="str">
        <f>IF( ISBLANK('03.Muestra'!$C40),"",'03.Muestra'!$C40)</f>
        <v/>
      </c>
      <c r="C51" s="102" t="str">
        <f>IF( ISBLANK('03.Muestra'!$E40),"",'03.Muestra'!$E40)</f>
        <v/>
      </c>
      <c r="D51" s="111" t="str">
        <f t="shared" si="6"/>
        <v/>
      </c>
      <c r="E51" s="77"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2" t="str">
        <f>IF( ISBLANK('03.Muestra'!$C41),"",'03.Muestra'!$C41)</f>
        <v/>
      </c>
      <c r="C52" s="102" t="str">
        <f>IF( ISBLANK('03.Muestra'!$E41),"",'03.Muestra'!$E41)</f>
        <v/>
      </c>
      <c r="D52" s="111" t="str">
        <f t="shared" si="6"/>
        <v/>
      </c>
      <c r="E52" s="77"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2" t="str">
        <f>IF( ISBLANK('03.Muestra'!$C42),"",'03.Muestra'!$C42)</f>
        <v/>
      </c>
      <c r="C53" s="102" t="str">
        <f>IF( ISBLANK('03.Muestra'!$E42),"",'03.Muestra'!$E42)</f>
        <v/>
      </c>
      <c r="D53" s="111" t="str">
        <f t="shared" si="6"/>
        <v/>
      </c>
      <c r="E53" s="77"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7"/>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7"/>
      <c r="E55" s="9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26" t="s">
        <v>103</v>
      </c>
      <c r="C56" s="100" t="s">
        <v>173</v>
      </c>
      <c r="D56" s="101" t="s">
        <v>113</v>
      </c>
      <c r="E56" s="115"/>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2" t="str">
        <f>IF( ISBLANK('03.Muestra'!$C8),"",'03.Muestra'!$C8)</f>
        <v>Página Inicio</v>
      </c>
      <c r="C57" s="103" t="str">
        <f>IF( ISBLANK('03.Muestra'!$E8),"",'03.Muestra'!$E8)</f>
        <v>https://www.mercadona.es/</v>
      </c>
      <c r="D57" s="104" t="s">
        <v>104</v>
      </c>
      <c r="E57" s="77" t="str">
        <f t="shared" ref="E57:E91" si="7">IF(D57&lt;&gt;"",IF(AND(B57&lt;&gt;"",C57&lt;&gt;""),"","ERR"),"")</f>
        <v/>
      </c>
      <c r="F57" s="105" t="str">
        <f t="array" ref="F57:J57">TRANSPOSE('DATA - Oculta'!$U$9:$U$13)</f>
        <v>N/T</v>
      </c>
      <c r="G57" s="106" t="s">
        <v>114</v>
      </c>
      <c r="H57" s="107" t="s">
        <v>115</v>
      </c>
      <c r="I57" s="108" t="s">
        <v>107</v>
      </c>
      <c r="J57" s="109" t="s">
        <v>104</v>
      </c>
      <c r="K57" s="110" t="s">
        <v>111</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2" t="str">
        <f>IF( ISBLANK('03.Muestra'!$C9),"",'03.Muestra'!$C9)</f>
        <v/>
      </c>
      <c r="C58" s="102" t="str">
        <f>IF( ISBLANK('03.Muestra'!$E9),"",'03.Muestra'!$E9)</f>
        <v/>
      </c>
      <c r="D58" s="111" t="str">
        <f t="shared" ref="D58:D91" si="8">IF(AND(B58&lt;&gt;"",C58&lt;&gt;""),"N/T","")</f>
        <v/>
      </c>
      <c r="E58" s="77" t="str">
        <f t="shared" si="7"/>
        <v/>
      </c>
      <c r="F58" s="112">
        <f>COUNTIF($D57:INDIRECT("$D" &amp;  SUM(ROW()-1,'03.Muestra'!$D$45)-1),F57)</f>
        <v>0</v>
      </c>
      <c r="G58" s="112">
        <f>COUNTIF($D57:INDIRECT("$D" &amp;  SUM(ROW()-1,'03.Muestra'!$D$45)-1),G57)</f>
        <v>0</v>
      </c>
      <c r="H58" s="112">
        <f>COUNTIF($D57:INDIRECT("$D" &amp;  SUM(ROW()-1,'03.Muestra'!$D$45)-1),H57)</f>
        <v>0</v>
      </c>
      <c r="I58" s="112">
        <f>COUNTIF($D57:INDIRECT("$D" &amp;  SUM(ROW()-1,'03.Muestra'!$D$45)-1),I57)</f>
        <v>0</v>
      </c>
      <c r="J58" s="112">
        <f>COUNTIF($D57:INDIRECT("$D" &amp;  SUM(ROW()-1,'03.Muestra'!$D$45)-1),J57)</f>
        <v>1</v>
      </c>
      <c r="K58" s="112">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2" t="str">
        <f>IF( ISBLANK('03.Muestra'!$C10),"",'03.Muestra'!$C10)</f>
        <v/>
      </c>
      <c r="C59" s="102" t="str">
        <f>IF( ISBLANK('03.Muestra'!$E10),"",'03.Muestra'!$E10)</f>
        <v/>
      </c>
      <c r="D59" s="111" t="str">
        <f t="shared" si="8"/>
        <v/>
      </c>
      <c r="E59" s="7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2" t="str">
        <f>IF( ISBLANK('03.Muestra'!$C11),"",'03.Muestra'!$C11)</f>
        <v/>
      </c>
      <c r="C60" s="102" t="str">
        <f>IF( ISBLANK('03.Muestra'!$E11),"",'03.Muestra'!$E11)</f>
        <v/>
      </c>
      <c r="D60" s="111" t="str">
        <f t="shared" si="8"/>
        <v/>
      </c>
      <c r="E60" s="77"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102" t="str">
        <f>IF( ISBLANK('03.Muestra'!$C12),"",'03.Muestra'!$C12)</f>
        <v/>
      </c>
      <c r="C61" s="102" t="str">
        <f>IF( ISBLANK('03.Muestra'!$E12),"",'03.Muestra'!$E12)</f>
        <v/>
      </c>
      <c r="D61" s="111" t="str">
        <f t="shared" si="8"/>
        <v/>
      </c>
      <c r="E61" s="77"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102" t="str">
        <f>IF( ISBLANK('03.Muestra'!$C13),"",'03.Muestra'!$C13)</f>
        <v/>
      </c>
      <c r="C62" s="102" t="str">
        <f>IF( ISBLANK('03.Muestra'!$E13),"",'03.Muestra'!$E13)</f>
        <v/>
      </c>
      <c r="D62" s="111" t="str">
        <f t="shared" si="8"/>
        <v/>
      </c>
      <c r="E62" s="77"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102" t="str">
        <f>IF( ISBLANK('03.Muestra'!$C14),"",'03.Muestra'!$C14)</f>
        <v/>
      </c>
      <c r="C63" s="102" t="str">
        <f>IF( ISBLANK('03.Muestra'!$E14),"",'03.Muestra'!$E14)</f>
        <v/>
      </c>
      <c r="D63" s="111" t="str">
        <f t="shared" si="8"/>
        <v/>
      </c>
      <c r="E63" s="7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2" t="str">
        <f>IF( ISBLANK('03.Muestra'!$C15),"",'03.Muestra'!$C15)</f>
        <v/>
      </c>
      <c r="C64" s="102" t="str">
        <f>IF( ISBLANK('03.Muestra'!$E15),"",'03.Muestra'!$E15)</f>
        <v/>
      </c>
      <c r="D64" s="111" t="str">
        <f t="shared" si="8"/>
        <v/>
      </c>
      <c r="E64" s="7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2" t="str">
        <f>IF( ISBLANK('03.Muestra'!$C16),"",'03.Muestra'!$C16)</f>
        <v/>
      </c>
      <c r="C65" s="102" t="str">
        <f>IF( ISBLANK('03.Muestra'!$E16),"",'03.Muestra'!$E16)</f>
        <v/>
      </c>
      <c r="D65" s="111" t="str">
        <f t="shared" si="8"/>
        <v/>
      </c>
      <c r="E65" s="7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2" t="str">
        <f>IF( ISBLANK('03.Muestra'!$C17),"",'03.Muestra'!$C17)</f>
        <v/>
      </c>
      <c r="C66" s="102" t="str">
        <f>IF( ISBLANK('03.Muestra'!$E17),"",'03.Muestra'!$E17)</f>
        <v/>
      </c>
      <c r="D66" s="111" t="str">
        <f t="shared" si="8"/>
        <v/>
      </c>
      <c r="E66" s="7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2" t="str">
        <f>IF( ISBLANK('03.Muestra'!$C18),"",'03.Muestra'!$C18)</f>
        <v/>
      </c>
      <c r="C67" s="102" t="str">
        <f>IF( ISBLANK('03.Muestra'!$E18),"",'03.Muestra'!$E18)</f>
        <v/>
      </c>
      <c r="D67" s="111" t="str">
        <f t="shared" si="8"/>
        <v/>
      </c>
      <c r="E67" s="7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2" t="str">
        <f>IF( ISBLANK('03.Muestra'!$C19),"",'03.Muestra'!$C19)</f>
        <v/>
      </c>
      <c r="C68" s="102" t="str">
        <f>IF( ISBLANK('03.Muestra'!$E19),"",'03.Muestra'!$E19)</f>
        <v/>
      </c>
      <c r="D68" s="111" t="str">
        <f t="shared" si="8"/>
        <v/>
      </c>
      <c r="E68" s="7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2" t="str">
        <f>IF( ISBLANK('03.Muestra'!$C20),"",'03.Muestra'!$C20)</f>
        <v/>
      </c>
      <c r="C69" s="102" t="str">
        <f>IF( ISBLANK('03.Muestra'!$E20),"",'03.Muestra'!$E20)</f>
        <v/>
      </c>
      <c r="D69" s="111" t="str">
        <f t="shared" si="8"/>
        <v/>
      </c>
      <c r="E69" s="77"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2" t="str">
        <f>IF( ISBLANK('03.Muestra'!$C21),"",'03.Muestra'!$C21)</f>
        <v/>
      </c>
      <c r="C70" s="102" t="str">
        <f>IF( ISBLANK('03.Muestra'!$E21),"",'03.Muestra'!$E21)</f>
        <v/>
      </c>
      <c r="D70" s="111" t="str">
        <f t="shared" si="8"/>
        <v/>
      </c>
      <c r="E70" s="77"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2" t="str">
        <f>IF( ISBLANK('03.Muestra'!$C22),"",'03.Muestra'!$C22)</f>
        <v/>
      </c>
      <c r="C71" s="102" t="str">
        <f>IF( ISBLANK('03.Muestra'!$E22),"",'03.Muestra'!$E22)</f>
        <v/>
      </c>
      <c r="D71" s="111" t="str">
        <f t="shared" si="8"/>
        <v/>
      </c>
      <c r="E71" s="77"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2" t="str">
        <f>IF( ISBLANK('03.Muestra'!$C23),"",'03.Muestra'!$C23)</f>
        <v/>
      </c>
      <c r="C72" s="102" t="str">
        <f>IF( ISBLANK('03.Muestra'!$E23),"",'03.Muestra'!$E23)</f>
        <v/>
      </c>
      <c r="D72" s="111" t="str">
        <f t="shared" si="8"/>
        <v/>
      </c>
      <c r="E72" s="77"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2" t="str">
        <f>IF( ISBLANK('03.Muestra'!$C24),"",'03.Muestra'!$C24)</f>
        <v/>
      </c>
      <c r="C73" s="102" t="str">
        <f>IF( ISBLANK('03.Muestra'!$E24),"",'03.Muestra'!$E24)</f>
        <v/>
      </c>
      <c r="D73" s="111" t="str">
        <f t="shared" si="8"/>
        <v/>
      </c>
      <c r="E73" s="77"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2" t="str">
        <f>IF( ISBLANK('03.Muestra'!$C25),"",'03.Muestra'!$C25)</f>
        <v/>
      </c>
      <c r="C74" s="102" t="str">
        <f>IF( ISBLANK('03.Muestra'!$E25),"",'03.Muestra'!$E25)</f>
        <v/>
      </c>
      <c r="D74" s="111" t="str">
        <f t="shared" si="8"/>
        <v/>
      </c>
      <c r="E74" s="77"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2" t="str">
        <f>IF( ISBLANK('03.Muestra'!$C26),"",'03.Muestra'!$C26)</f>
        <v/>
      </c>
      <c r="C75" s="102" t="str">
        <f>IF( ISBLANK('03.Muestra'!$E26),"",'03.Muestra'!$E26)</f>
        <v/>
      </c>
      <c r="D75" s="111" t="str">
        <f t="shared" si="8"/>
        <v/>
      </c>
      <c r="E75" s="77"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2" t="str">
        <f>IF( ISBLANK('03.Muestra'!$C27),"",'03.Muestra'!$C27)</f>
        <v/>
      </c>
      <c r="C76" s="102" t="str">
        <f>IF( ISBLANK('03.Muestra'!$E27),"",'03.Muestra'!$E27)</f>
        <v/>
      </c>
      <c r="D76" s="111" t="str">
        <f t="shared" si="8"/>
        <v/>
      </c>
      <c r="E76" s="77"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2" t="str">
        <f>IF( ISBLANK('03.Muestra'!$C28),"",'03.Muestra'!$C28)</f>
        <v/>
      </c>
      <c r="C77" s="102" t="str">
        <f>IF( ISBLANK('03.Muestra'!$E28),"",'03.Muestra'!$E28)</f>
        <v/>
      </c>
      <c r="D77" s="111" t="str">
        <f t="shared" si="8"/>
        <v/>
      </c>
      <c r="E77" s="77"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2" t="str">
        <f>IF( ISBLANK('03.Muestra'!$C29),"",'03.Muestra'!$C29)</f>
        <v/>
      </c>
      <c r="C78" s="102" t="str">
        <f>IF( ISBLANK('03.Muestra'!$E29),"",'03.Muestra'!$E29)</f>
        <v/>
      </c>
      <c r="D78" s="111" t="str">
        <f t="shared" si="8"/>
        <v/>
      </c>
      <c r="E78" s="77"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2" t="str">
        <f>IF( ISBLANK('03.Muestra'!$C30),"",'03.Muestra'!$C30)</f>
        <v/>
      </c>
      <c r="C79" s="102" t="str">
        <f>IF( ISBLANK('03.Muestra'!$E30),"",'03.Muestra'!$E30)</f>
        <v/>
      </c>
      <c r="D79" s="111" t="str">
        <f t="shared" si="8"/>
        <v/>
      </c>
      <c r="E79" s="77"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2" t="str">
        <f>IF( ISBLANK('03.Muestra'!$C31),"",'03.Muestra'!$C31)</f>
        <v/>
      </c>
      <c r="C80" s="102" t="str">
        <f>IF( ISBLANK('03.Muestra'!$E31),"",'03.Muestra'!$E31)</f>
        <v/>
      </c>
      <c r="D80" s="111" t="str">
        <f t="shared" si="8"/>
        <v/>
      </c>
      <c r="E80" s="7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2" t="str">
        <f>IF( ISBLANK('03.Muestra'!$C32),"",'03.Muestra'!$C32)</f>
        <v/>
      </c>
      <c r="C81" s="102" t="str">
        <f>IF( ISBLANK('03.Muestra'!$E32),"",'03.Muestra'!$E32)</f>
        <v/>
      </c>
      <c r="D81" s="111" t="str">
        <f t="shared" si="8"/>
        <v/>
      </c>
      <c r="E81" s="7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2" t="str">
        <f>IF( ISBLANK('03.Muestra'!$C33),"",'03.Muestra'!$C33)</f>
        <v/>
      </c>
      <c r="C82" s="102" t="str">
        <f>IF( ISBLANK('03.Muestra'!$E33),"",'03.Muestra'!$E33)</f>
        <v/>
      </c>
      <c r="D82" s="111" t="str">
        <f t="shared" si="8"/>
        <v/>
      </c>
      <c r="E82" s="7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2" t="str">
        <f>IF( ISBLANK('03.Muestra'!$C34),"",'03.Muestra'!$C34)</f>
        <v/>
      </c>
      <c r="C83" s="102" t="str">
        <f>IF( ISBLANK('03.Muestra'!$E34),"",'03.Muestra'!$E34)</f>
        <v/>
      </c>
      <c r="D83" s="111" t="str">
        <f t="shared" si="8"/>
        <v/>
      </c>
      <c r="E83" s="7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2" t="str">
        <f>IF( ISBLANK('03.Muestra'!$C35),"",'03.Muestra'!$C35)</f>
        <v/>
      </c>
      <c r="C84" s="102" t="str">
        <f>IF( ISBLANK('03.Muestra'!$E35),"",'03.Muestra'!$E35)</f>
        <v/>
      </c>
      <c r="D84" s="111" t="str">
        <f t="shared" si="8"/>
        <v/>
      </c>
      <c r="E84" s="7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2" t="str">
        <f>IF( ISBLANK('03.Muestra'!$C36),"",'03.Muestra'!$C36)</f>
        <v/>
      </c>
      <c r="C85" s="102" t="str">
        <f>IF( ISBLANK('03.Muestra'!$E36),"",'03.Muestra'!$E36)</f>
        <v/>
      </c>
      <c r="D85" s="111" t="str">
        <f t="shared" si="8"/>
        <v/>
      </c>
      <c r="E85" s="77"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2" t="str">
        <f>IF( ISBLANK('03.Muestra'!$C37),"",'03.Muestra'!$C37)</f>
        <v/>
      </c>
      <c r="C86" s="102" t="str">
        <f>IF( ISBLANK('03.Muestra'!$E37),"",'03.Muestra'!$E37)</f>
        <v/>
      </c>
      <c r="D86" s="111" t="str">
        <f t="shared" si="8"/>
        <v/>
      </c>
      <c r="E86" s="77"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2" t="str">
        <f>IF( ISBLANK('03.Muestra'!$C38),"",'03.Muestra'!$C38)</f>
        <v/>
      </c>
      <c r="C87" s="102" t="str">
        <f>IF( ISBLANK('03.Muestra'!$E38),"",'03.Muestra'!$E38)</f>
        <v/>
      </c>
      <c r="D87" s="111" t="str">
        <f t="shared" si="8"/>
        <v/>
      </c>
      <c r="E87" s="77" t="str">
        <f t="shared" si="7"/>
        <v/>
      </c>
      <c r="F87" s="116"/>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2" t="str">
        <f>IF( ISBLANK('03.Muestra'!$C39),"",'03.Muestra'!$C39)</f>
        <v/>
      </c>
      <c r="C88" s="102" t="str">
        <f>IF( ISBLANK('03.Muestra'!$E39),"",'03.Muestra'!$E39)</f>
        <v/>
      </c>
      <c r="D88" s="111" t="str">
        <f t="shared" si="8"/>
        <v/>
      </c>
      <c r="E88" s="77" t="str">
        <f t="shared" si="7"/>
        <v/>
      </c>
      <c r="F88" s="116"/>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2" t="str">
        <f>IF( ISBLANK('03.Muestra'!$C40),"",'03.Muestra'!$C40)</f>
        <v/>
      </c>
      <c r="C89" s="102" t="str">
        <f>IF( ISBLANK('03.Muestra'!$E40),"",'03.Muestra'!$E40)</f>
        <v/>
      </c>
      <c r="D89" s="111" t="str">
        <f t="shared" si="8"/>
        <v/>
      </c>
      <c r="E89" s="77" t="str">
        <f t="shared" si="7"/>
        <v/>
      </c>
      <c r="F89" s="116"/>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2" t="str">
        <f>IF( ISBLANK('03.Muestra'!$C41),"",'03.Muestra'!$C41)</f>
        <v/>
      </c>
      <c r="C90" s="102" t="str">
        <f>IF( ISBLANK('03.Muestra'!$E41),"",'03.Muestra'!$E41)</f>
        <v/>
      </c>
      <c r="D90" s="111" t="str">
        <f t="shared" si="8"/>
        <v/>
      </c>
      <c r="E90" s="77" t="str">
        <f t="shared" si="7"/>
        <v/>
      </c>
      <c r="F90" s="116"/>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2" t="str">
        <f>IF( ISBLANK('03.Muestra'!$C42),"",'03.Muestra'!$C42)</f>
        <v/>
      </c>
      <c r="C91" s="102" t="str">
        <f>IF( ISBLANK('03.Muestra'!$E42),"",'03.Muestra'!$E42)</f>
        <v/>
      </c>
      <c r="D91" s="111" t="str">
        <f t="shared" si="8"/>
        <v/>
      </c>
      <c r="E91" s="7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7"/>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7"/>
      <c r="E93" s="9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7" t="s">
        <v>106</v>
      </c>
      <c r="C94" s="100" t="s">
        <v>174</v>
      </c>
      <c r="D94" s="101" t="s">
        <v>113</v>
      </c>
      <c r="E94" s="115"/>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2" t="str">
        <f>IF( ISBLANK('03.Muestra'!$C8),"",'03.Muestra'!$C8)</f>
        <v>Página Inicio</v>
      </c>
      <c r="C95" s="103" t="str">
        <f>IF( ISBLANK('03.Muestra'!$E8),"",'03.Muestra'!$E8)</f>
        <v>https://www.mercadona.es/</v>
      </c>
      <c r="D95" s="104" t="s">
        <v>104</v>
      </c>
      <c r="E95" s="77" t="str">
        <f t="shared" ref="E95:E129" si="9">IF(D95&lt;&gt;"",IF(AND(B95&lt;&gt;"",C95&lt;&gt;""),"","ERR"),"")</f>
        <v/>
      </c>
      <c r="F95" s="105" t="str">
        <f t="array" ref="F95:J95">TRANSPOSE('DATA - Oculta'!$U$9:$U$13)</f>
        <v>N/T</v>
      </c>
      <c r="G95" s="106" t="s">
        <v>114</v>
      </c>
      <c r="H95" s="107" t="s">
        <v>115</v>
      </c>
      <c r="I95" s="108" t="s">
        <v>107</v>
      </c>
      <c r="J95" s="109" t="s">
        <v>104</v>
      </c>
      <c r="K95" s="110" t="s">
        <v>111</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2" t="str">
        <f>IF( ISBLANK('03.Muestra'!$C9),"",'03.Muestra'!$C9)</f>
        <v/>
      </c>
      <c r="C96" s="102" t="str">
        <f>IF( ISBLANK('03.Muestra'!$E9),"",'03.Muestra'!$E9)</f>
        <v/>
      </c>
      <c r="D96" s="111" t="str">
        <f t="shared" ref="D96:D129" si="10">IF(AND(B96&lt;&gt;"",C96&lt;&gt;""),"N/T","")</f>
        <v/>
      </c>
      <c r="E96" s="77" t="str">
        <f t="shared" si="9"/>
        <v/>
      </c>
      <c r="F96" s="112">
        <f>COUNTIF($D95:INDIRECT("$D" &amp;  SUM(ROW()-1,'03.Muestra'!$D$45)-1),F95)</f>
        <v>0</v>
      </c>
      <c r="G96" s="112">
        <f>COUNTIF($D95:INDIRECT("$D" &amp;  SUM(ROW()-1,'03.Muestra'!$D$45)-1),G95)</f>
        <v>0</v>
      </c>
      <c r="H96" s="112">
        <f>COUNTIF($D95:INDIRECT("$D" &amp;  SUM(ROW()-1,'03.Muestra'!$D$45)-1),H95)</f>
        <v>0</v>
      </c>
      <c r="I96" s="112">
        <f>COUNTIF($D95:INDIRECT("$D" &amp;  SUM(ROW()-1,'03.Muestra'!$D$45)-1),I95)</f>
        <v>0</v>
      </c>
      <c r="J96" s="112">
        <f>COUNTIF($D95:INDIRECT("$D" &amp;  SUM(ROW()-1,'03.Muestra'!$D$45)-1),J95)</f>
        <v>1</v>
      </c>
      <c r="K96" s="112">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2" t="str">
        <f>IF( ISBLANK('03.Muestra'!$C10),"",'03.Muestra'!$C10)</f>
        <v/>
      </c>
      <c r="C97" s="102" t="str">
        <f>IF( ISBLANK('03.Muestra'!$E10),"",'03.Muestra'!$E10)</f>
        <v/>
      </c>
      <c r="D97" s="111" t="str">
        <f t="shared" si="10"/>
        <v/>
      </c>
      <c r="E97" s="77"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2" t="str">
        <f>IF( ISBLANK('03.Muestra'!$C11),"",'03.Muestra'!$C11)</f>
        <v/>
      </c>
      <c r="C98" s="102" t="str">
        <f>IF( ISBLANK('03.Muestra'!$E11),"",'03.Muestra'!$E11)</f>
        <v/>
      </c>
      <c r="D98" s="111" t="str">
        <f t="shared" si="10"/>
        <v/>
      </c>
      <c r="E98" s="77"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2" t="str">
        <f>IF( ISBLANK('03.Muestra'!$C12),"",'03.Muestra'!$C12)</f>
        <v/>
      </c>
      <c r="C99" s="102" t="str">
        <f>IF( ISBLANK('03.Muestra'!$E12),"",'03.Muestra'!$E12)</f>
        <v/>
      </c>
      <c r="D99" s="111" t="str">
        <f t="shared" si="10"/>
        <v/>
      </c>
      <c r="E99" s="77"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2" t="str">
        <f>IF( ISBLANK('03.Muestra'!$C13),"",'03.Muestra'!$C13)</f>
        <v/>
      </c>
      <c r="C100" s="102" t="str">
        <f>IF( ISBLANK('03.Muestra'!$E13),"",'03.Muestra'!$E13)</f>
        <v/>
      </c>
      <c r="D100" s="111" t="str">
        <f t="shared" si="10"/>
        <v/>
      </c>
      <c r="E100" s="77"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2" t="str">
        <f>IF( ISBLANK('03.Muestra'!$C14),"",'03.Muestra'!$C14)</f>
        <v/>
      </c>
      <c r="C101" s="102" t="str">
        <f>IF( ISBLANK('03.Muestra'!$E14),"",'03.Muestra'!$E14)</f>
        <v/>
      </c>
      <c r="D101" s="111" t="str">
        <f t="shared" si="10"/>
        <v/>
      </c>
      <c r="E101" s="77"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2" t="str">
        <f>IF( ISBLANK('03.Muestra'!$C15),"",'03.Muestra'!$C15)</f>
        <v/>
      </c>
      <c r="C102" s="102" t="str">
        <f>IF( ISBLANK('03.Muestra'!$E15),"",'03.Muestra'!$E15)</f>
        <v/>
      </c>
      <c r="D102" s="111" t="str">
        <f t="shared" si="10"/>
        <v/>
      </c>
      <c r="E102" s="77"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2" t="str">
        <f>IF( ISBLANK('03.Muestra'!$C16),"",'03.Muestra'!$C16)</f>
        <v/>
      </c>
      <c r="C103" s="102" t="str">
        <f>IF( ISBLANK('03.Muestra'!$E16),"",'03.Muestra'!$E16)</f>
        <v/>
      </c>
      <c r="D103" s="111" t="str">
        <f t="shared" si="10"/>
        <v/>
      </c>
      <c r="E103" s="77"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2" t="str">
        <f>IF( ISBLANK('03.Muestra'!$C17),"",'03.Muestra'!$C17)</f>
        <v/>
      </c>
      <c r="C104" s="102" t="str">
        <f>IF( ISBLANK('03.Muestra'!$E17),"",'03.Muestra'!$E17)</f>
        <v/>
      </c>
      <c r="D104" s="111" t="str">
        <f t="shared" si="10"/>
        <v/>
      </c>
      <c r="E104" s="77"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2" t="str">
        <f>IF( ISBLANK('03.Muestra'!$C18),"",'03.Muestra'!$C18)</f>
        <v/>
      </c>
      <c r="C105" s="102" t="str">
        <f>IF( ISBLANK('03.Muestra'!$E18),"",'03.Muestra'!$E18)</f>
        <v/>
      </c>
      <c r="D105" s="111" t="str">
        <f t="shared" si="10"/>
        <v/>
      </c>
      <c r="E105" s="77"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2" t="str">
        <f>IF( ISBLANK('03.Muestra'!$C19),"",'03.Muestra'!$C19)</f>
        <v/>
      </c>
      <c r="C106" s="102" t="str">
        <f>IF( ISBLANK('03.Muestra'!$E19),"",'03.Muestra'!$E19)</f>
        <v/>
      </c>
      <c r="D106" s="111" t="str">
        <f t="shared" si="10"/>
        <v/>
      </c>
      <c r="E106" s="77"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2" t="str">
        <f>IF( ISBLANK('03.Muestra'!$C20),"",'03.Muestra'!$C20)</f>
        <v/>
      </c>
      <c r="C107" s="102" t="str">
        <f>IF( ISBLANK('03.Muestra'!$E20),"",'03.Muestra'!$E20)</f>
        <v/>
      </c>
      <c r="D107" s="111" t="str">
        <f t="shared" si="10"/>
        <v/>
      </c>
      <c r="E107" s="77"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2" t="str">
        <f>IF( ISBLANK('03.Muestra'!$C21),"",'03.Muestra'!$C21)</f>
        <v/>
      </c>
      <c r="C108" s="102" t="str">
        <f>IF( ISBLANK('03.Muestra'!$E21),"",'03.Muestra'!$E21)</f>
        <v/>
      </c>
      <c r="D108" s="111" t="str">
        <f t="shared" si="10"/>
        <v/>
      </c>
      <c r="E108" s="77"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2" t="str">
        <f>IF( ISBLANK('03.Muestra'!$C22),"",'03.Muestra'!$C22)</f>
        <v/>
      </c>
      <c r="C109" s="102" t="str">
        <f>IF( ISBLANK('03.Muestra'!$E22),"",'03.Muestra'!$E22)</f>
        <v/>
      </c>
      <c r="D109" s="111" t="str">
        <f t="shared" si="10"/>
        <v/>
      </c>
      <c r="E109" s="77"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2" t="str">
        <f>IF( ISBLANK('03.Muestra'!$C23),"",'03.Muestra'!$C23)</f>
        <v/>
      </c>
      <c r="C110" s="102" t="str">
        <f>IF( ISBLANK('03.Muestra'!$E23),"",'03.Muestra'!$E23)</f>
        <v/>
      </c>
      <c r="D110" s="111" t="str">
        <f t="shared" si="10"/>
        <v/>
      </c>
      <c r="E110" s="77"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2" t="str">
        <f>IF( ISBLANK('03.Muestra'!$C24),"",'03.Muestra'!$C24)</f>
        <v/>
      </c>
      <c r="C111" s="102" t="str">
        <f>IF( ISBLANK('03.Muestra'!$E24),"",'03.Muestra'!$E24)</f>
        <v/>
      </c>
      <c r="D111" s="111" t="str">
        <f t="shared" si="10"/>
        <v/>
      </c>
      <c r="E111" s="77"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2" t="str">
        <f>IF( ISBLANK('03.Muestra'!$C25),"",'03.Muestra'!$C25)</f>
        <v/>
      </c>
      <c r="C112" s="102" t="str">
        <f>IF( ISBLANK('03.Muestra'!$E25),"",'03.Muestra'!$E25)</f>
        <v/>
      </c>
      <c r="D112" s="111" t="str">
        <f t="shared" si="10"/>
        <v/>
      </c>
      <c r="E112" s="77"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2" t="str">
        <f>IF( ISBLANK('03.Muestra'!$C26),"",'03.Muestra'!$C26)</f>
        <v/>
      </c>
      <c r="C113" s="102" t="str">
        <f>IF( ISBLANK('03.Muestra'!$E26),"",'03.Muestra'!$E26)</f>
        <v/>
      </c>
      <c r="D113" s="111" t="str">
        <f t="shared" si="10"/>
        <v/>
      </c>
      <c r="E113" s="77"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2" t="str">
        <f>IF( ISBLANK('03.Muestra'!$C27),"",'03.Muestra'!$C27)</f>
        <v/>
      </c>
      <c r="C114" s="102" t="str">
        <f>IF( ISBLANK('03.Muestra'!$E27),"",'03.Muestra'!$E27)</f>
        <v/>
      </c>
      <c r="D114" s="111" t="str">
        <f t="shared" si="10"/>
        <v/>
      </c>
      <c r="E114" s="77"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2" t="str">
        <f>IF( ISBLANK('03.Muestra'!$C28),"",'03.Muestra'!$C28)</f>
        <v/>
      </c>
      <c r="C115" s="102" t="str">
        <f>IF( ISBLANK('03.Muestra'!$E28),"",'03.Muestra'!$E28)</f>
        <v/>
      </c>
      <c r="D115" s="111" t="str">
        <f t="shared" si="10"/>
        <v/>
      </c>
      <c r="E115" s="77"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2" t="str">
        <f>IF( ISBLANK('03.Muestra'!$C29),"",'03.Muestra'!$C29)</f>
        <v/>
      </c>
      <c r="C116" s="102" t="str">
        <f>IF( ISBLANK('03.Muestra'!$E29),"",'03.Muestra'!$E29)</f>
        <v/>
      </c>
      <c r="D116" s="111" t="str">
        <f t="shared" si="10"/>
        <v/>
      </c>
      <c r="E116" s="77"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2" t="str">
        <f>IF( ISBLANK('03.Muestra'!$C30),"",'03.Muestra'!$C30)</f>
        <v/>
      </c>
      <c r="C117" s="102" t="str">
        <f>IF( ISBLANK('03.Muestra'!$E30),"",'03.Muestra'!$E30)</f>
        <v/>
      </c>
      <c r="D117" s="111" t="str">
        <f t="shared" si="10"/>
        <v/>
      </c>
      <c r="E117" s="77"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2" t="str">
        <f>IF( ISBLANK('03.Muestra'!$C31),"",'03.Muestra'!$C31)</f>
        <v/>
      </c>
      <c r="C118" s="102" t="str">
        <f>IF( ISBLANK('03.Muestra'!$E31),"",'03.Muestra'!$E31)</f>
        <v/>
      </c>
      <c r="D118" s="111" t="str">
        <f t="shared" si="10"/>
        <v/>
      </c>
      <c r="E118" s="77"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2" t="str">
        <f>IF( ISBLANK('03.Muestra'!$C32),"",'03.Muestra'!$C32)</f>
        <v/>
      </c>
      <c r="C119" s="102" t="str">
        <f>IF( ISBLANK('03.Muestra'!$E32),"",'03.Muestra'!$E32)</f>
        <v/>
      </c>
      <c r="D119" s="111" t="str">
        <f t="shared" si="10"/>
        <v/>
      </c>
      <c r="E119" s="77"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2" t="str">
        <f>IF( ISBLANK('03.Muestra'!$C33),"",'03.Muestra'!$C33)</f>
        <v/>
      </c>
      <c r="C120" s="102" t="str">
        <f>IF( ISBLANK('03.Muestra'!$E33),"",'03.Muestra'!$E33)</f>
        <v/>
      </c>
      <c r="D120" s="111" t="str">
        <f t="shared" si="10"/>
        <v/>
      </c>
      <c r="E120" s="77"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2" t="str">
        <f>IF( ISBLANK('03.Muestra'!$C34),"",'03.Muestra'!$C34)</f>
        <v/>
      </c>
      <c r="C121" s="102" t="str">
        <f>IF( ISBLANK('03.Muestra'!$E34),"",'03.Muestra'!$E34)</f>
        <v/>
      </c>
      <c r="D121" s="111" t="str">
        <f t="shared" si="10"/>
        <v/>
      </c>
      <c r="E121" s="77"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2" t="str">
        <f>IF( ISBLANK('03.Muestra'!$C35),"",'03.Muestra'!$C35)</f>
        <v/>
      </c>
      <c r="C122" s="102" t="str">
        <f>IF( ISBLANK('03.Muestra'!$E35),"",'03.Muestra'!$E35)</f>
        <v/>
      </c>
      <c r="D122" s="111" t="str">
        <f t="shared" si="10"/>
        <v/>
      </c>
      <c r="E122" s="77"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2" t="str">
        <f>IF( ISBLANK('03.Muestra'!$C36),"",'03.Muestra'!$C36)</f>
        <v/>
      </c>
      <c r="C123" s="102" t="str">
        <f>IF( ISBLANK('03.Muestra'!$E36),"",'03.Muestra'!$E36)</f>
        <v/>
      </c>
      <c r="D123" s="111" t="str">
        <f t="shared" si="10"/>
        <v/>
      </c>
      <c r="E123" s="77" t="str">
        <f t="shared" si="9"/>
        <v/>
      </c>
      <c r="F123" s="116"/>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2" t="str">
        <f>IF( ISBLANK('03.Muestra'!$C37),"",'03.Muestra'!$C37)</f>
        <v/>
      </c>
      <c r="C124" s="102" t="str">
        <f>IF( ISBLANK('03.Muestra'!$E37),"",'03.Muestra'!$E37)</f>
        <v/>
      </c>
      <c r="D124" s="111" t="str">
        <f t="shared" si="10"/>
        <v/>
      </c>
      <c r="E124" s="77" t="str">
        <f t="shared" si="9"/>
        <v/>
      </c>
      <c r="F124" s="116"/>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2" t="str">
        <f>IF( ISBLANK('03.Muestra'!$C38),"",'03.Muestra'!$C38)</f>
        <v/>
      </c>
      <c r="C125" s="102" t="str">
        <f>IF( ISBLANK('03.Muestra'!$E38),"",'03.Muestra'!$E38)</f>
        <v/>
      </c>
      <c r="D125" s="111" t="str">
        <f t="shared" si="10"/>
        <v/>
      </c>
      <c r="E125" s="77" t="str">
        <f t="shared" si="9"/>
        <v/>
      </c>
      <c r="F125" s="116"/>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2" t="str">
        <f>IF( ISBLANK('03.Muestra'!$C39),"",'03.Muestra'!$C39)</f>
        <v/>
      </c>
      <c r="C126" s="102" t="str">
        <f>IF( ISBLANK('03.Muestra'!$E39),"",'03.Muestra'!$E39)</f>
        <v/>
      </c>
      <c r="D126" s="111" t="str">
        <f t="shared" si="10"/>
        <v/>
      </c>
      <c r="E126" s="77" t="str">
        <f t="shared" si="9"/>
        <v/>
      </c>
      <c r="F126" s="116"/>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2" t="str">
        <f>IF( ISBLANK('03.Muestra'!$C40),"",'03.Muestra'!$C40)</f>
        <v/>
      </c>
      <c r="C127" s="102" t="str">
        <f>IF( ISBLANK('03.Muestra'!$E40),"",'03.Muestra'!$E40)</f>
        <v/>
      </c>
      <c r="D127" s="111" t="str">
        <f t="shared" si="10"/>
        <v/>
      </c>
      <c r="E127" s="77" t="str">
        <f t="shared" si="9"/>
        <v/>
      </c>
      <c r="F127" s="116"/>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2" t="str">
        <f>IF( ISBLANK('03.Muestra'!$C41),"",'03.Muestra'!$C41)</f>
        <v/>
      </c>
      <c r="C128" s="102" t="str">
        <f>IF( ISBLANK('03.Muestra'!$E41),"",'03.Muestra'!$E41)</f>
        <v/>
      </c>
      <c r="D128" s="111" t="str">
        <f t="shared" si="10"/>
        <v/>
      </c>
      <c r="E128" s="77" t="str">
        <f t="shared" si="9"/>
        <v/>
      </c>
      <c r="F128" s="116"/>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2" t="str">
        <f>IF( ISBLANK('03.Muestra'!$C42),"",'03.Muestra'!$C42)</f>
        <v/>
      </c>
      <c r="C129" s="102" t="str">
        <f>IF( ISBLANK('03.Muestra'!$E42),"",'03.Muestra'!$E42)</f>
        <v/>
      </c>
      <c r="D129" s="111" t="str">
        <f t="shared" si="10"/>
        <v/>
      </c>
      <c r="E129" s="77"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7"/>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7"/>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7"/>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7"/>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7"/>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7"/>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7"/>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7"/>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7"/>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7"/>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7"/>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7"/>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7"/>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7"/>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7"/>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7"/>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7"/>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7"/>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7"/>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7"/>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7"/>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7"/>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7"/>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7"/>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7"/>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7"/>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7"/>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7"/>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7"/>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7"/>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7"/>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7"/>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7"/>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7"/>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7"/>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7"/>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7"/>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7"/>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7"/>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7"/>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7"/>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7"/>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7"/>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7"/>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7"/>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7"/>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7"/>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7"/>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7"/>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7"/>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7"/>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7"/>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7"/>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7"/>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7"/>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7"/>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7"/>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7"/>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7"/>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7"/>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7"/>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7"/>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7"/>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7"/>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7"/>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7"/>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7"/>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7"/>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7"/>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7"/>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7"/>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7"/>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7"/>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7"/>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7"/>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7"/>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7"/>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7"/>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7"/>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7"/>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7"/>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7"/>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7"/>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7"/>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7"/>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7"/>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7"/>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7"/>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7"/>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7"/>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7"/>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7"/>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7"/>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7"/>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7"/>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7"/>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7"/>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7"/>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7"/>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7"/>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7"/>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7"/>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7"/>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7"/>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7"/>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7"/>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7"/>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7"/>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7"/>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7"/>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7"/>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7"/>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7"/>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7"/>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7"/>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7"/>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7"/>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7"/>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7"/>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7"/>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7"/>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7"/>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7"/>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7"/>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7"/>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7"/>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7"/>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7"/>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7"/>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7"/>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7"/>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7"/>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7"/>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7"/>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7"/>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7"/>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7"/>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7"/>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7"/>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7"/>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7"/>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7"/>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7"/>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7"/>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7"/>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7"/>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7"/>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7"/>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7"/>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7"/>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7"/>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7"/>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7"/>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7"/>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7"/>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7"/>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7"/>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7"/>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7"/>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7"/>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7"/>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7"/>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7"/>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7"/>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7"/>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7"/>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7"/>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7"/>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7"/>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7"/>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7"/>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7"/>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7"/>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7"/>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7"/>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7"/>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7"/>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7"/>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7"/>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7"/>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7"/>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7"/>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7"/>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7"/>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7"/>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7"/>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7"/>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7"/>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7"/>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7"/>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7"/>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7"/>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7"/>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7"/>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7"/>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7"/>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7"/>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7"/>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7"/>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7"/>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7"/>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7"/>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7"/>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7"/>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7"/>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7"/>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7"/>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7"/>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7"/>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7"/>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7"/>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7"/>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7"/>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7"/>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7"/>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7"/>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7"/>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7"/>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7"/>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7"/>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7"/>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7"/>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7"/>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7"/>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7"/>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7"/>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7"/>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7"/>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7"/>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7"/>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7"/>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7"/>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7"/>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7"/>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7"/>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7"/>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7"/>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7"/>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7"/>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7"/>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7"/>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7"/>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7"/>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7"/>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7"/>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7"/>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7"/>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7"/>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7"/>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7"/>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7"/>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7"/>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7"/>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7"/>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7"/>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7"/>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7"/>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7"/>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7"/>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7"/>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7"/>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7"/>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7"/>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7"/>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7"/>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7"/>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7"/>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7"/>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7"/>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7"/>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7"/>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7"/>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7"/>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7"/>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7"/>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7"/>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7"/>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7"/>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7"/>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7"/>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7"/>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7"/>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7"/>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7"/>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7"/>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7"/>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7"/>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7"/>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7"/>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7"/>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7"/>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7"/>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7"/>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7"/>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7"/>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7"/>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7"/>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7"/>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7"/>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7"/>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7"/>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7"/>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7"/>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7"/>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7"/>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7"/>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7"/>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7"/>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7"/>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7"/>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7"/>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7"/>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7"/>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7"/>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7"/>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7"/>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7"/>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7"/>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7"/>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7"/>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7"/>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7"/>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7"/>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7"/>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7"/>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7"/>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7"/>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7"/>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7"/>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7"/>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7"/>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7"/>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7"/>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7"/>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7"/>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7"/>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7"/>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7"/>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7"/>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7"/>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7"/>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7"/>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7"/>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7"/>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7"/>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7"/>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7"/>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7"/>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7"/>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7"/>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7"/>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7"/>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7"/>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7"/>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7"/>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7"/>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7"/>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7"/>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7"/>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7"/>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7"/>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7"/>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7"/>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7"/>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7"/>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7"/>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7"/>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7"/>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7"/>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7"/>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7"/>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7"/>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7"/>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7"/>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7"/>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7"/>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7"/>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7"/>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7"/>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7"/>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7"/>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7"/>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7"/>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7"/>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7"/>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7"/>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7"/>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7"/>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7"/>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7"/>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7"/>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7"/>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7"/>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7"/>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7"/>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7"/>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7"/>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7"/>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7"/>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7"/>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7"/>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7"/>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7"/>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7"/>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7"/>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7"/>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7"/>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7"/>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7"/>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7"/>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7"/>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7"/>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7"/>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7"/>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7"/>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7"/>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7"/>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7"/>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7"/>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7"/>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7"/>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7"/>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7"/>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7"/>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7"/>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7"/>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7"/>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7"/>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7"/>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7"/>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7"/>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7"/>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7"/>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7"/>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7"/>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7"/>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7"/>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7"/>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7"/>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7"/>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7"/>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7"/>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7"/>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7"/>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7"/>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7"/>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7"/>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7"/>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7"/>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7"/>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7"/>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7"/>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7"/>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7"/>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7"/>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7"/>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7"/>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7"/>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7"/>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7"/>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7"/>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7"/>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7"/>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7"/>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7"/>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7"/>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7"/>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7"/>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7"/>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7"/>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7"/>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7"/>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7"/>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7"/>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7"/>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7"/>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7"/>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7"/>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7"/>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7"/>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7"/>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7"/>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7"/>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7"/>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7"/>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7"/>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7"/>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7"/>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7"/>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7"/>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7"/>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7"/>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7"/>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7"/>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7"/>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7"/>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7"/>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7"/>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7"/>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7"/>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7"/>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7"/>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7"/>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7"/>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7"/>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7"/>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7"/>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7"/>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7"/>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7"/>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7"/>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7"/>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7"/>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7"/>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7"/>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7"/>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7"/>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7"/>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7"/>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7"/>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7"/>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7"/>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7"/>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7"/>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7"/>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7"/>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7"/>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7"/>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7"/>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7"/>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7"/>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7"/>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7"/>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7"/>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7"/>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7"/>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7"/>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7"/>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7"/>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7"/>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7"/>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7"/>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7"/>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7"/>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7"/>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7"/>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7"/>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7"/>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7"/>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7"/>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7"/>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7"/>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7"/>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7"/>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7"/>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7"/>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7"/>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7"/>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7"/>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7"/>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7"/>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7"/>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7"/>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7"/>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7"/>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7"/>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7"/>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7"/>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7"/>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7"/>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7"/>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7"/>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7"/>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7"/>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7"/>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7"/>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7"/>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7"/>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7"/>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7"/>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7"/>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7"/>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7"/>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7"/>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7"/>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7"/>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7"/>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7"/>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7"/>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7"/>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7"/>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7"/>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7"/>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7"/>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7"/>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7"/>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7"/>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7"/>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7"/>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7"/>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7"/>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7"/>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7"/>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7"/>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7"/>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7"/>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7"/>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7"/>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7"/>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7"/>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7"/>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7"/>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7"/>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7"/>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7"/>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7"/>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7"/>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7"/>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7"/>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7"/>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7"/>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7"/>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7"/>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7"/>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7"/>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7"/>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7"/>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7"/>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7"/>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7"/>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7"/>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7"/>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7"/>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7"/>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7"/>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7"/>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7"/>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7"/>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7"/>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7"/>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7"/>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7"/>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7"/>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7"/>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7"/>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7"/>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7"/>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7"/>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7"/>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7"/>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7"/>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7"/>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7"/>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7"/>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7"/>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7"/>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7"/>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7"/>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7"/>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7"/>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7"/>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7"/>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7"/>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7"/>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7"/>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7"/>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7"/>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7"/>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7"/>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7"/>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7"/>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7"/>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7"/>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7"/>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7"/>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7"/>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7"/>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7"/>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7"/>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7"/>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7"/>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7"/>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7"/>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7"/>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7"/>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7"/>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7"/>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7"/>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7"/>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7"/>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7"/>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7"/>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7"/>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7"/>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7"/>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7"/>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7"/>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7"/>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7"/>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7"/>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7"/>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7"/>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7"/>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7"/>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7"/>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7"/>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7"/>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7"/>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7"/>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7"/>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7"/>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7"/>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7"/>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7"/>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7"/>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7"/>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7"/>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7"/>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7"/>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7"/>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7"/>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7"/>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7"/>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7"/>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7"/>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7"/>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7"/>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7"/>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7"/>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7"/>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7"/>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7"/>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7"/>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7"/>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7"/>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7"/>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7"/>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7"/>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7"/>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7"/>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7"/>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7"/>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7"/>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7"/>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7"/>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7"/>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7"/>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7"/>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7"/>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7"/>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7"/>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7"/>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7"/>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7"/>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7"/>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7"/>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7"/>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7"/>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7"/>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7"/>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7"/>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7"/>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7"/>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7"/>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7"/>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7"/>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7"/>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7"/>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7"/>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7"/>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7"/>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7"/>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7"/>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7"/>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7"/>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7"/>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7"/>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7"/>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7"/>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7"/>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7"/>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7"/>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7"/>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7"/>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7"/>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7"/>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7"/>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7"/>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7"/>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7"/>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7"/>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7"/>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7"/>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7"/>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7"/>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7"/>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7"/>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7"/>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7"/>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7"/>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7"/>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7"/>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7"/>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7"/>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7"/>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7"/>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7"/>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7"/>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7"/>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7"/>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7"/>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7"/>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7"/>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7"/>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7"/>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7"/>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7"/>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7"/>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7"/>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7"/>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7"/>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7"/>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7"/>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7"/>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7"/>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7"/>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7"/>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7"/>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7"/>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7"/>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7"/>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7"/>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7"/>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7"/>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7"/>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7"/>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7"/>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7"/>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7"/>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7"/>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7"/>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7"/>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7"/>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7"/>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7"/>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7"/>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7"/>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7"/>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7"/>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7"/>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7"/>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7"/>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7"/>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7"/>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7"/>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7"/>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7"/>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7"/>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7"/>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7"/>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7"/>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7"/>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7"/>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7"/>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7"/>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7"/>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7"/>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7"/>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7"/>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7"/>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7"/>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19"/>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175</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3"/>
      <c r="AI5" s="33"/>
      <c r="AJ5" s="33"/>
      <c r="AK5" s="33"/>
      <c r="AL5" s="33"/>
      <c r="AM5" s="33"/>
      <c r="AN5" s="33"/>
      <c r="AO5" s="33"/>
      <c r="AP5" s="33"/>
      <c r="AQ5" s="33"/>
      <c r="AR5" s="33"/>
      <c r="AS5" s="33"/>
      <c r="AT5" s="33"/>
      <c r="AU5" s="33"/>
      <c r="AV5" s="33"/>
      <c r="AW5" s="33"/>
      <c r="AX5" s="33"/>
      <c r="AY5" s="33"/>
      <c r="AZ5" s="33"/>
      <c r="BA5" s="33"/>
    </row>
    <row r="6" ht="18.75" customHeight="1">
      <c r="A6" s="24"/>
      <c r="B6" s="24"/>
      <c r="C6" s="24"/>
      <c r="D6" s="24"/>
      <c r="E6" s="24"/>
      <c r="F6" s="24"/>
      <c r="G6" s="24"/>
      <c r="H6" s="24"/>
      <c r="I6" s="24"/>
      <c r="J6" s="128" t="s">
        <v>176</v>
      </c>
      <c r="K6" s="46"/>
      <c r="L6" s="47"/>
      <c r="M6" s="24"/>
      <c r="N6" s="128" t="s">
        <v>177</v>
      </c>
      <c r="O6" s="46"/>
      <c r="P6" s="47"/>
      <c r="Q6" s="24"/>
      <c r="R6" s="24"/>
      <c r="S6" s="24"/>
      <c r="T6" s="24"/>
      <c r="U6" s="24"/>
      <c r="V6" s="24"/>
      <c r="W6" s="24"/>
      <c r="X6" s="24"/>
      <c r="Y6" s="24"/>
      <c r="Z6" s="24"/>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row>
    <row r="7" ht="33.75" customHeight="1">
      <c r="A7" s="19"/>
      <c r="B7" s="82" t="s">
        <v>98</v>
      </c>
      <c r="C7" s="129"/>
      <c r="D7" s="130" t="s">
        <v>178</v>
      </c>
      <c r="E7" s="130" t="s">
        <v>179</v>
      </c>
      <c r="F7" s="130" t="s">
        <v>110</v>
      </c>
      <c r="G7" s="130" t="s">
        <v>180</v>
      </c>
      <c r="H7" s="86" t="s">
        <v>181</v>
      </c>
      <c r="I7" s="19"/>
      <c r="J7" s="131" t="s">
        <v>182</v>
      </c>
      <c r="K7" s="132" t="s">
        <v>100</v>
      </c>
      <c r="L7" s="133" t="s">
        <v>101</v>
      </c>
      <c r="M7" s="19"/>
      <c r="N7" s="131" t="s">
        <v>182</v>
      </c>
      <c r="O7" s="132" t="s">
        <v>100</v>
      </c>
      <c r="P7" s="133" t="s">
        <v>101</v>
      </c>
      <c r="Q7" s="19"/>
      <c r="R7" s="19"/>
      <c r="S7" s="19"/>
      <c r="T7" s="24"/>
      <c r="U7" s="24"/>
      <c r="V7" s="24"/>
      <c r="W7" s="24"/>
      <c r="X7" s="24"/>
      <c r="Y7" s="24"/>
      <c r="Z7" s="24"/>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row>
    <row r="8" ht="18.75" customHeight="1">
      <c r="A8" s="19"/>
      <c r="B8" s="134" t="s">
        <v>103</v>
      </c>
      <c r="C8" s="135"/>
      <c r="D8" s="111">
        <f>COUNTIF(D54:AG54,"CONFORME")</f>
        <v>13</v>
      </c>
      <c r="E8" s="111">
        <f>COUNTIF(D54:AG54,"NO CONFORME")</f>
        <v>5</v>
      </c>
      <c r="F8" s="111">
        <f>COUNTIF(D54:AG54,"N/A")</f>
        <v>12</v>
      </c>
      <c r="G8" s="111">
        <f>COUNTIF(D54:AG54,"ERROR")</f>
        <v>0</v>
      </c>
      <c r="H8" s="136">
        <f>COUNTIF(D54:AG54,"EN CURSO")</f>
        <v>0</v>
      </c>
      <c r="I8" s="19"/>
      <c r="J8" s="137" t="s">
        <v>183</v>
      </c>
      <c r="K8" s="111">
        <f>COUNTIF( $D$19:INDIRECT("$AG$" &amp;  SUM(18,'03.Muestra'!$D$45)),"Pasa")+ COUNTIF($D$60:INDIRECT("$W$" &amp;  SUM(59,'03.Muestra'!$D$45)),"Pasa")</f>
        <v>25</v>
      </c>
      <c r="L8" s="92">
        <f t="shared" ref="L8:L10" si="1">IF(($K$11+$O$11)=0,0,K8/($K$11+$O$11))</f>
        <v>0.5</v>
      </c>
      <c r="M8" s="19"/>
      <c r="N8" s="137" t="s">
        <v>105</v>
      </c>
      <c r="O8" s="111">
        <f>COUNTIF( $D$19:INDIRECT("$AG$" &amp;  SUM(18,'03.Muestra'!$D$45)),"N/D")+ COUNTIF($D$60:INDIRECT("$W$" &amp;  SUM(59,'03.Muestra'!$D$45)),"N/D")</f>
        <v>0</v>
      </c>
      <c r="P8" s="92">
        <f t="shared" ref="P8:P10" si="2">IF(($K$11+$O$11)=0,0,O8/($K$11+$O$11))</f>
        <v>0</v>
      </c>
      <c r="Q8" s="19"/>
      <c r="R8" s="19"/>
      <c r="S8" s="19"/>
      <c r="T8" s="24"/>
      <c r="U8" s="24"/>
      <c r="V8" s="24"/>
      <c r="W8" s="24"/>
      <c r="X8" s="24"/>
      <c r="Y8" s="24"/>
      <c r="Z8" s="24"/>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row>
    <row r="9" ht="18.75" customHeight="1">
      <c r="A9" s="19"/>
      <c r="B9" s="134" t="s">
        <v>106</v>
      </c>
      <c r="C9" s="135"/>
      <c r="D9" s="111">
        <f>COUNTIF(D95:W95,"CONFORME")</f>
        <v>12</v>
      </c>
      <c r="E9" s="111">
        <f>COUNTIF(D95:W95,"NO CONFORME")</f>
        <v>3</v>
      </c>
      <c r="F9" s="111">
        <f>COUNTIF(D95:W95,"N/A")</f>
        <v>5</v>
      </c>
      <c r="G9" s="111">
        <f>COUNTIF(D95:W95,"ERROR")</f>
        <v>0</v>
      </c>
      <c r="H9" s="136">
        <f>COUNTIF(D95:W95,"EN CURSO")</f>
        <v>0</v>
      </c>
      <c r="I9" s="19"/>
      <c r="J9" s="137" t="s">
        <v>107</v>
      </c>
      <c r="K9" s="111">
        <f>COUNTIF( $D$19:INDIRECT("$AG$" &amp;  SUM(18,'03.Muestra'!$D$45)),"Falla")+ COUNTIF($D$60:INDIRECT("$W$" &amp;  SUM(59,'03.Muestra'!$D$45)),"Falla")</f>
        <v>8</v>
      </c>
      <c r="L9" s="92">
        <f t="shared" si="1"/>
        <v>0.16</v>
      </c>
      <c r="M9" s="19"/>
      <c r="N9" s="137" t="s">
        <v>108</v>
      </c>
      <c r="O9" s="111">
        <f>COUNTIF( $D$19:INDIRECT("$AG$" &amp;  SUM(18,'03.Muestra'!$D$45)),"N/T")+ COUNTIF($D$60:INDIRECT("$W$" &amp;  SUM(59,'03.Muestra'!$D$45)),"N/T")</f>
        <v>0</v>
      </c>
      <c r="P9" s="92">
        <f t="shared" si="2"/>
        <v>0</v>
      </c>
      <c r="Q9" s="19"/>
      <c r="R9" s="19"/>
      <c r="S9" s="19"/>
      <c r="T9" s="24"/>
      <c r="U9" s="24"/>
      <c r="V9" s="24"/>
      <c r="W9" s="24"/>
      <c r="X9" s="24"/>
      <c r="Y9" s="24"/>
      <c r="Z9" s="24"/>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row>
    <row r="10" ht="18.75" customHeight="1">
      <c r="A10" s="19"/>
      <c r="B10" s="138" t="s">
        <v>184</v>
      </c>
      <c r="C10" s="139"/>
      <c r="D10" s="96">
        <f t="shared" ref="D10:H10" si="3">SUM(D8:D9)</f>
        <v>25</v>
      </c>
      <c r="E10" s="96">
        <f t="shared" si="3"/>
        <v>8</v>
      </c>
      <c r="F10" s="96">
        <f t="shared" si="3"/>
        <v>17</v>
      </c>
      <c r="G10" s="96">
        <f t="shared" si="3"/>
        <v>0</v>
      </c>
      <c r="H10" s="140">
        <f t="shared" si="3"/>
        <v>0</v>
      </c>
      <c r="I10" s="19"/>
      <c r="J10" s="137" t="s">
        <v>110</v>
      </c>
      <c r="K10" s="111">
        <f>COUNTIF( $D$19:INDIRECT("$AG$" &amp;  SUM(18,'03.Muestra'!$D$45)),"N/A")+ COUNTIF($D$60:INDIRECT("$W$" &amp;  SUM(59,'03.Muestra'!$D$45)),"N/A")</f>
        <v>17</v>
      </c>
      <c r="L10" s="92">
        <f t="shared" si="1"/>
        <v>0.34</v>
      </c>
      <c r="M10" s="19"/>
      <c r="N10" s="137" t="s">
        <v>111</v>
      </c>
      <c r="O10" s="111">
        <f>IF('03.Muestra'!$D$45=0,0,SUM(COUNTBLANK($D$19:INDIRECT("$AG$" &amp;  SUM(18,'03.Muestra'!$D$45)-1)),COUNTBLANK($D$60:INDIRECT("$W$" &amp;  SUM(59,'03.Muestra'!$D$45)-1))))</f>
        <v>0</v>
      </c>
      <c r="P10" s="92">
        <f t="shared" si="2"/>
        <v>0</v>
      </c>
      <c r="Q10" s="19"/>
      <c r="R10" s="19"/>
      <c r="S10" s="19"/>
      <c r="T10" s="24"/>
      <c r="U10" s="24"/>
      <c r="V10" s="24"/>
      <c r="W10" s="24"/>
      <c r="X10" s="24"/>
      <c r="Y10" s="24"/>
      <c r="Z10" s="24"/>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row>
    <row r="11" ht="18.75" customHeight="1">
      <c r="A11" s="19"/>
      <c r="B11" s="19"/>
      <c r="C11" s="19"/>
      <c r="D11" s="19"/>
      <c r="E11" s="19"/>
      <c r="F11" s="19"/>
      <c r="G11" s="19"/>
      <c r="H11" s="19"/>
      <c r="I11" s="19"/>
      <c r="J11" s="141" t="s">
        <v>184</v>
      </c>
      <c r="K11" s="96">
        <f t="shared" ref="K11:L11" si="4">SUM(K8:K10)</f>
        <v>50</v>
      </c>
      <c r="L11" s="97">
        <f t="shared" si="4"/>
        <v>1</v>
      </c>
      <c r="M11" s="19"/>
      <c r="N11" s="141" t="s">
        <v>184</v>
      </c>
      <c r="O11" s="96">
        <f t="shared" ref="O11:P11" si="5">SUM(O8:O10)</f>
        <v>0</v>
      </c>
      <c r="P11" s="97">
        <f t="shared" si="5"/>
        <v>0</v>
      </c>
      <c r="Q11" s="19"/>
      <c r="R11" s="19"/>
      <c r="S11" s="19"/>
      <c r="T11" s="24"/>
      <c r="U11" s="24"/>
      <c r="V11" s="24"/>
      <c r="W11" s="24"/>
      <c r="X11" s="24"/>
      <c r="Y11" s="24"/>
      <c r="Z11" s="24"/>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row>
    <row r="13" ht="23.25" customHeight="1">
      <c r="A13" s="1"/>
      <c r="B13" s="119"/>
      <c r="C13" s="142" t="s">
        <v>185</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43" t="str">
        <f>IF( '03.Muestra'!$D$45=0,"", IF(G10&gt;0, "Evaluación con errores", IF(H10 &gt; 0, "Evaluación en curso", IF(D10&gt;=((D10+E10)*'DATA - Oculta'!$C$27), "Plenamente Conforme", IF(E10 &gt;= ((E10+D10)*'DATA - Oculta'!$C$26), "No Conforme", "Parcialmente Conforme")))))</f>
        <v>Parcialmente Conforme</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44"/>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6"/>
      <c r="C17" s="145" t="s">
        <v>103</v>
      </c>
      <c r="D17" s="79"/>
      <c r="E17" s="79"/>
      <c r="F17" s="79"/>
      <c r="G17" s="79"/>
      <c r="H17" s="79"/>
      <c r="I17" s="79"/>
      <c r="J17" s="79"/>
      <c r="K17" s="79"/>
      <c r="L17" s="79"/>
      <c r="M17" s="120"/>
      <c r="N17" s="120"/>
      <c r="O17" s="120"/>
      <c r="P17" s="120"/>
      <c r="Q17" s="120"/>
      <c r="R17" s="120"/>
      <c r="S17" s="120"/>
      <c r="T17" s="120"/>
      <c r="U17" s="120"/>
      <c r="V17" s="120"/>
      <c r="W17" s="120"/>
      <c r="X17" s="120"/>
      <c r="Y17" s="120"/>
      <c r="Z17" s="120"/>
      <c r="AA17" s="146"/>
      <c r="AB17" s="146"/>
      <c r="AC17" s="146"/>
      <c r="AD17" s="146"/>
      <c r="AE17" s="146"/>
      <c r="AF17" s="147"/>
      <c r="AG17" s="147"/>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6"/>
      <c r="C18" s="91" t="s">
        <v>186</v>
      </c>
      <c r="D18" s="91" t="s">
        <v>187</v>
      </c>
      <c r="E18" s="91" t="s">
        <v>188</v>
      </c>
      <c r="F18" s="91" t="s">
        <v>189</v>
      </c>
      <c r="G18" s="91" t="s">
        <v>190</v>
      </c>
      <c r="H18" s="91" t="s">
        <v>191</v>
      </c>
      <c r="I18" s="91" t="s">
        <v>192</v>
      </c>
      <c r="J18" s="91" t="s">
        <v>193</v>
      </c>
      <c r="K18" s="91" t="s">
        <v>194</v>
      </c>
      <c r="L18" s="91" t="s">
        <v>195</v>
      </c>
      <c r="M18" s="91" t="s">
        <v>196</v>
      </c>
      <c r="N18" s="91" t="s">
        <v>197</v>
      </c>
      <c r="O18" s="91" t="s">
        <v>198</v>
      </c>
      <c r="P18" s="91" t="s">
        <v>199</v>
      </c>
      <c r="Q18" s="91" t="s">
        <v>200</v>
      </c>
      <c r="R18" s="91" t="s">
        <v>201</v>
      </c>
      <c r="S18" s="91" t="s">
        <v>202</v>
      </c>
      <c r="T18" s="91" t="s">
        <v>203</v>
      </c>
      <c r="U18" s="91" t="s">
        <v>204</v>
      </c>
      <c r="V18" s="91" t="s">
        <v>205</v>
      </c>
      <c r="W18" s="91" t="s">
        <v>206</v>
      </c>
      <c r="X18" s="91" t="s">
        <v>207</v>
      </c>
      <c r="Y18" s="91" t="s">
        <v>208</v>
      </c>
      <c r="Z18" s="91" t="s">
        <v>209</v>
      </c>
      <c r="AA18" s="91" t="s">
        <v>210</v>
      </c>
      <c r="AB18" s="91" t="s">
        <v>211</v>
      </c>
      <c r="AC18" s="91" t="s">
        <v>212</v>
      </c>
      <c r="AD18" s="91" t="s">
        <v>213</v>
      </c>
      <c r="AE18" s="91" t="s">
        <v>214</v>
      </c>
      <c r="AF18" s="91" t="s">
        <v>215</v>
      </c>
      <c r="AG18" s="91" t="s">
        <v>216</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8" t="str">
        <f>IF( ISBLANK('03.Muestra'!$C8),"",'03.Muestra'!$C8)</f>
        <v>Página Inicio</v>
      </c>
      <c r="C19" s="103" t="str">
        <f>IF( ISBLANK('03.Muestra'!$E8),"",'03.Muestra'!$E8)</f>
        <v>https://www.mercadona.es/</v>
      </c>
      <c r="D19" s="149" t="str">
        <f>IF(ISBLANK(P1.Perceptible!D19),"",P1.Perceptible!D19)</f>
        <v>Falla</v>
      </c>
      <c r="E19" s="149" t="str">
        <f>IF(ISBLANK(P1.Perceptible!D57),"",P1.Perceptible!D57)</f>
        <v>N/A</v>
      </c>
      <c r="F19" s="149" t="str">
        <f>IF(ISBLANK(P1.Perceptible!D95),"",P1.Perceptible!D95)</f>
        <v>N/A</v>
      </c>
      <c r="G19" s="149" t="str">
        <f>IF(ISBLANK(P1.Perceptible!D133),"",P1.Perceptible!D133)</f>
        <v>N/A</v>
      </c>
      <c r="H19" s="149" t="str">
        <f>IF(ISBLANK(P1.Perceptible!D247),"",P1.Perceptible!D247)</f>
        <v>Pasa</v>
      </c>
      <c r="I19" s="149" t="str">
        <f>IF(ISBLANK(P1.Perceptible!D285),"",P1.Perceptible!D285)</f>
        <v>Falla</v>
      </c>
      <c r="J19" s="149" t="str">
        <f>IF(ISBLANK(P1.Perceptible!D323),"",P1.Perceptible!D323)</f>
        <v>N/A</v>
      </c>
      <c r="K19" s="149" t="str">
        <f>IF(ISBLANK(P1.Perceptible!D437),"",P1.Perceptible!D437)</f>
        <v>Falla</v>
      </c>
      <c r="L19" s="149" t="str">
        <f>IF(ISBLANK(P1.Perceptible!D475),"",P1.Perceptible!D475)</f>
        <v>N/A</v>
      </c>
      <c r="M19" s="149" t="str">
        <f>IF(ISBLANK(P2.Operable!D19),"",P2.Operable!D19)</f>
        <v>Pasa</v>
      </c>
      <c r="N19" s="149" t="str">
        <f>IF(ISBLANK(P2.Operable!D57),"",P2.Operable!D57)</f>
        <v>Falla</v>
      </c>
      <c r="O19" s="149" t="str">
        <f>IF(ISBLANK(P2.Operable!D95),"",P2.Operable!D95)</f>
        <v>N/A</v>
      </c>
      <c r="P19" s="149" t="str">
        <f>IF(ISBLANK(P2.Operable!D133),"",P2.Operable!D133)</f>
        <v>N/A</v>
      </c>
      <c r="Q19" s="149" t="str">
        <f>IF(ISBLANK(P2.Operable!D171),"",P2.Operable!D171)</f>
        <v>N/A</v>
      </c>
      <c r="R19" s="149" t="str">
        <f>IF(ISBLANK(P2.Operable!D209),"",P2.Operable!D209)</f>
        <v>Pasa</v>
      </c>
      <c r="S19" s="149" t="str">
        <f>IF(ISBLANK(P2.Operable!D247),"",P2.Operable!D247)</f>
        <v>N/A</v>
      </c>
      <c r="T19" s="149" t="str">
        <f>IF(ISBLANK(P2.Operable!D285),"",P2.Operable!D285)</f>
        <v>Falla</v>
      </c>
      <c r="U19" s="149" t="str">
        <f>IF(ISBLANK(P2.Operable!D323),"",P2.Operable!D323)</f>
        <v>Pasa</v>
      </c>
      <c r="V19" s="149" t="str">
        <f>IF(ISBLANK(P2.Operable!D361),"",P2.Operable!D361)</f>
        <v>Pasa</v>
      </c>
      <c r="W19" s="149" t="str">
        <f>IF(ISBLANK(P2.Operable!D513),"",P2.Operable!D513)</f>
        <v>N/A</v>
      </c>
      <c r="X19" s="149" t="str">
        <f>IF(ISBLANK(P2.Operable!D551),"",P2.Operable!D551)</f>
        <v>N/A</v>
      </c>
      <c r="Y19" s="149" t="str">
        <f>IF(ISBLANK(P2.Operable!D589),"",P2.Operable!D589)</f>
        <v>Pasa</v>
      </c>
      <c r="Z19" s="149" t="str">
        <f>IF(ISBLANK(P2.Operable!D627),"",P2.Operable!D627)</f>
        <v>N/A</v>
      </c>
      <c r="AA19" s="149" t="str">
        <f>IF(ISBLANK(P3.Comprensible!D19),"",P3.Comprensible!D19)</f>
        <v>Pasa</v>
      </c>
      <c r="AB19" s="149" t="str">
        <f>IF(ISBLANK(P3.Comprensible!D95),"",P3.Comprensible!D95)</f>
        <v>Pasa</v>
      </c>
      <c r="AC19" s="149" t="str">
        <f>IF(ISBLANK(P3.Comprensible!D133),"",P3.Comprensible!D133)</f>
        <v>Pasa</v>
      </c>
      <c r="AD19" s="149" t="str">
        <f>IF(ISBLANK(P3.Comprensible!D247),"",P3.Comprensible!D247)</f>
        <v>Pasa</v>
      </c>
      <c r="AE19" s="149" t="str">
        <f>IF(ISBLANK(P3.Comprensible!D285),"",P3.Comprensible!D285)</f>
        <v>Pasa</v>
      </c>
      <c r="AF19" s="149" t="str">
        <f>IF(ISBLANK(P4.Robusto!D19),"",P4.Robusto!D19)</f>
        <v>Pasa</v>
      </c>
      <c r="AG19" s="149" t="str">
        <f>IF(ISBLANK(P4.Robusto!D57),"",P4.Robusto!D57)</f>
        <v>Pasa</v>
      </c>
      <c r="AH19" s="150"/>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8" t="str">
        <f>IF( ISBLANK('03.Muestra'!$C9),"",'03.Muestra'!$C9)</f>
        <v/>
      </c>
      <c r="C20" s="102" t="str">
        <f>IF( ISBLANK('03.Muestra'!$E9),"",'03.Muestra'!$E9)</f>
        <v/>
      </c>
      <c r="D20" s="149" t="str">
        <f>IF(ISBLANK(P1.Perceptible!D20),"",P1.Perceptible!D20)</f>
        <v/>
      </c>
      <c r="E20" s="149" t="str">
        <f>IF(ISBLANK(P1.Perceptible!D58),"",P1.Perceptible!D58)</f>
        <v/>
      </c>
      <c r="F20" s="149" t="str">
        <f>IF(ISBLANK(P1.Perceptible!D96),"",P1.Perceptible!D96)</f>
        <v/>
      </c>
      <c r="G20" s="149" t="str">
        <f>IF(ISBLANK(P1.Perceptible!D134),"",P1.Perceptible!D134)</f>
        <v/>
      </c>
      <c r="H20" s="149" t="str">
        <f>IF(ISBLANK(P1.Perceptible!D248),"",P1.Perceptible!D248)</f>
        <v/>
      </c>
      <c r="I20" s="149" t="str">
        <f>IF(ISBLANK(P1.Perceptible!D286),"",P1.Perceptible!D286)</f>
        <v/>
      </c>
      <c r="J20" s="149" t="str">
        <f>IF(ISBLANK(P1.Perceptible!D324),"",P1.Perceptible!D324)</f>
        <v/>
      </c>
      <c r="K20" s="149" t="str">
        <f>IF(ISBLANK(P1.Perceptible!D438),"",P1.Perceptible!D438)</f>
        <v/>
      </c>
      <c r="L20" s="149" t="str">
        <f>IF(ISBLANK(P1.Perceptible!D476),"",P1.Perceptible!D476)</f>
        <v/>
      </c>
      <c r="M20" s="149" t="str">
        <f>IF(ISBLANK(P2.Operable!D20),"",P2.Operable!D20)</f>
        <v/>
      </c>
      <c r="N20" s="149" t="str">
        <f>IF(ISBLANK(P2.Operable!D58),"",P2.Operable!D58)</f>
        <v/>
      </c>
      <c r="O20" s="149" t="str">
        <f>IF(ISBLANK(P2.Operable!D96),"",P2.Operable!D96)</f>
        <v/>
      </c>
      <c r="P20" s="149" t="str">
        <f>IF(ISBLANK(P2.Operable!D134),"",P2.Operable!D134)</f>
        <v/>
      </c>
      <c r="Q20" s="149" t="str">
        <f>IF(ISBLANK(P2.Operable!D172),"",P2.Operable!D172)</f>
        <v/>
      </c>
      <c r="R20" s="149" t="str">
        <f>IF(ISBLANK(P2.Operable!D210),"",P2.Operable!D210)</f>
        <v/>
      </c>
      <c r="S20" s="149" t="str">
        <f>IF(ISBLANK(P2.Operable!D248),"",P2.Operable!D248)</f>
        <v/>
      </c>
      <c r="T20" s="149" t="str">
        <f>IF(ISBLANK(P2.Operable!D286),"",P2.Operable!D286)</f>
        <v/>
      </c>
      <c r="U20" s="149" t="str">
        <f>IF(ISBLANK(P2.Operable!D324),"",P2.Operable!D324)</f>
        <v/>
      </c>
      <c r="V20" s="149" t="str">
        <f>IF(ISBLANK(P2.Operable!D362),"",P2.Operable!D362)</f>
        <v/>
      </c>
      <c r="W20" s="149" t="str">
        <f>IF(ISBLANK(P2.Operable!D514),"",P2.Operable!D514)</f>
        <v/>
      </c>
      <c r="X20" s="149" t="str">
        <f>IF(ISBLANK(P2.Operable!D552),"",P2.Operable!D552)</f>
        <v/>
      </c>
      <c r="Y20" s="149" t="str">
        <f>IF(ISBLANK(P2.Operable!D590),"",P2.Operable!D590)</f>
        <v/>
      </c>
      <c r="Z20" s="149" t="str">
        <f>IF(ISBLANK(P2.Operable!D628),"",P2.Operable!D628)</f>
        <v/>
      </c>
      <c r="AA20" s="149" t="str">
        <f>IF(ISBLANK(P3.Comprensible!D20),"",P3.Comprensible!D20)</f>
        <v/>
      </c>
      <c r="AB20" s="149" t="str">
        <f>IF(ISBLANK(P3.Comprensible!D96),"",P3.Comprensible!D96)</f>
        <v/>
      </c>
      <c r="AC20" s="149" t="str">
        <f>IF(ISBLANK(P3.Comprensible!D134),"",P3.Comprensible!D134)</f>
        <v/>
      </c>
      <c r="AD20" s="149" t="str">
        <f>IF(ISBLANK(P3.Comprensible!D248),"",P3.Comprensible!D248)</f>
        <v/>
      </c>
      <c r="AE20" s="149" t="str">
        <f>IF(ISBLANK(P3.Comprensible!D286),"",P3.Comprensible!D286)</f>
        <v/>
      </c>
      <c r="AF20" s="149" t="str">
        <f>IF(ISBLANK(P4.Robusto!D20),"",P4.Robusto!D20)</f>
        <v/>
      </c>
      <c r="AG20" s="149" t="str">
        <f>IF(ISBLANK(P4.Robusto!D58),"",P4.Robusto!D58)</f>
        <v/>
      </c>
      <c r="AH20" s="151"/>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8" t="str">
        <f>IF( ISBLANK('03.Muestra'!$C10),"",'03.Muestra'!$C10)</f>
        <v/>
      </c>
      <c r="C21" s="102" t="str">
        <f>IF( ISBLANK('03.Muestra'!$E10),"",'03.Muestra'!$E10)</f>
        <v/>
      </c>
      <c r="D21" s="149" t="str">
        <f>IF(ISBLANK(P1.Perceptible!D21),"",P1.Perceptible!D21)</f>
        <v/>
      </c>
      <c r="E21" s="149" t="str">
        <f>IF(ISBLANK(P1.Perceptible!D59),"",P1.Perceptible!D59)</f>
        <v/>
      </c>
      <c r="F21" s="149" t="str">
        <f>IF(ISBLANK(P1.Perceptible!D97),"",P1.Perceptible!D97)</f>
        <v/>
      </c>
      <c r="G21" s="149" t="str">
        <f>IF(ISBLANK(P1.Perceptible!D135),"",P1.Perceptible!D135)</f>
        <v/>
      </c>
      <c r="H21" s="149" t="str">
        <f>IF(ISBLANK(P1.Perceptible!D249),"",P1.Perceptible!D249)</f>
        <v/>
      </c>
      <c r="I21" s="149" t="str">
        <f>IF(ISBLANK(P1.Perceptible!D287),"",P1.Perceptible!D287)</f>
        <v/>
      </c>
      <c r="J21" s="149" t="str">
        <f>IF(ISBLANK(P1.Perceptible!D325),"",P1.Perceptible!D325)</f>
        <v/>
      </c>
      <c r="K21" s="149" t="str">
        <f>IF(ISBLANK(P1.Perceptible!D439),"",P1.Perceptible!D439)</f>
        <v/>
      </c>
      <c r="L21" s="149" t="str">
        <f>IF(ISBLANK(P1.Perceptible!D477),"",P1.Perceptible!D477)</f>
        <v/>
      </c>
      <c r="M21" s="149" t="str">
        <f>IF(ISBLANK(P2.Operable!D21),"",P2.Operable!D21)</f>
        <v/>
      </c>
      <c r="N21" s="149" t="str">
        <f>IF(ISBLANK(P2.Operable!D59),"",P2.Operable!D59)</f>
        <v/>
      </c>
      <c r="O21" s="149" t="str">
        <f>IF(ISBLANK(P2.Operable!D97),"",P2.Operable!D97)</f>
        <v/>
      </c>
      <c r="P21" s="149" t="str">
        <f>IF(ISBLANK(P2.Operable!D135),"",P2.Operable!D135)</f>
        <v/>
      </c>
      <c r="Q21" s="149" t="str">
        <f>IF(ISBLANK(P2.Operable!D173),"",P2.Operable!D173)</f>
        <v/>
      </c>
      <c r="R21" s="149" t="str">
        <f>IF(ISBLANK(P2.Operable!D211),"",P2.Operable!D211)</f>
        <v/>
      </c>
      <c r="S21" s="149" t="str">
        <f>IF(ISBLANK(P2.Operable!D249),"",P2.Operable!D249)</f>
        <v/>
      </c>
      <c r="T21" s="149" t="str">
        <f>IF(ISBLANK(P2.Operable!D287),"",P2.Operable!D287)</f>
        <v/>
      </c>
      <c r="U21" s="149" t="str">
        <f>IF(ISBLANK(P2.Operable!D325),"",P2.Operable!D325)</f>
        <v/>
      </c>
      <c r="V21" s="149" t="str">
        <f>IF(ISBLANK(P2.Operable!D363),"",P2.Operable!D363)</f>
        <v/>
      </c>
      <c r="W21" s="149" t="str">
        <f>IF(ISBLANK(P2.Operable!D515),"",P2.Operable!D515)</f>
        <v/>
      </c>
      <c r="X21" s="149" t="str">
        <f>IF(ISBLANK(P2.Operable!D553),"",P2.Operable!D553)</f>
        <v/>
      </c>
      <c r="Y21" s="149" t="str">
        <f>IF(ISBLANK(P2.Operable!D591),"",P2.Operable!D591)</f>
        <v/>
      </c>
      <c r="Z21" s="149" t="str">
        <f>IF(ISBLANK(P2.Operable!D629),"",P2.Operable!D629)</f>
        <v/>
      </c>
      <c r="AA21" s="149" t="str">
        <f>IF(ISBLANK(P3.Comprensible!D21),"",P3.Comprensible!D21)</f>
        <v/>
      </c>
      <c r="AB21" s="149" t="str">
        <f>IF(ISBLANK(P3.Comprensible!D97),"",P3.Comprensible!D97)</f>
        <v/>
      </c>
      <c r="AC21" s="149" t="str">
        <f>IF(ISBLANK(P3.Comprensible!D135),"",P3.Comprensible!D135)</f>
        <v/>
      </c>
      <c r="AD21" s="149" t="str">
        <f>IF(ISBLANK(P3.Comprensible!D249),"",P3.Comprensible!D249)</f>
        <v/>
      </c>
      <c r="AE21" s="149" t="str">
        <f>IF(ISBLANK(P3.Comprensible!D287),"",P3.Comprensible!D287)</f>
        <v/>
      </c>
      <c r="AF21" s="149" t="str">
        <f>IF(ISBLANK(P4.Robusto!D21),"",P4.Robusto!D21)</f>
        <v/>
      </c>
      <c r="AG21" s="149" t="str">
        <f>IF(ISBLANK(P4.Robusto!D59),"",P4.Robusto!D59)</f>
        <v/>
      </c>
      <c r="AH21" s="151"/>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8" t="str">
        <f>IF( ISBLANK('03.Muestra'!$C11),"",'03.Muestra'!$C11)</f>
        <v/>
      </c>
      <c r="C22" s="102" t="str">
        <f>IF( ISBLANK('03.Muestra'!$E11),"",'03.Muestra'!$E11)</f>
        <v/>
      </c>
      <c r="D22" s="149" t="str">
        <f>IF(ISBLANK(P1.Perceptible!D22),"",P1.Perceptible!D22)</f>
        <v/>
      </c>
      <c r="E22" s="149" t="str">
        <f>IF(ISBLANK(P1.Perceptible!D60),"",P1.Perceptible!D60)</f>
        <v/>
      </c>
      <c r="F22" s="149" t="str">
        <f>IF(ISBLANK(P1.Perceptible!D98),"",P1.Perceptible!D98)</f>
        <v/>
      </c>
      <c r="G22" s="149" t="str">
        <f>IF(ISBLANK(P1.Perceptible!D136),"",P1.Perceptible!D136)</f>
        <v/>
      </c>
      <c r="H22" s="149" t="str">
        <f>IF(ISBLANK(P1.Perceptible!D250),"",P1.Perceptible!D250)</f>
        <v/>
      </c>
      <c r="I22" s="149" t="str">
        <f>IF(ISBLANK(P1.Perceptible!D288),"",P1.Perceptible!D288)</f>
        <v/>
      </c>
      <c r="J22" s="149" t="str">
        <f>IF(ISBLANK(P1.Perceptible!D326),"",P1.Perceptible!D326)</f>
        <v/>
      </c>
      <c r="K22" s="149" t="str">
        <f>IF(ISBLANK(P1.Perceptible!D440),"",P1.Perceptible!D440)</f>
        <v/>
      </c>
      <c r="L22" s="149" t="str">
        <f>IF(ISBLANK(P1.Perceptible!D478),"",P1.Perceptible!D478)</f>
        <v/>
      </c>
      <c r="M22" s="149" t="str">
        <f>IF(ISBLANK(P2.Operable!D22),"",P2.Operable!D22)</f>
        <v/>
      </c>
      <c r="N22" s="149" t="str">
        <f>IF(ISBLANK(P2.Operable!D60),"",P2.Operable!D60)</f>
        <v/>
      </c>
      <c r="O22" s="149" t="str">
        <f>IF(ISBLANK(P2.Operable!D98),"",P2.Operable!D98)</f>
        <v/>
      </c>
      <c r="P22" s="149" t="str">
        <f>IF(ISBLANK(P2.Operable!D136),"",P2.Operable!D136)</f>
        <v/>
      </c>
      <c r="Q22" s="149" t="str">
        <f>IF(ISBLANK(P2.Operable!D174),"",P2.Operable!D174)</f>
        <v/>
      </c>
      <c r="R22" s="149" t="str">
        <f>IF(ISBLANK(P2.Operable!D212),"",P2.Operable!D212)</f>
        <v/>
      </c>
      <c r="S22" s="149" t="str">
        <f>IF(ISBLANK(P2.Operable!D250),"",P2.Operable!D250)</f>
        <v/>
      </c>
      <c r="T22" s="149" t="str">
        <f>IF(ISBLANK(P2.Operable!D288),"",P2.Operable!D288)</f>
        <v/>
      </c>
      <c r="U22" s="149" t="str">
        <f>IF(ISBLANK(P2.Operable!D326),"",P2.Operable!D326)</f>
        <v/>
      </c>
      <c r="V22" s="149" t="str">
        <f>IF(ISBLANK(P2.Operable!D364),"",P2.Operable!D364)</f>
        <v/>
      </c>
      <c r="W22" s="149" t="str">
        <f>IF(ISBLANK(P2.Operable!D516),"",P2.Operable!D516)</f>
        <v/>
      </c>
      <c r="X22" s="149" t="str">
        <f>IF(ISBLANK(P2.Operable!D554),"",P2.Operable!D554)</f>
        <v/>
      </c>
      <c r="Y22" s="149" t="str">
        <f>IF(ISBLANK(P2.Operable!D592),"",P2.Operable!D592)</f>
        <v/>
      </c>
      <c r="Z22" s="149" t="str">
        <f>IF(ISBLANK(P2.Operable!D630),"",P2.Operable!D630)</f>
        <v/>
      </c>
      <c r="AA22" s="149" t="str">
        <f>IF(ISBLANK(P3.Comprensible!D22),"",P3.Comprensible!D22)</f>
        <v/>
      </c>
      <c r="AB22" s="149" t="str">
        <f>IF(ISBLANK(P3.Comprensible!D98),"",P3.Comprensible!D98)</f>
        <v/>
      </c>
      <c r="AC22" s="149" t="str">
        <f>IF(ISBLANK(P3.Comprensible!D136),"",P3.Comprensible!D136)</f>
        <v/>
      </c>
      <c r="AD22" s="149" t="str">
        <f>IF(ISBLANK(P3.Comprensible!D250),"",P3.Comprensible!D250)</f>
        <v/>
      </c>
      <c r="AE22" s="149" t="str">
        <f>IF(ISBLANK(P3.Comprensible!D288),"",P3.Comprensible!D288)</f>
        <v/>
      </c>
      <c r="AF22" s="149" t="str">
        <f>IF(ISBLANK(P4.Robusto!D22),"",P4.Robusto!D22)</f>
        <v/>
      </c>
      <c r="AG22" s="149" t="str">
        <f>IF(ISBLANK(P4.Robusto!D60),"",P4.Robusto!D60)</f>
        <v/>
      </c>
      <c r="AH22" s="151"/>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8" t="str">
        <f>IF( ISBLANK('03.Muestra'!$C12),"",'03.Muestra'!$C12)</f>
        <v/>
      </c>
      <c r="C23" s="102" t="str">
        <f>IF( ISBLANK('03.Muestra'!$E12),"",'03.Muestra'!$E12)</f>
        <v/>
      </c>
      <c r="D23" s="149" t="str">
        <f>IF(ISBLANK(P1.Perceptible!D23),"",P1.Perceptible!D23)</f>
        <v/>
      </c>
      <c r="E23" s="149" t="str">
        <f>IF(ISBLANK(P1.Perceptible!D61),"",P1.Perceptible!D61)</f>
        <v/>
      </c>
      <c r="F23" s="149" t="str">
        <f>IF(ISBLANK(P1.Perceptible!D99),"",P1.Perceptible!D99)</f>
        <v/>
      </c>
      <c r="G23" s="149" t="str">
        <f>IF(ISBLANK(P1.Perceptible!D137),"",P1.Perceptible!D137)</f>
        <v/>
      </c>
      <c r="H23" s="149" t="str">
        <f>IF(ISBLANK(P1.Perceptible!D251),"",P1.Perceptible!D251)</f>
        <v/>
      </c>
      <c r="I23" s="149" t="str">
        <f>IF(ISBLANK(P1.Perceptible!D289),"",P1.Perceptible!D289)</f>
        <v/>
      </c>
      <c r="J23" s="149" t="str">
        <f>IF(ISBLANK(P1.Perceptible!D327),"",P1.Perceptible!D327)</f>
        <v/>
      </c>
      <c r="K23" s="149" t="str">
        <f>IF(ISBLANK(P1.Perceptible!D441),"",P1.Perceptible!D441)</f>
        <v/>
      </c>
      <c r="L23" s="149" t="str">
        <f>IF(ISBLANK(P1.Perceptible!D479),"",P1.Perceptible!D479)</f>
        <v/>
      </c>
      <c r="M23" s="149" t="str">
        <f>IF(ISBLANK(P2.Operable!D23),"",P2.Operable!D23)</f>
        <v/>
      </c>
      <c r="N23" s="149" t="str">
        <f>IF(ISBLANK(P2.Operable!D61),"",P2.Operable!D61)</f>
        <v/>
      </c>
      <c r="O23" s="149" t="str">
        <f>IF(ISBLANK(P2.Operable!D99),"",P2.Operable!D99)</f>
        <v/>
      </c>
      <c r="P23" s="149" t="str">
        <f>IF(ISBLANK(P2.Operable!D137),"",P2.Operable!D137)</f>
        <v/>
      </c>
      <c r="Q23" s="149" t="str">
        <f>IF(ISBLANK(P2.Operable!D175),"",P2.Operable!D175)</f>
        <v/>
      </c>
      <c r="R23" s="149" t="str">
        <f>IF(ISBLANK(P2.Operable!D213),"",P2.Operable!D213)</f>
        <v/>
      </c>
      <c r="S23" s="149" t="str">
        <f>IF(ISBLANK(P2.Operable!D251),"",P2.Operable!D251)</f>
        <v/>
      </c>
      <c r="T23" s="149" t="str">
        <f>IF(ISBLANK(P2.Operable!D289),"",P2.Operable!D289)</f>
        <v/>
      </c>
      <c r="U23" s="149" t="str">
        <f>IF(ISBLANK(P2.Operable!D327),"",P2.Operable!D327)</f>
        <v/>
      </c>
      <c r="V23" s="149" t="str">
        <f>IF(ISBLANK(P2.Operable!D365),"",P2.Operable!D365)</f>
        <v/>
      </c>
      <c r="W23" s="149" t="str">
        <f>IF(ISBLANK(P2.Operable!D517),"",P2.Operable!D517)</f>
        <v/>
      </c>
      <c r="X23" s="149" t="str">
        <f>IF(ISBLANK(P2.Operable!D555),"",P2.Operable!D555)</f>
        <v/>
      </c>
      <c r="Y23" s="149" t="str">
        <f>IF(ISBLANK(P2.Operable!D593),"",P2.Operable!D593)</f>
        <v/>
      </c>
      <c r="Z23" s="149" t="str">
        <f>IF(ISBLANK(P2.Operable!D631),"",P2.Operable!D631)</f>
        <v/>
      </c>
      <c r="AA23" s="149" t="str">
        <f>IF(ISBLANK(P3.Comprensible!D23),"",P3.Comprensible!D23)</f>
        <v/>
      </c>
      <c r="AB23" s="149" t="str">
        <f>IF(ISBLANK(P3.Comprensible!D99),"",P3.Comprensible!D99)</f>
        <v/>
      </c>
      <c r="AC23" s="149" t="str">
        <f>IF(ISBLANK(P3.Comprensible!D137),"",P3.Comprensible!D137)</f>
        <v/>
      </c>
      <c r="AD23" s="149" t="str">
        <f>IF(ISBLANK(P3.Comprensible!D251),"",P3.Comprensible!D251)</f>
        <v/>
      </c>
      <c r="AE23" s="149" t="str">
        <f>IF(ISBLANK(P3.Comprensible!D289),"",P3.Comprensible!D289)</f>
        <v/>
      </c>
      <c r="AF23" s="149" t="str">
        <f>IF(ISBLANK(P4.Robusto!D23),"",P4.Robusto!D23)</f>
        <v/>
      </c>
      <c r="AG23" s="149" t="str">
        <f>IF(ISBLANK(P4.Robusto!D61),"",P4.Robusto!D61)</f>
        <v/>
      </c>
      <c r="AH23" s="151"/>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8" t="str">
        <f>IF( ISBLANK('03.Muestra'!$C13),"",'03.Muestra'!$C13)</f>
        <v/>
      </c>
      <c r="C24" s="102" t="str">
        <f>IF( ISBLANK('03.Muestra'!$E13),"",'03.Muestra'!$E13)</f>
        <v/>
      </c>
      <c r="D24" s="149" t="str">
        <f>IF(ISBLANK(P1.Perceptible!D24),"",P1.Perceptible!D24)</f>
        <v/>
      </c>
      <c r="E24" s="149" t="str">
        <f>IF(ISBLANK(P1.Perceptible!D62),"",P1.Perceptible!D62)</f>
        <v/>
      </c>
      <c r="F24" s="149" t="str">
        <f>IF(ISBLANK(P1.Perceptible!D100),"",P1.Perceptible!D100)</f>
        <v/>
      </c>
      <c r="G24" s="149" t="str">
        <f>IF(ISBLANK(P1.Perceptible!D138),"",P1.Perceptible!D138)</f>
        <v/>
      </c>
      <c r="H24" s="149" t="str">
        <f>IF(ISBLANK(P1.Perceptible!D252),"",P1.Perceptible!D252)</f>
        <v/>
      </c>
      <c r="I24" s="149" t="str">
        <f>IF(ISBLANK(P1.Perceptible!D290),"",P1.Perceptible!D290)</f>
        <v/>
      </c>
      <c r="J24" s="149" t="str">
        <f>IF(ISBLANK(P1.Perceptible!D328),"",P1.Perceptible!D328)</f>
        <v/>
      </c>
      <c r="K24" s="149" t="str">
        <f>IF(ISBLANK(P1.Perceptible!D442),"",P1.Perceptible!D442)</f>
        <v/>
      </c>
      <c r="L24" s="149" t="str">
        <f>IF(ISBLANK(P1.Perceptible!D480),"",P1.Perceptible!D480)</f>
        <v/>
      </c>
      <c r="M24" s="149" t="str">
        <f>IF(ISBLANK(P2.Operable!D24),"",P2.Operable!D24)</f>
        <v/>
      </c>
      <c r="N24" s="149" t="str">
        <f>IF(ISBLANK(P2.Operable!D62),"",P2.Operable!D62)</f>
        <v/>
      </c>
      <c r="O24" s="149" t="str">
        <f>IF(ISBLANK(P2.Operable!D100),"",P2.Operable!D100)</f>
        <v/>
      </c>
      <c r="P24" s="149" t="str">
        <f>IF(ISBLANK(P2.Operable!D138),"",P2.Operable!D138)</f>
        <v/>
      </c>
      <c r="Q24" s="149" t="str">
        <f>IF(ISBLANK(P2.Operable!D176),"",P2.Operable!D176)</f>
        <v/>
      </c>
      <c r="R24" s="149" t="str">
        <f>IF(ISBLANK(P2.Operable!D214),"",P2.Operable!D214)</f>
        <v/>
      </c>
      <c r="S24" s="149" t="str">
        <f>IF(ISBLANK(P2.Operable!D252),"",P2.Operable!D252)</f>
        <v/>
      </c>
      <c r="T24" s="149" t="str">
        <f>IF(ISBLANK(P2.Operable!D290),"",P2.Operable!D290)</f>
        <v/>
      </c>
      <c r="U24" s="149" t="str">
        <f>IF(ISBLANK(P2.Operable!D328),"",P2.Operable!D328)</f>
        <v/>
      </c>
      <c r="V24" s="149" t="str">
        <f>IF(ISBLANK(P2.Operable!D366),"",P2.Operable!D366)</f>
        <v/>
      </c>
      <c r="W24" s="149" t="str">
        <f>IF(ISBLANK(P2.Operable!D518),"",P2.Operable!D518)</f>
        <v/>
      </c>
      <c r="X24" s="149" t="str">
        <f>IF(ISBLANK(P2.Operable!D556),"",P2.Operable!D556)</f>
        <v/>
      </c>
      <c r="Y24" s="149" t="str">
        <f>IF(ISBLANK(P2.Operable!D594),"",P2.Operable!D594)</f>
        <v/>
      </c>
      <c r="Z24" s="149" t="str">
        <f>IF(ISBLANK(P2.Operable!D632),"",P2.Operable!D632)</f>
        <v/>
      </c>
      <c r="AA24" s="149" t="str">
        <f>IF(ISBLANK(P3.Comprensible!D24),"",P3.Comprensible!D24)</f>
        <v/>
      </c>
      <c r="AB24" s="149" t="str">
        <f>IF(ISBLANK(P3.Comprensible!D100),"",P3.Comprensible!D100)</f>
        <v/>
      </c>
      <c r="AC24" s="149" t="str">
        <f>IF(ISBLANK(P3.Comprensible!D138),"",P3.Comprensible!D138)</f>
        <v/>
      </c>
      <c r="AD24" s="149" t="str">
        <f>IF(ISBLANK(P3.Comprensible!D252),"",P3.Comprensible!D252)</f>
        <v/>
      </c>
      <c r="AE24" s="149" t="str">
        <f>IF(ISBLANK(P3.Comprensible!D290),"",P3.Comprensible!D290)</f>
        <v/>
      </c>
      <c r="AF24" s="149" t="str">
        <f>IF(ISBLANK(P4.Robusto!D24),"",P4.Robusto!D24)</f>
        <v/>
      </c>
      <c r="AG24" s="149" t="str">
        <f>IF(ISBLANK(P4.Robusto!D62),"",P4.Robusto!D62)</f>
        <v/>
      </c>
      <c r="AH24" s="151"/>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8" t="str">
        <f>IF( ISBLANK('03.Muestra'!$C14),"",'03.Muestra'!$C14)</f>
        <v/>
      </c>
      <c r="C25" s="102" t="str">
        <f>IF( ISBLANK('03.Muestra'!$E14),"",'03.Muestra'!$E14)</f>
        <v/>
      </c>
      <c r="D25" s="149" t="str">
        <f>IF(ISBLANK(P1.Perceptible!D25),"",P1.Perceptible!D25)</f>
        <v/>
      </c>
      <c r="E25" s="149" t="str">
        <f>IF(ISBLANK(P1.Perceptible!D63),"",P1.Perceptible!D63)</f>
        <v/>
      </c>
      <c r="F25" s="149" t="str">
        <f>IF(ISBLANK(P1.Perceptible!D101),"",P1.Perceptible!D101)</f>
        <v/>
      </c>
      <c r="G25" s="149" t="str">
        <f>IF(ISBLANK(P1.Perceptible!D139),"",P1.Perceptible!D139)</f>
        <v/>
      </c>
      <c r="H25" s="149" t="str">
        <f>IF(ISBLANK(P1.Perceptible!D253),"",P1.Perceptible!D253)</f>
        <v/>
      </c>
      <c r="I25" s="149" t="str">
        <f>IF(ISBLANK(P1.Perceptible!D291),"",P1.Perceptible!D291)</f>
        <v/>
      </c>
      <c r="J25" s="149" t="str">
        <f>IF(ISBLANK(P1.Perceptible!D329),"",P1.Perceptible!D329)</f>
        <v/>
      </c>
      <c r="K25" s="149" t="str">
        <f>IF(ISBLANK(P1.Perceptible!D443),"",P1.Perceptible!D443)</f>
        <v/>
      </c>
      <c r="L25" s="149" t="str">
        <f>IF(ISBLANK(P1.Perceptible!D481),"",P1.Perceptible!D481)</f>
        <v/>
      </c>
      <c r="M25" s="149" t="str">
        <f>IF(ISBLANK(P2.Operable!D25),"",P2.Operable!D25)</f>
        <v/>
      </c>
      <c r="N25" s="149" t="str">
        <f>IF(ISBLANK(P2.Operable!D63),"",P2.Operable!D63)</f>
        <v/>
      </c>
      <c r="O25" s="149" t="str">
        <f>IF(ISBLANK(P2.Operable!D101),"",P2.Operable!D101)</f>
        <v/>
      </c>
      <c r="P25" s="149" t="str">
        <f>IF(ISBLANK(P2.Operable!D139),"",P2.Operable!D139)</f>
        <v/>
      </c>
      <c r="Q25" s="149" t="str">
        <f>IF(ISBLANK(P2.Operable!D177),"",P2.Operable!D177)</f>
        <v/>
      </c>
      <c r="R25" s="149" t="str">
        <f>IF(ISBLANK(P2.Operable!D215),"",P2.Operable!D215)</f>
        <v/>
      </c>
      <c r="S25" s="149" t="str">
        <f>IF(ISBLANK(P2.Operable!D253),"",P2.Operable!D253)</f>
        <v/>
      </c>
      <c r="T25" s="149" t="str">
        <f>IF(ISBLANK(P2.Operable!D291),"",P2.Operable!D291)</f>
        <v/>
      </c>
      <c r="U25" s="149" t="str">
        <f>IF(ISBLANK(P2.Operable!D329),"",P2.Operable!D329)</f>
        <v/>
      </c>
      <c r="V25" s="149" t="str">
        <f>IF(ISBLANK(P2.Operable!D367),"",P2.Operable!D367)</f>
        <v/>
      </c>
      <c r="W25" s="149" t="str">
        <f>IF(ISBLANK(P2.Operable!D519),"",P2.Operable!D519)</f>
        <v/>
      </c>
      <c r="X25" s="149" t="str">
        <f>IF(ISBLANK(P2.Operable!D557),"",P2.Operable!D557)</f>
        <v/>
      </c>
      <c r="Y25" s="149" t="str">
        <f>IF(ISBLANK(P2.Operable!D595),"",P2.Operable!D595)</f>
        <v/>
      </c>
      <c r="Z25" s="149" t="str">
        <f>IF(ISBLANK(P2.Operable!D633),"",P2.Operable!D633)</f>
        <v/>
      </c>
      <c r="AA25" s="149" t="str">
        <f>IF(ISBLANK(P3.Comprensible!D25),"",P3.Comprensible!D25)</f>
        <v/>
      </c>
      <c r="AB25" s="149" t="str">
        <f>IF(ISBLANK(P3.Comprensible!D101),"",P3.Comprensible!D101)</f>
        <v/>
      </c>
      <c r="AC25" s="149" t="str">
        <f>IF(ISBLANK(P3.Comprensible!D139),"",P3.Comprensible!D139)</f>
        <v/>
      </c>
      <c r="AD25" s="149" t="str">
        <f>IF(ISBLANK(P3.Comprensible!D253),"",P3.Comprensible!D253)</f>
        <v/>
      </c>
      <c r="AE25" s="149" t="str">
        <f>IF(ISBLANK(P3.Comprensible!D291),"",P3.Comprensible!D291)</f>
        <v/>
      </c>
      <c r="AF25" s="149" t="str">
        <f>IF(ISBLANK(P4.Robusto!D25),"",P4.Robusto!D25)</f>
        <v/>
      </c>
      <c r="AG25" s="149" t="str">
        <f>IF(ISBLANK(P4.Robusto!D63),"",P4.Robusto!D63)</f>
        <v/>
      </c>
      <c r="AH25" s="151"/>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8" t="str">
        <f>IF( ISBLANK('03.Muestra'!$C15),"",'03.Muestra'!$C15)</f>
        <v/>
      </c>
      <c r="C26" s="102" t="str">
        <f>IF( ISBLANK('03.Muestra'!$E15),"",'03.Muestra'!$E15)</f>
        <v/>
      </c>
      <c r="D26" s="149" t="str">
        <f>IF(ISBLANK(P1.Perceptible!D26),"",P1.Perceptible!D26)</f>
        <v/>
      </c>
      <c r="E26" s="149" t="str">
        <f>IF(ISBLANK(P1.Perceptible!D64),"",P1.Perceptible!D64)</f>
        <v/>
      </c>
      <c r="F26" s="149" t="str">
        <f>IF(ISBLANK(P1.Perceptible!D102),"",P1.Perceptible!D102)</f>
        <v/>
      </c>
      <c r="G26" s="149" t="str">
        <f>IF(ISBLANK(P1.Perceptible!D140),"",P1.Perceptible!D140)</f>
        <v/>
      </c>
      <c r="H26" s="149" t="str">
        <f>IF(ISBLANK(P1.Perceptible!D254),"",P1.Perceptible!D254)</f>
        <v/>
      </c>
      <c r="I26" s="149" t="str">
        <f>IF(ISBLANK(P1.Perceptible!D292),"",P1.Perceptible!D292)</f>
        <v/>
      </c>
      <c r="J26" s="149" t="str">
        <f>IF(ISBLANK(P1.Perceptible!D330),"",P1.Perceptible!D330)</f>
        <v/>
      </c>
      <c r="K26" s="149" t="str">
        <f>IF(ISBLANK(P1.Perceptible!D444),"",P1.Perceptible!D444)</f>
        <v/>
      </c>
      <c r="L26" s="149" t="str">
        <f>IF(ISBLANK(P1.Perceptible!D482),"",P1.Perceptible!D482)</f>
        <v/>
      </c>
      <c r="M26" s="149" t="str">
        <f>IF(ISBLANK(P2.Operable!D26),"",P2.Operable!D26)</f>
        <v/>
      </c>
      <c r="N26" s="149" t="str">
        <f>IF(ISBLANK(P2.Operable!D64),"",P2.Operable!D64)</f>
        <v/>
      </c>
      <c r="O26" s="149" t="str">
        <f>IF(ISBLANK(P2.Operable!D102),"",P2.Operable!D102)</f>
        <v/>
      </c>
      <c r="P26" s="149" t="str">
        <f>IF(ISBLANK(P2.Operable!D140),"",P2.Operable!D140)</f>
        <v/>
      </c>
      <c r="Q26" s="149" t="str">
        <f>IF(ISBLANK(P2.Operable!D178),"",P2.Operable!D178)</f>
        <v/>
      </c>
      <c r="R26" s="149" t="str">
        <f>IF(ISBLANK(P2.Operable!D216),"",P2.Operable!D216)</f>
        <v/>
      </c>
      <c r="S26" s="149" t="str">
        <f>IF(ISBLANK(P2.Operable!D254),"",P2.Operable!D254)</f>
        <v/>
      </c>
      <c r="T26" s="149" t="str">
        <f>IF(ISBLANK(P2.Operable!D292),"",P2.Operable!D292)</f>
        <v/>
      </c>
      <c r="U26" s="149" t="str">
        <f>IF(ISBLANK(P2.Operable!D330),"",P2.Operable!D330)</f>
        <v/>
      </c>
      <c r="V26" s="149" t="str">
        <f>IF(ISBLANK(P2.Operable!D368),"",P2.Operable!D368)</f>
        <v/>
      </c>
      <c r="W26" s="149" t="str">
        <f>IF(ISBLANK(P2.Operable!D520),"",P2.Operable!D520)</f>
        <v/>
      </c>
      <c r="X26" s="149" t="str">
        <f>IF(ISBLANK(P2.Operable!D558),"",P2.Operable!D558)</f>
        <v/>
      </c>
      <c r="Y26" s="149" t="str">
        <f>IF(ISBLANK(P2.Operable!D596),"",P2.Operable!D596)</f>
        <v/>
      </c>
      <c r="Z26" s="149" t="str">
        <f>IF(ISBLANK(P2.Operable!D634),"",P2.Operable!D634)</f>
        <v/>
      </c>
      <c r="AA26" s="149" t="str">
        <f>IF(ISBLANK(P3.Comprensible!D26),"",P3.Comprensible!D26)</f>
        <v/>
      </c>
      <c r="AB26" s="149" t="str">
        <f>IF(ISBLANK(P3.Comprensible!D102),"",P3.Comprensible!D102)</f>
        <v/>
      </c>
      <c r="AC26" s="149" t="str">
        <f>IF(ISBLANK(P3.Comprensible!D140),"",P3.Comprensible!D140)</f>
        <v/>
      </c>
      <c r="AD26" s="149" t="str">
        <f>IF(ISBLANK(P3.Comprensible!D254),"",P3.Comprensible!D254)</f>
        <v/>
      </c>
      <c r="AE26" s="149" t="str">
        <f>IF(ISBLANK(P3.Comprensible!D292),"",P3.Comprensible!D292)</f>
        <v/>
      </c>
      <c r="AF26" s="149" t="str">
        <f>IF(ISBLANK(P4.Robusto!D26),"",P4.Robusto!D26)</f>
        <v/>
      </c>
      <c r="AG26" s="149" t="str">
        <f>IF(ISBLANK(P4.Robusto!D64),"",P4.Robusto!D64)</f>
        <v/>
      </c>
      <c r="AH26" s="151"/>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8" t="str">
        <f>IF( ISBLANK('03.Muestra'!$C16),"",'03.Muestra'!$C16)</f>
        <v/>
      </c>
      <c r="C27" s="102" t="str">
        <f>IF( ISBLANK('03.Muestra'!$E16),"",'03.Muestra'!$E16)</f>
        <v/>
      </c>
      <c r="D27" s="149" t="str">
        <f>IF(ISBLANK(P1.Perceptible!D27),"",P1.Perceptible!D27)</f>
        <v/>
      </c>
      <c r="E27" s="149" t="str">
        <f>IF(ISBLANK(P1.Perceptible!D65),"",P1.Perceptible!D65)</f>
        <v/>
      </c>
      <c r="F27" s="149" t="str">
        <f>IF(ISBLANK(P1.Perceptible!D103),"",P1.Perceptible!D103)</f>
        <v/>
      </c>
      <c r="G27" s="149" t="str">
        <f>IF(ISBLANK(P1.Perceptible!D141),"",P1.Perceptible!D141)</f>
        <v/>
      </c>
      <c r="H27" s="149" t="str">
        <f>IF(ISBLANK(P1.Perceptible!D255),"",P1.Perceptible!D255)</f>
        <v/>
      </c>
      <c r="I27" s="149" t="str">
        <f>IF(ISBLANK(P1.Perceptible!D293),"",P1.Perceptible!D293)</f>
        <v/>
      </c>
      <c r="J27" s="149" t="str">
        <f>IF(ISBLANK(P1.Perceptible!D331),"",P1.Perceptible!D331)</f>
        <v/>
      </c>
      <c r="K27" s="149" t="str">
        <f>IF(ISBLANK(P1.Perceptible!D445),"",P1.Perceptible!D445)</f>
        <v/>
      </c>
      <c r="L27" s="149" t="str">
        <f>IF(ISBLANK(P1.Perceptible!D483),"",P1.Perceptible!D483)</f>
        <v/>
      </c>
      <c r="M27" s="149" t="str">
        <f>IF(ISBLANK(P2.Operable!D27),"",P2.Operable!D27)</f>
        <v/>
      </c>
      <c r="N27" s="149" t="str">
        <f>IF(ISBLANK(P2.Operable!D65),"",P2.Operable!D65)</f>
        <v/>
      </c>
      <c r="O27" s="149" t="str">
        <f>IF(ISBLANK(P2.Operable!D103),"",P2.Operable!D103)</f>
        <v/>
      </c>
      <c r="P27" s="149" t="str">
        <f>IF(ISBLANK(P2.Operable!D141),"",P2.Operable!D141)</f>
        <v/>
      </c>
      <c r="Q27" s="149" t="str">
        <f>IF(ISBLANK(P2.Operable!D179),"",P2.Operable!D179)</f>
        <v/>
      </c>
      <c r="R27" s="149" t="str">
        <f>IF(ISBLANK(P2.Operable!D217),"",P2.Operable!D217)</f>
        <v/>
      </c>
      <c r="S27" s="149" t="str">
        <f>IF(ISBLANK(P2.Operable!D255),"",P2.Operable!D255)</f>
        <v/>
      </c>
      <c r="T27" s="149" t="str">
        <f>IF(ISBLANK(P2.Operable!D293),"",P2.Operable!D293)</f>
        <v/>
      </c>
      <c r="U27" s="149" t="str">
        <f>IF(ISBLANK(P2.Operable!D331),"",P2.Operable!D331)</f>
        <v/>
      </c>
      <c r="V27" s="149" t="str">
        <f>IF(ISBLANK(P2.Operable!D369),"",P2.Operable!D369)</f>
        <v/>
      </c>
      <c r="W27" s="149" t="str">
        <f>IF(ISBLANK(P2.Operable!D521),"",P2.Operable!D521)</f>
        <v/>
      </c>
      <c r="X27" s="149" t="str">
        <f>IF(ISBLANK(P2.Operable!D559),"",P2.Operable!D559)</f>
        <v/>
      </c>
      <c r="Y27" s="149" t="str">
        <f>IF(ISBLANK(P2.Operable!D597),"",P2.Operable!D597)</f>
        <v/>
      </c>
      <c r="Z27" s="149" t="str">
        <f>IF(ISBLANK(P2.Operable!D635),"",P2.Operable!D635)</f>
        <v/>
      </c>
      <c r="AA27" s="149" t="str">
        <f>IF(ISBLANK(P3.Comprensible!D27),"",P3.Comprensible!D27)</f>
        <v/>
      </c>
      <c r="AB27" s="149" t="str">
        <f>IF(ISBLANK(P3.Comprensible!D103),"",P3.Comprensible!D103)</f>
        <v/>
      </c>
      <c r="AC27" s="149" t="str">
        <f>IF(ISBLANK(P3.Comprensible!D141),"",P3.Comprensible!D141)</f>
        <v/>
      </c>
      <c r="AD27" s="149" t="str">
        <f>IF(ISBLANK(P3.Comprensible!D255),"",P3.Comprensible!D255)</f>
        <v/>
      </c>
      <c r="AE27" s="149" t="str">
        <f>IF(ISBLANK(P3.Comprensible!D293),"",P3.Comprensible!D293)</f>
        <v/>
      </c>
      <c r="AF27" s="149" t="str">
        <f>IF(ISBLANK(P4.Robusto!D27),"",P4.Robusto!D27)</f>
        <v/>
      </c>
      <c r="AG27" s="149" t="str">
        <f>IF(ISBLANK(P4.Robusto!D65),"",P4.Robusto!D65)</f>
        <v/>
      </c>
      <c r="AH27" s="151"/>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8" t="str">
        <f>IF( ISBLANK('03.Muestra'!$C17),"",'03.Muestra'!$C17)</f>
        <v/>
      </c>
      <c r="C28" s="102" t="str">
        <f>IF( ISBLANK('03.Muestra'!$E17),"",'03.Muestra'!$E17)</f>
        <v/>
      </c>
      <c r="D28" s="149" t="str">
        <f>IF(ISBLANK(P1.Perceptible!D28),"",P1.Perceptible!D28)</f>
        <v/>
      </c>
      <c r="E28" s="149" t="str">
        <f>IF(ISBLANK(P1.Perceptible!D66),"",P1.Perceptible!D66)</f>
        <v/>
      </c>
      <c r="F28" s="149" t="str">
        <f>IF(ISBLANK(P1.Perceptible!D104),"",P1.Perceptible!D104)</f>
        <v/>
      </c>
      <c r="G28" s="149" t="str">
        <f>IF(ISBLANK(P1.Perceptible!D142),"",P1.Perceptible!D142)</f>
        <v/>
      </c>
      <c r="H28" s="149" t="str">
        <f>IF(ISBLANK(P1.Perceptible!D256),"",P1.Perceptible!D256)</f>
        <v/>
      </c>
      <c r="I28" s="149" t="str">
        <f>IF(ISBLANK(P1.Perceptible!D294),"",P1.Perceptible!D294)</f>
        <v/>
      </c>
      <c r="J28" s="149" t="str">
        <f>IF(ISBLANK(P1.Perceptible!D332),"",P1.Perceptible!D332)</f>
        <v/>
      </c>
      <c r="K28" s="149" t="str">
        <f>IF(ISBLANK(P1.Perceptible!D446),"",P1.Perceptible!D446)</f>
        <v/>
      </c>
      <c r="L28" s="149" t="str">
        <f>IF(ISBLANK(P1.Perceptible!D484),"",P1.Perceptible!D484)</f>
        <v/>
      </c>
      <c r="M28" s="149" t="str">
        <f>IF(ISBLANK(P2.Operable!D28),"",P2.Operable!D28)</f>
        <v/>
      </c>
      <c r="N28" s="149" t="str">
        <f>IF(ISBLANK(P2.Operable!D66),"",P2.Operable!D66)</f>
        <v/>
      </c>
      <c r="O28" s="149" t="str">
        <f>IF(ISBLANK(P2.Operable!D104),"",P2.Operable!D104)</f>
        <v/>
      </c>
      <c r="P28" s="149" t="str">
        <f>IF(ISBLANK(P2.Operable!D142),"",P2.Operable!D142)</f>
        <v/>
      </c>
      <c r="Q28" s="149" t="str">
        <f>IF(ISBLANK(P2.Operable!D180),"",P2.Operable!D180)</f>
        <v/>
      </c>
      <c r="R28" s="149" t="str">
        <f>IF(ISBLANK(P2.Operable!D218),"",P2.Operable!D218)</f>
        <v/>
      </c>
      <c r="S28" s="149" t="str">
        <f>IF(ISBLANK(P2.Operable!D256),"",P2.Operable!D256)</f>
        <v/>
      </c>
      <c r="T28" s="149" t="str">
        <f>IF(ISBLANK(P2.Operable!D294),"",P2.Operable!D294)</f>
        <v/>
      </c>
      <c r="U28" s="149" t="str">
        <f>IF(ISBLANK(P2.Operable!D332),"",P2.Operable!D332)</f>
        <v/>
      </c>
      <c r="V28" s="149" t="str">
        <f>IF(ISBLANK(P2.Operable!D370),"",P2.Operable!D370)</f>
        <v/>
      </c>
      <c r="W28" s="149" t="str">
        <f>IF(ISBLANK(P2.Operable!D522),"",P2.Operable!D522)</f>
        <v/>
      </c>
      <c r="X28" s="149" t="str">
        <f>IF(ISBLANK(P2.Operable!D560),"",P2.Operable!D560)</f>
        <v/>
      </c>
      <c r="Y28" s="149" t="str">
        <f>IF(ISBLANK(P2.Operable!D598),"",P2.Operable!D598)</f>
        <v/>
      </c>
      <c r="Z28" s="149" t="str">
        <f>IF(ISBLANK(P2.Operable!D636),"",P2.Operable!D636)</f>
        <v/>
      </c>
      <c r="AA28" s="149" t="str">
        <f>IF(ISBLANK(P3.Comprensible!D28),"",P3.Comprensible!D28)</f>
        <v/>
      </c>
      <c r="AB28" s="149" t="str">
        <f>IF(ISBLANK(P3.Comprensible!D104),"",P3.Comprensible!D104)</f>
        <v/>
      </c>
      <c r="AC28" s="149" t="str">
        <f>IF(ISBLANK(P3.Comprensible!D142),"",P3.Comprensible!D142)</f>
        <v/>
      </c>
      <c r="AD28" s="149" t="str">
        <f>IF(ISBLANK(P3.Comprensible!D256),"",P3.Comprensible!D256)</f>
        <v/>
      </c>
      <c r="AE28" s="149" t="str">
        <f>IF(ISBLANK(P3.Comprensible!D294),"",P3.Comprensible!D294)</f>
        <v/>
      </c>
      <c r="AF28" s="149" t="str">
        <f>IF(ISBLANK(P4.Robusto!D28),"",P4.Robusto!D28)</f>
        <v/>
      </c>
      <c r="AG28" s="149" t="str">
        <f>IF(ISBLANK(P4.Robusto!D66),"",P4.Robusto!D66)</f>
        <v/>
      </c>
      <c r="AH28" s="151"/>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8" t="str">
        <f>IF( ISBLANK('03.Muestra'!$C18),"",'03.Muestra'!$C18)</f>
        <v/>
      </c>
      <c r="C29" s="102" t="str">
        <f>IF( ISBLANK('03.Muestra'!$E18),"",'03.Muestra'!$E18)</f>
        <v/>
      </c>
      <c r="D29" s="149" t="str">
        <f>IF(ISBLANK(P1.Perceptible!D29),"",P1.Perceptible!D29)</f>
        <v/>
      </c>
      <c r="E29" s="149" t="str">
        <f>IF(ISBLANK(P1.Perceptible!D67),"",P1.Perceptible!D67)</f>
        <v/>
      </c>
      <c r="F29" s="149" t="str">
        <f>IF(ISBLANK(P1.Perceptible!D105),"",P1.Perceptible!D105)</f>
        <v/>
      </c>
      <c r="G29" s="149" t="str">
        <f>IF(ISBLANK(P1.Perceptible!D143),"",P1.Perceptible!D143)</f>
        <v/>
      </c>
      <c r="H29" s="149" t="str">
        <f>IF(ISBLANK(P1.Perceptible!D257),"",P1.Perceptible!D257)</f>
        <v/>
      </c>
      <c r="I29" s="149" t="str">
        <f>IF(ISBLANK(P1.Perceptible!D295),"",P1.Perceptible!D295)</f>
        <v/>
      </c>
      <c r="J29" s="149" t="str">
        <f>IF(ISBLANK(P1.Perceptible!D333),"",P1.Perceptible!D333)</f>
        <v/>
      </c>
      <c r="K29" s="149" t="str">
        <f>IF(ISBLANK(P1.Perceptible!D447),"",P1.Perceptible!D447)</f>
        <v/>
      </c>
      <c r="L29" s="149" t="str">
        <f>IF(ISBLANK(P1.Perceptible!D485),"",P1.Perceptible!D485)</f>
        <v/>
      </c>
      <c r="M29" s="149" t="str">
        <f>IF(ISBLANK(P2.Operable!D29),"",P2.Operable!D29)</f>
        <v/>
      </c>
      <c r="N29" s="149" t="str">
        <f>IF(ISBLANK(P2.Operable!D67),"",P2.Operable!D67)</f>
        <v/>
      </c>
      <c r="O29" s="149" t="str">
        <f>IF(ISBLANK(P2.Operable!D105),"",P2.Operable!D105)</f>
        <v/>
      </c>
      <c r="P29" s="149" t="str">
        <f>IF(ISBLANK(P2.Operable!D143),"",P2.Operable!D143)</f>
        <v/>
      </c>
      <c r="Q29" s="149" t="str">
        <f>IF(ISBLANK(P2.Operable!D181),"",P2.Operable!D181)</f>
        <v/>
      </c>
      <c r="R29" s="149" t="str">
        <f>IF(ISBLANK(P2.Operable!D219),"",P2.Operable!D219)</f>
        <v/>
      </c>
      <c r="S29" s="149" t="str">
        <f>IF(ISBLANK(P2.Operable!D257),"",P2.Operable!D257)</f>
        <v/>
      </c>
      <c r="T29" s="149" t="str">
        <f>IF(ISBLANK(P2.Operable!D295),"",P2.Operable!D295)</f>
        <v/>
      </c>
      <c r="U29" s="149" t="str">
        <f>IF(ISBLANK(P2.Operable!D333),"",P2.Operable!D333)</f>
        <v/>
      </c>
      <c r="V29" s="149" t="str">
        <f>IF(ISBLANK(P2.Operable!D371),"",P2.Operable!D371)</f>
        <v/>
      </c>
      <c r="W29" s="149" t="str">
        <f>IF(ISBLANK(P2.Operable!D523),"",P2.Operable!D523)</f>
        <v/>
      </c>
      <c r="X29" s="149" t="str">
        <f>IF(ISBLANK(P2.Operable!D561),"",P2.Operable!D561)</f>
        <v/>
      </c>
      <c r="Y29" s="149" t="str">
        <f>IF(ISBLANK(P2.Operable!D599),"",P2.Operable!D599)</f>
        <v/>
      </c>
      <c r="Z29" s="149" t="str">
        <f>IF(ISBLANK(P2.Operable!D637),"",P2.Operable!D637)</f>
        <v/>
      </c>
      <c r="AA29" s="149" t="str">
        <f>IF(ISBLANK(P3.Comprensible!D29),"",P3.Comprensible!D29)</f>
        <v/>
      </c>
      <c r="AB29" s="149" t="str">
        <f>IF(ISBLANK(P3.Comprensible!D105),"",P3.Comprensible!D105)</f>
        <v/>
      </c>
      <c r="AC29" s="149" t="str">
        <f>IF(ISBLANK(P3.Comprensible!D143),"",P3.Comprensible!D143)</f>
        <v/>
      </c>
      <c r="AD29" s="149" t="str">
        <f>IF(ISBLANK(P3.Comprensible!D257),"",P3.Comprensible!D257)</f>
        <v/>
      </c>
      <c r="AE29" s="149" t="str">
        <f>IF(ISBLANK(P3.Comprensible!D295),"",P3.Comprensible!D295)</f>
        <v/>
      </c>
      <c r="AF29" s="149" t="str">
        <f>IF(ISBLANK(P4.Robusto!D29),"",P4.Robusto!D29)</f>
        <v/>
      </c>
      <c r="AG29" s="149" t="str">
        <f>IF(ISBLANK(P4.Robusto!D67),"",P4.Robusto!D67)</f>
        <v/>
      </c>
      <c r="AH29" s="151"/>
      <c r="AI29" s="152"/>
      <c r="AJ29" s="19"/>
      <c r="AK29" s="19"/>
      <c r="AL29" s="19"/>
      <c r="AM29" s="19"/>
      <c r="AN29" s="19"/>
      <c r="AO29" s="19"/>
      <c r="AP29" s="19"/>
      <c r="AQ29" s="19"/>
      <c r="AR29" s="19"/>
      <c r="AS29" s="19"/>
      <c r="AT29" s="19"/>
      <c r="AU29" s="19"/>
      <c r="AV29" s="19"/>
      <c r="AW29" s="19"/>
      <c r="AX29" s="19"/>
      <c r="AY29" s="19"/>
      <c r="AZ29" s="19"/>
      <c r="BA29" s="19"/>
    </row>
    <row r="30" ht="12.75" customHeight="1">
      <c r="A30" s="19"/>
      <c r="B30" s="148" t="str">
        <f>IF( ISBLANK('03.Muestra'!$C19),"",'03.Muestra'!$C19)</f>
        <v/>
      </c>
      <c r="C30" s="102" t="str">
        <f>IF( ISBLANK('03.Muestra'!$E19),"",'03.Muestra'!$E19)</f>
        <v/>
      </c>
      <c r="D30" s="149" t="str">
        <f>IF(ISBLANK(P1.Perceptible!D30),"",P1.Perceptible!D30)</f>
        <v/>
      </c>
      <c r="E30" s="149" t="str">
        <f>IF(ISBLANK(P1.Perceptible!D68),"",P1.Perceptible!D68)</f>
        <v/>
      </c>
      <c r="F30" s="149" t="str">
        <f>IF(ISBLANK(P1.Perceptible!D106),"",P1.Perceptible!D106)</f>
        <v/>
      </c>
      <c r="G30" s="149" t="str">
        <f>IF(ISBLANK(P1.Perceptible!D144),"",P1.Perceptible!D144)</f>
        <v/>
      </c>
      <c r="H30" s="149" t="str">
        <f>IF(ISBLANK(P1.Perceptible!D258),"",P1.Perceptible!D258)</f>
        <v/>
      </c>
      <c r="I30" s="149" t="str">
        <f>IF(ISBLANK(P1.Perceptible!D296),"",P1.Perceptible!D296)</f>
        <v/>
      </c>
      <c r="J30" s="149" t="str">
        <f>IF(ISBLANK(P1.Perceptible!D334),"",P1.Perceptible!D334)</f>
        <v/>
      </c>
      <c r="K30" s="149" t="str">
        <f>IF(ISBLANK(P1.Perceptible!D448),"",P1.Perceptible!D448)</f>
        <v/>
      </c>
      <c r="L30" s="149" t="str">
        <f>IF(ISBLANK(P1.Perceptible!D486),"",P1.Perceptible!D486)</f>
        <v/>
      </c>
      <c r="M30" s="149" t="str">
        <f>IF(ISBLANK(P2.Operable!D30),"",P2.Operable!D30)</f>
        <v/>
      </c>
      <c r="N30" s="149" t="str">
        <f>IF(ISBLANK(P2.Operable!D68),"",P2.Operable!D68)</f>
        <v/>
      </c>
      <c r="O30" s="149" t="str">
        <f>IF(ISBLANK(P2.Operable!D106),"",P2.Operable!D106)</f>
        <v/>
      </c>
      <c r="P30" s="149" t="str">
        <f>IF(ISBLANK(P2.Operable!D144),"",P2.Operable!D144)</f>
        <v/>
      </c>
      <c r="Q30" s="149" t="str">
        <f>IF(ISBLANK(P2.Operable!D182),"",P2.Operable!D182)</f>
        <v/>
      </c>
      <c r="R30" s="149" t="str">
        <f>IF(ISBLANK(P2.Operable!D220),"",P2.Operable!D220)</f>
        <v/>
      </c>
      <c r="S30" s="149" t="str">
        <f>IF(ISBLANK(P2.Operable!D258),"",P2.Operable!D258)</f>
        <v/>
      </c>
      <c r="T30" s="149" t="str">
        <f>IF(ISBLANK(P2.Operable!D296),"",P2.Operable!D296)</f>
        <v/>
      </c>
      <c r="U30" s="149" t="str">
        <f>IF(ISBLANK(P2.Operable!D334),"",P2.Operable!D334)</f>
        <v/>
      </c>
      <c r="V30" s="149" t="str">
        <f>IF(ISBLANK(P2.Operable!D372),"",P2.Operable!D372)</f>
        <v/>
      </c>
      <c r="W30" s="149" t="str">
        <f>IF(ISBLANK(P2.Operable!D524),"",P2.Operable!D524)</f>
        <v/>
      </c>
      <c r="X30" s="149" t="str">
        <f>IF(ISBLANK(P2.Operable!D562),"",P2.Operable!D562)</f>
        <v/>
      </c>
      <c r="Y30" s="149" t="str">
        <f>IF(ISBLANK(P2.Operable!D600),"",P2.Operable!D600)</f>
        <v/>
      </c>
      <c r="Z30" s="149" t="str">
        <f>IF(ISBLANK(P2.Operable!D638),"",P2.Operable!D638)</f>
        <v/>
      </c>
      <c r="AA30" s="149" t="str">
        <f>IF(ISBLANK(P3.Comprensible!D30),"",P3.Comprensible!D30)</f>
        <v/>
      </c>
      <c r="AB30" s="149" t="str">
        <f>IF(ISBLANK(P3.Comprensible!D106),"",P3.Comprensible!D106)</f>
        <v/>
      </c>
      <c r="AC30" s="149" t="str">
        <f>IF(ISBLANK(P3.Comprensible!D144),"",P3.Comprensible!D144)</f>
        <v/>
      </c>
      <c r="AD30" s="149" t="str">
        <f>IF(ISBLANK(P3.Comprensible!D258),"",P3.Comprensible!D258)</f>
        <v/>
      </c>
      <c r="AE30" s="149" t="str">
        <f>IF(ISBLANK(P3.Comprensible!D296),"",P3.Comprensible!D296)</f>
        <v/>
      </c>
      <c r="AF30" s="149" t="str">
        <f>IF(ISBLANK(P4.Robusto!D30),"",P4.Robusto!D30)</f>
        <v/>
      </c>
      <c r="AG30" s="149" t="str">
        <f>IF(ISBLANK(P4.Robusto!D68),"",P4.Robusto!D68)</f>
        <v/>
      </c>
      <c r="AH30" s="151"/>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8" t="str">
        <f>IF( ISBLANK('03.Muestra'!$C20),"",'03.Muestra'!$C20)</f>
        <v/>
      </c>
      <c r="C31" s="102" t="str">
        <f>IF( ISBLANK('03.Muestra'!$E20),"",'03.Muestra'!$E20)</f>
        <v/>
      </c>
      <c r="D31" s="149" t="str">
        <f>IF(ISBLANK(P1.Perceptible!D31),"",P1.Perceptible!D31)</f>
        <v/>
      </c>
      <c r="E31" s="149" t="str">
        <f>IF(ISBLANK(P1.Perceptible!D69),"",P1.Perceptible!D69)</f>
        <v/>
      </c>
      <c r="F31" s="149" t="str">
        <f>IF(ISBLANK(P1.Perceptible!D107),"",P1.Perceptible!D107)</f>
        <v/>
      </c>
      <c r="G31" s="149" t="str">
        <f>IF(ISBLANK(P1.Perceptible!D145),"",P1.Perceptible!D145)</f>
        <v/>
      </c>
      <c r="H31" s="149" t="str">
        <f>IF(ISBLANK(P1.Perceptible!D259),"",P1.Perceptible!D259)</f>
        <v/>
      </c>
      <c r="I31" s="149" t="str">
        <f>IF(ISBLANK(P1.Perceptible!D297),"",P1.Perceptible!D297)</f>
        <v/>
      </c>
      <c r="J31" s="149" t="str">
        <f>IF(ISBLANK(P1.Perceptible!D335),"",P1.Perceptible!D335)</f>
        <v/>
      </c>
      <c r="K31" s="149" t="str">
        <f>IF(ISBLANK(P1.Perceptible!D449),"",P1.Perceptible!D449)</f>
        <v/>
      </c>
      <c r="L31" s="149" t="str">
        <f>IF(ISBLANK(P1.Perceptible!D487),"",P1.Perceptible!D487)</f>
        <v/>
      </c>
      <c r="M31" s="149" t="str">
        <f>IF(ISBLANK(P2.Operable!D31),"",P2.Operable!D31)</f>
        <v/>
      </c>
      <c r="N31" s="149" t="str">
        <f>IF(ISBLANK(P2.Operable!D69),"",P2.Operable!D69)</f>
        <v/>
      </c>
      <c r="O31" s="149" t="str">
        <f>IF(ISBLANK(P2.Operable!D107),"",P2.Operable!D107)</f>
        <v/>
      </c>
      <c r="P31" s="149" t="str">
        <f>IF(ISBLANK(P2.Operable!D145),"",P2.Operable!D145)</f>
        <v/>
      </c>
      <c r="Q31" s="149" t="str">
        <f>IF(ISBLANK(P2.Operable!D183),"",P2.Operable!D183)</f>
        <v/>
      </c>
      <c r="R31" s="149" t="str">
        <f>IF(ISBLANK(P2.Operable!D221),"",P2.Operable!D221)</f>
        <v/>
      </c>
      <c r="S31" s="149" t="str">
        <f>IF(ISBLANK(P2.Operable!D259),"",P2.Operable!D259)</f>
        <v/>
      </c>
      <c r="T31" s="149" t="str">
        <f>IF(ISBLANK(P2.Operable!D297),"",P2.Operable!D297)</f>
        <v/>
      </c>
      <c r="U31" s="149" t="str">
        <f>IF(ISBLANK(P2.Operable!D335),"",P2.Operable!D335)</f>
        <v/>
      </c>
      <c r="V31" s="149" t="str">
        <f>IF(ISBLANK(P2.Operable!D373),"",P2.Operable!D373)</f>
        <v/>
      </c>
      <c r="W31" s="149" t="str">
        <f>IF(ISBLANK(P2.Operable!D525),"",P2.Operable!D525)</f>
        <v/>
      </c>
      <c r="X31" s="149" t="str">
        <f>IF(ISBLANK(P2.Operable!D563),"",P2.Operable!D563)</f>
        <v/>
      </c>
      <c r="Y31" s="149" t="str">
        <f>IF(ISBLANK(P2.Operable!D601),"",P2.Operable!D601)</f>
        <v/>
      </c>
      <c r="Z31" s="149" t="str">
        <f>IF(ISBLANK(P2.Operable!D639),"",P2.Operable!D639)</f>
        <v/>
      </c>
      <c r="AA31" s="149" t="str">
        <f>IF(ISBLANK(P3.Comprensible!D31),"",P3.Comprensible!D31)</f>
        <v/>
      </c>
      <c r="AB31" s="149" t="str">
        <f>IF(ISBLANK(P3.Comprensible!D107),"",P3.Comprensible!D107)</f>
        <v/>
      </c>
      <c r="AC31" s="149" t="str">
        <f>IF(ISBLANK(P3.Comprensible!D145),"",P3.Comprensible!D145)</f>
        <v/>
      </c>
      <c r="AD31" s="149" t="str">
        <f>IF(ISBLANK(P3.Comprensible!D259),"",P3.Comprensible!D259)</f>
        <v/>
      </c>
      <c r="AE31" s="149" t="str">
        <f>IF(ISBLANK(P3.Comprensible!D297),"",P3.Comprensible!D297)</f>
        <v/>
      </c>
      <c r="AF31" s="149" t="str">
        <f>IF(ISBLANK(P4.Robusto!D31),"",P4.Robusto!D31)</f>
        <v/>
      </c>
      <c r="AG31" s="149" t="str">
        <f>IF(ISBLANK(P4.Robusto!D69),"",P4.Robusto!D69)</f>
        <v/>
      </c>
      <c r="AH31" s="151"/>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8" t="str">
        <f>IF( ISBLANK('03.Muestra'!$C21),"",'03.Muestra'!$C21)</f>
        <v/>
      </c>
      <c r="C32" s="102" t="str">
        <f>IF( ISBLANK('03.Muestra'!$E21),"",'03.Muestra'!$E21)</f>
        <v/>
      </c>
      <c r="D32" s="149" t="str">
        <f>IF(ISBLANK(P1.Perceptible!D32),"",P1.Perceptible!D32)</f>
        <v/>
      </c>
      <c r="E32" s="149" t="str">
        <f>IF(ISBLANK(P1.Perceptible!D70),"",P1.Perceptible!D70)</f>
        <v/>
      </c>
      <c r="F32" s="149" t="str">
        <f>IF(ISBLANK(P1.Perceptible!D108),"",P1.Perceptible!D108)</f>
        <v/>
      </c>
      <c r="G32" s="149" t="str">
        <f>IF(ISBLANK(P1.Perceptible!D146),"",P1.Perceptible!D146)</f>
        <v/>
      </c>
      <c r="H32" s="149" t="str">
        <f>IF(ISBLANK(P1.Perceptible!D260),"",P1.Perceptible!D260)</f>
        <v/>
      </c>
      <c r="I32" s="149" t="str">
        <f>IF(ISBLANK(P1.Perceptible!D298),"",P1.Perceptible!D298)</f>
        <v/>
      </c>
      <c r="J32" s="149" t="str">
        <f>IF(ISBLANK(P1.Perceptible!D336),"",P1.Perceptible!D336)</f>
        <v/>
      </c>
      <c r="K32" s="149" t="str">
        <f>IF(ISBLANK(P1.Perceptible!D450),"",P1.Perceptible!D450)</f>
        <v/>
      </c>
      <c r="L32" s="149" t="str">
        <f>IF(ISBLANK(P1.Perceptible!D488),"",P1.Perceptible!D488)</f>
        <v/>
      </c>
      <c r="M32" s="149" t="str">
        <f>IF(ISBLANK(P2.Operable!D32),"",P2.Operable!D32)</f>
        <v/>
      </c>
      <c r="N32" s="149" t="str">
        <f>IF(ISBLANK(P2.Operable!D70),"",P2.Operable!D70)</f>
        <v/>
      </c>
      <c r="O32" s="149" t="str">
        <f>IF(ISBLANK(P2.Operable!D108),"",P2.Operable!D108)</f>
        <v/>
      </c>
      <c r="P32" s="149" t="str">
        <f>IF(ISBLANK(P2.Operable!D146),"",P2.Operable!D146)</f>
        <v/>
      </c>
      <c r="Q32" s="149" t="str">
        <f>IF(ISBLANK(P2.Operable!D184),"",P2.Operable!D184)</f>
        <v/>
      </c>
      <c r="R32" s="149" t="str">
        <f>IF(ISBLANK(P2.Operable!D222),"",P2.Operable!D222)</f>
        <v/>
      </c>
      <c r="S32" s="149" t="str">
        <f>IF(ISBLANK(P2.Operable!D260),"",P2.Operable!D260)</f>
        <v/>
      </c>
      <c r="T32" s="149" t="str">
        <f>IF(ISBLANK(P2.Operable!D298),"",P2.Operable!D298)</f>
        <v/>
      </c>
      <c r="U32" s="149" t="str">
        <f>IF(ISBLANK(P2.Operable!D336),"",P2.Operable!D336)</f>
        <v/>
      </c>
      <c r="V32" s="149" t="str">
        <f>IF(ISBLANK(P2.Operable!D374),"",P2.Operable!D374)</f>
        <v/>
      </c>
      <c r="W32" s="149" t="str">
        <f>IF(ISBLANK(P2.Operable!D526),"",P2.Operable!D526)</f>
        <v/>
      </c>
      <c r="X32" s="149" t="str">
        <f>IF(ISBLANK(P2.Operable!D564),"",P2.Operable!D564)</f>
        <v/>
      </c>
      <c r="Y32" s="149" t="str">
        <f>IF(ISBLANK(P2.Operable!D602),"",P2.Operable!D602)</f>
        <v/>
      </c>
      <c r="Z32" s="149" t="str">
        <f>IF(ISBLANK(P2.Operable!D640),"",P2.Operable!D640)</f>
        <v/>
      </c>
      <c r="AA32" s="149" t="str">
        <f>IF(ISBLANK(P3.Comprensible!D32),"",P3.Comprensible!D32)</f>
        <v/>
      </c>
      <c r="AB32" s="149" t="str">
        <f>IF(ISBLANK(P3.Comprensible!D108),"",P3.Comprensible!D108)</f>
        <v/>
      </c>
      <c r="AC32" s="149" t="str">
        <f>IF(ISBLANK(P3.Comprensible!D146),"",P3.Comprensible!D146)</f>
        <v/>
      </c>
      <c r="AD32" s="149" t="str">
        <f>IF(ISBLANK(P3.Comprensible!D260),"",P3.Comprensible!D260)</f>
        <v/>
      </c>
      <c r="AE32" s="149" t="str">
        <f>IF(ISBLANK(P3.Comprensible!D298),"",P3.Comprensible!D298)</f>
        <v/>
      </c>
      <c r="AF32" s="149" t="str">
        <f>IF(ISBLANK(P4.Robusto!D32),"",P4.Robusto!D32)</f>
        <v/>
      </c>
      <c r="AG32" s="149" t="str">
        <f>IF(ISBLANK(P4.Robusto!D70),"",P4.Robusto!D70)</f>
        <v/>
      </c>
      <c r="AH32" s="151"/>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8" t="str">
        <f>IF( ISBLANK('03.Muestra'!$C22),"",'03.Muestra'!$C22)</f>
        <v/>
      </c>
      <c r="C33" s="102" t="str">
        <f>IF( ISBLANK('03.Muestra'!$E22),"",'03.Muestra'!$E22)</f>
        <v/>
      </c>
      <c r="D33" s="149" t="str">
        <f>IF(ISBLANK(P1.Perceptible!D33),"",P1.Perceptible!D33)</f>
        <v/>
      </c>
      <c r="E33" s="149" t="str">
        <f>IF(ISBLANK(P1.Perceptible!D71),"",P1.Perceptible!D71)</f>
        <v/>
      </c>
      <c r="F33" s="149" t="str">
        <f>IF(ISBLANK(P1.Perceptible!D109),"",P1.Perceptible!D109)</f>
        <v/>
      </c>
      <c r="G33" s="149" t="str">
        <f>IF(ISBLANK(P1.Perceptible!D147),"",P1.Perceptible!D147)</f>
        <v/>
      </c>
      <c r="H33" s="149" t="str">
        <f>IF(ISBLANK(P1.Perceptible!D261),"",P1.Perceptible!D261)</f>
        <v/>
      </c>
      <c r="I33" s="149" t="str">
        <f>IF(ISBLANK(P1.Perceptible!D299),"",P1.Perceptible!D299)</f>
        <v/>
      </c>
      <c r="J33" s="149" t="str">
        <f>IF(ISBLANK(P1.Perceptible!D337),"",P1.Perceptible!D337)</f>
        <v/>
      </c>
      <c r="K33" s="149" t="str">
        <f>IF(ISBLANK(P1.Perceptible!D451),"",P1.Perceptible!D451)</f>
        <v/>
      </c>
      <c r="L33" s="149" t="str">
        <f>IF(ISBLANK(P1.Perceptible!D489),"",P1.Perceptible!D489)</f>
        <v/>
      </c>
      <c r="M33" s="149" t="str">
        <f>IF(ISBLANK(P2.Operable!D33),"",P2.Operable!D33)</f>
        <v/>
      </c>
      <c r="N33" s="149" t="str">
        <f>IF(ISBLANK(P2.Operable!D71),"",P2.Operable!D71)</f>
        <v/>
      </c>
      <c r="O33" s="149" t="str">
        <f>IF(ISBLANK(P2.Operable!D109),"",P2.Operable!D109)</f>
        <v/>
      </c>
      <c r="P33" s="149" t="str">
        <f>IF(ISBLANK(P2.Operable!D147),"",P2.Operable!D147)</f>
        <v/>
      </c>
      <c r="Q33" s="149" t="str">
        <f>IF(ISBLANK(P2.Operable!D185),"",P2.Operable!D185)</f>
        <v/>
      </c>
      <c r="R33" s="149" t="str">
        <f>IF(ISBLANK(P2.Operable!D223),"",P2.Operable!D223)</f>
        <v/>
      </c>
      <c r="S33" s="149" t="str">
        <f>IF(ISBLANK(P2.Operable!D261),"",P2.Operable!D261)</f>
        <v/>
      </c>
      <c r="T33" s="149" t="str">
        <f>IF(ISBLANK(P2.Operable!D299),"",P2.Operable!D299)</f>
        <v/>
      </c>
      <c r="U33" s="149" t="str">
        <f>IF(ISBLANK(P2.Operable!D337),"",P2.Operable!D337)</f>
        <v/>
      </c>
      <c r="V33" s="149" t="str">
        <f>IF(ISBLANK(P2.Operable!D375),"",P2.Operable!D375)</f>
        <v/>
      </c>
      <c r="W33" s="149" t="str">
        <f>IF(ISBLANK(P2.Operable!D527),"",P2.Operable!D527)</f>
        <v/>
      </c>
      <c r="X33" s="149" t="str">
        <f>IF(ISBLANK(P2.Operable!D565),"",P2.Operable!D565)</f>
        <v/>
      </c>
      <c r="Y33" s="149" t="str">
        <f>IF(ISBLANK(P2.Operable!D603),"",P2.Operable!D603)</f>
        <v/>
      </c>
      <c r="Z33" s="149" t="str">
        <f>IF(ISBLANK(P2.Operable!D641),"",P2.Operable!D641)</f>
        <v/>
      </c>
      <c r="AA33" s="149" t="str">
        <f>IF(ISBLANK(P3.Comprensible!D33),"",P3.Comprensible!D33)</f>
        <v/>
      </c>
      <c r="AB33" s="149" t="str">
        <f>IF(ISBLANK(P3.Comprensible!D109),"",P3.Comprensible!D109)</f>
        <v/>
      </c>
      <c r="AC33" s="149" t="str">
        <f>IF(ISBLANK(P3.Comprensible!D147),"",P3.Comprensible!D147)</f>
        <v/>
      </c>
      <c r="AD33" s="149" t="str">
        <f>IF(ISBLANK(P3.Comprensible!D261),"",P3.Comprensible!D261)</f>
        <v/>
      </c>
      <c r="AE33" s="149" t="str">
        <f>IF(ISBLANK(P3.Comprensible!D299),"",P3.Comprensible!D299)</f>
        <v/>
      </c>
      <c r="AF33" s="149" t="str">
        <f>IF(ISBLANK(P4.Robusto!D33),"",P4.Robusto!D33)</f>
        <v/>
      </c>
      <c r="AG33" s="149" t="str">
        <f>IF(ISBLANK(P4.Robusto!D71),"",P4.Robusto!D71)</f>
        <v/>
      </c>
      <c r="AH33" s="151"/>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8" t="str">
        <f>IF( ISBLANK('03.Muestra'!$C23),"",'03.Muestra'!$C23)</f>
        <v/>
      </c>
      <c r="C34" s="102" t="str">
        <f>IF( ISBLANK('03.Muestra'!$E23),"",'03.Muestra'!$E23)</f>
        <v/>
      </c>
      <c r="D34" s="149" t="str">
        <f>IF(ISBLANK(P1.Perceptible!D34),"",P1.Perceptible!D34)</f>
        <v/>
      </c>
      <c r="E34" s="149" t="str">
        <f>IF(ISBLANK(P1.Perceptible!D72),"",P1.Perceptible!D72)</f>
        <v/>
      </c>
      <c r="F34" s="149" t="str">
        <f>IF(ISBLANK(P1.Perceptible!D110),"",P1.Perceptible!D110)</f>
        <v/>
      </c>
      <c r="G34" s="149" t="str">
        <f>IF(ISBLANK(P1.Perceptible!D148),"",P1.Perceptible!D148)</f>
        <v/>
      </c>
      <c r="H34" s="149" t="str">
        <f>IF(ISBLANK(P1.Perceptible!D262),"",P1.Perceptible!D262)</f>
        <v/>
      </c>
      <c r="I34" s="149" t="str">
        <f>IF(ISBLANK(P1.Perceptible!D300),"",P1.Perceptible!D300)</f>
        <v/>
      </c>
      <c r="J34" s="149" t="str">
        <f>IF(ISBLANK(P1.Perceptible!D338),"",P1.Perceptible!D338)</f>
        <v/>
      </c>
      <c r="K34" s="149" t="str">
        <f>IF(ISBLANK(P1.Perceptible!D452),"",P1.Perceptible!D452)</f>
        <v/>
      </c>
      <c r="L34" s="149" t="str">
        <f>IF(ISBLANK(P1.Perceptible!D490),"",P1.Perceptible!D490)</f>
        <v/>
      </c>
      <c r="M34" s="149" t="str">
        <f>IF(ISBLANK(P2.Operable!D34),"",P2.Operable!D34)</f>
        <v/>
      </c>
      <c r="N34" s="149" t="str">
        <f>IF(ISBLANK(P2.Operable!D72),"",P2.Operable!D72)</f>
        <v/>
      </c>
      <c r="O34" s="149" t="str">
        <f>IF(ISBLANK(P2.Operable!D110),"",P2.Operable!D110)</f>
        <v/>
      </c>
      <c r="P34" s="149" t="str">
        <f>IF(ISBLANK(P2.Operable!D148),"",P2.Operable!D148)</f>
        <v/>
      </c>
      <c r="Q34" s="149" t="str">
        <f>IF(ISBLANK(P2.Operable!D186),"",P2.Operable!D186)</f>
        <v/>
      </c>
      <c r="R34" s="149" t="str">
        <f>IF(ISBLANK(P2.Operable!D224),"",P2.Operable!D224)</f>
        <v/>
      </c>
      <c r="S34" s="149" t="str">
        <f>IF(ISBLANK(P2.Operable!D262),"",P2.Operable!D262)</f>
        <v/>
      </c>
      <c r="T34" s="149" t="str">
        <f>IF(ISBLANK(P2.Operable!D300),"",P2.Operable!D300)</f>
        <v/>
      </c>
      <c r="U34" s="149" t="str">
        <f>IF(ISBLANK(P2.Operable!D338),"",P2.Operable!D338)</f>
        <v/>
      </c>
      <c r="V34" s="149" t="str">
        <f>IF(ISBLANK(P2.Operable!D376),"",P2.Operable!D376)</f>
        <v/>
      </c>
      <c r="W34" s="149" t="str">
        <f>IF(ISBLANK(P2.Operable!D528),"",P2.Operable!D528)</f>
        <v/>
      </c>
      <c r="X34" s="149" t="str">
        <f>IF(ISBLANK(P2.Operable!D566),"",P2.Operable!D566)</f>
        <v/>
      </c>
      <c r="Y34" s="149" t="str">
        <f>IF(ISBLANK(P2.Operable!D604),"",P2.Operable!D604)</f>
        <v/>
      </c>
      <c r="Z34" s="149" t="str">
        <f>IF(ISBLANK(P2.Operable!D642),"",P2.Operable!D642)</f>
        <v/>
      </c>
      <c r="AA34" s="149" t="str">
        <f>IF(ISBLANK(P3.Comprensible!D34),"",P3.Comprensible!D34)</f>
        <v/>
      </c>
      <c r="AB34" s="149" t="str">
        <f>IF(ISBLANK(P3.Comprensible!D110),"",P3.Comprensible!D110)</f>
        <v/>
      </c>
      <c r="AC34" s="149" t="str">
        <f>IF(ISBLANK(P3.Comprensible!D148),"",P3.Comprensible!D148)</f>
        <v/>
      </c>
      <c r="AD34" s="149" t="str">
        <f>IF(ISBLANK(P3.Comprensible!D262),"",P3.Comprensible!D262)</f>
        <v/>
      </c>
      <c r="AE34" s="149" t="str">
        <f>IF(ISBLANK(P3.Comprensible!D300),"",P3.Comprensible!D300)</f>
        <v/>
      </c>
      <c r="AF34" s="149" t="str">
        <f>IF(ISBLANK(P4.Robusto!D34),"",P4.Robusto!D34)</f>
        <v/>
      </c>
      <c r="AG34" s="149" t="str">
        <f>IF(ISBLANK(P4.Robusto!D72),"",P4.Robusto!D72)</f>
        <v/>
      </c>
      <c r="AH34" s="151"/>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8" t="str">
        <f>IF( ISBLANK('03.Muestra'!$C24),"",'03.Muestra'!$C24)</f>
        <v/>
      </c>
      <c r="C35" s="102" t="str">
        <f>IF( ISBLANK('03.Muestra'!$E24),"",'03.Muestra'!$E24)</f>
        <v/>
      </c>
      <c r="D35" s="149" t="str">
        <f>IF(ISBLANK(P1.Perceptible!D35),"",P1.Perceptible!D35)</f>
        <v/>
      </c>
      <c r="E35" s="149" t="str">
        <f>IF(ISBLANK(P1.Perceptible!D73),"",P1.Perceptible!D73)</f>
        <v/>
      </c>
      <c r="F35" s="149" t="str">
        <f>IF(ISBLANK(P1.Perceptible!D111),"",P1.Perceptible!D111)</f>
        <v/>
      </c>
      <c r="G35" s="149" t="str">
        <f>IF(ISBLANK(P1.Perceptible!D149),"",P1.Perceptible!D149)</f>
        <v/>
      </c>
      <c r="H35" s="149" t="str">
        <f>IF(ISBLANK(P1.Perceptible!D263),"",P1.Perceptible!D263)</f>
        <v/>
      </c>
      <c r="I35" s="149" t="str">
        <f>IF(ISBLANK(P1.Perceptible!D301),"",P1.Perceptible!D301)</f>
        <v/>
      </c>
      <c r="J35" s="149" t="str">
        <f>IF(ISBLANK(P1.Perceptible!D339),"",P1.Perceptible!D339)</f>
        <v/>
      </c>
      <c r="K35" s="149" t="str">
        <f>IF(ISBLANK(P1.Perceptible!D453),"",P1.Perceptible!D453)</f>
        <v/>
      </c>
      <c r="L35" s="149" t="str">
        <f>IF(ISBLANK(P1.Perceptible!D491),"",P1.Perceptible!D491)</f>
        <v/>
      </c>
      <c r="M35" s="149" t="str">
        <f>IF(ISBLANK(P2.Operable!D35),"",P2.Operable!D35)</f>
        <v/>
      </c>
      <c r="N35" s="149" t="str">
        <f>IF(ISBLANK(P2.Operable!D73),"",P2.Operable!D73)</f>
        <v/>
      </c>
      <c r="O35" s="149" t="str">
        <f>IF(ISBLANK(P2.Operable!D111),"",P2.Operable!D111)</f>
        <v/>
      </c>
      <c r="P35" s="149" t="str">
        <f>IF(ISBLANK(P2.Operable!D149),"",P2.Operable!D149)</f>
        <v/>
      </c>
      <c r="Q35" s="149" t="str">
        <f>IF(ISBLANK(P2.Operable!D187),"",P2.Operable!D187)</f>
        <v/>
      </c>
      <c r="R35" s="149" t="str">
        <f>IF(ISBLANK(P2.Operable!D225),"",P2.Operable!D225)</f>
        <v/>
      </c>
      <c r="S35" s="149" t="str">
        <f>IF(ISBLANK(P2.Operable!D263),"",P2.Operable!D263)</f>
        <v/>
      </c>
      <c r="T35" s="149" t="str">
        <f>IF(ISBLANK(P2.Operable!D301),"",P2.Operable!D301)</f>
        <v/>
      </c>
      <c r="U35" s="149" t="str">
        <f>IF(ISBLANK(P2.Operable!D339),"",P2.Operable!D339)</f>
        <v/>
      </c>
      <c r="V35" s="149" t="str">
        <f>IF(ISBLANK(P2.Operable!D377),"",P2.Operable!D377)</f>
        <v/>
      </c>
      <c r="W35" s="149" t="str">
        <f>IF(ISBLANK(P2.Operable!D529),"",P2.Operable!D529)</f>
        <v/>
      </c>
      <c r="X35" s="149" t="str">
        <f>IF(ISBLANK(P2.Operable!D567),"",P2.Operable!D567)</f>
        <v/>
      </c>
      <c r="Y35" s="149" t="str">
        <f>IF(ISBLANK(P2.Operable!D605),"",P2.Operable!D605)</f>
        <v/>
      </c>
      <c r="Z35" s="149" t="str">
        <f>IF(ISBLANK(P2.Operable!D643),"",P2.Operable!D643)</f>
        <v/>
      </c>
      <c r="AA35" s="149" t="str">
        <f>IF(ISBLANK(P3.Comprensible!D35),"",P3.Comprensible!D35)</f>
        <v/>
      </c>
      <c r="AB35" s="149" t="str">
        <f>IF(ISBLANK(P3.Comprensible!D111),"",P3.Comprensible!D111)</f>
        <v/>
      </c>
      <c r="AC35" s="149" t="str">
        <f>IF(ISBLANK(P3.Comprensible!D149),"",P3.Comprensible!D149)</f>
        <v/>
      </c>
      <c r="AD35" s="149" t="str">
        <f>IF(ISBLANK(P3.Comprensible!D263),"",P3.Comprensible!D263)</f>
        <v/>
      </c>
      <c r="AE35" s="149" t="str">
        <f>IF(ISBLANK(P3.Comprensible!D301),"",P3.Comprensible!D301)</f>
        <v/>
      </c>
      <c r="AF35" s="149" t="str">
        <f>IF(ISBLANK(P4.Robusto!D35),"",P4.Robusto!D35)</f>
        <v/>
      </c>
      <c r="AG35" s="149" t="str">
        <f>IF(ISBLANK(P4.Robusto!D73),"",P4.Robusto!D73)</f>
        <v/>
      </c>
      <c r="AH35" s="151"/>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8" t="str">
        <f>IF( ISBLANK('03.Muestra'!$C25),"",'03.Muestra'!$C25)</f>
        <v/>
      </c>
      <c r="C36" s="102" t="str">
        <f>IF( ISBLANK('03.Muestra'!$E25),"",'03.Muestra'!$E25)</f>
        <v/>
      </c>
      <c r="D36" s="149" t="str">
        <f>IF(ISBLANK(P1.Perceptible!D36),"",P1.Perceptible!D36)</f>
        <v/>
      </c>
      <c r="E36" s="149" t="str">
        <f>IF(ISBLANK(P1.Perceptible!D74),"",P1.Perceptible!D74)</f>
        <v/>
      </c>
      <c r="F36" s="149" t="str">
        <f>IF(ISBLANK(P1.Perceptible!D112),"",P1.Perceptible!D112)</f>
        <v/>
      </c>
      <c r="G36" s="149" t="str">
        <f>IF(ISBLANK(P1.Perceptible!D150),"",P1.Perceptible!D150)</f>
        <v/>
      </c>
      <c r="H36" s="149" t="str">
        <f>IF(ISBLANK(P1.Perceptible!D264),"",P1.Perceptible!D264)</f>
        <v/>
      </c>
      <c r="I36" s="149" t="str">
        <f>IF(ISBLANK(P1.Perceptible!D302),"",P1.Perceptible!D302)</f>
        <v/>
      </c>
      <c r="J36" s="149" t="str">
        <f>IF(ISBLANK(P1.Perceptible!D340),"",P1.Perceptible!D340)</f>
        <v/>
      </c>
      <c r="K36" s="149" t="str">
        <f>IF(ISBLANK(P1.Perceptible!D454),"",P1.Perceptible!D454)</f>
        <v/>
      </c>
      <c r="L36" s="149" t="str">
        <f>IF(ISBLANK(P1.Perceptible!D492),"",P1.Perceptible!D492)</f>
        <v/>
      </c>
      <c r="M36" s="149" t="str">
        <f>IF(ISBLANK(P2.Operable!D36),"",P2.Operable!D36)</f>
        <v/>
      </c>
      <c r="N36" s="149" t="str">
        <f>IF(ISBLANK(P2.Operable!D74),"",P2.Operable!D74)</f>
        <v/>
      </c>
      <c r="O36" s="149" t="str">
        <f>IF(ISBLANK(P2.Operable!D112),"",P2.Operable!D112)</f>
        <v/>
      </c>
      <c r="P36" s="149" t="str">
        <f>IF(ISBLANK(P2.Operable!D150),"",P2.Operable!D150)</f>
        <v/>
      </c>
      <c r="Q36" s="149" t="str">
        <f>IF(ISBLANK(P2.Operable!D188),"",P2.Operable!D188)</f>
        <v/>
      </c>
      <c r="R36" s="149" t="str">
        <f>IF(ISBLANK(P2.Operable!D226),"",P2.Operable!D226)</f>
        <v/>
      </c>
      <c r="S36" s="149" t="str">
        <f>IF(ISBLANK(P2.Operable!D264),"",P2.Operable!D264)</f>
        <v/>
      </c>
      <c r="T36" s="149" t="str">
        <f>IF(ISBLANK(P2.Operable!D302),"",P2.Operable!D302)</f>
        <v/>
      </c>
      <c r="U36" s="149" t="str">
        <f>IF(ISBLANK(P2.Operable!D340),"",P2.Operable!D340)</f>
        <v/>
      </c>
      <c r="V36" s="149" t="str">
        <f>IF(ISBLANK(P2.Operable!D378),"",P2.Operable!D378)</f>
        <v/>
      </c>
      <c r="W36" s="149" t="str">
        <f>IF(ISBLANK(P2.Operable!D530),"",P2.Operable!D530)</f>
        <v/>
      </c>
      <c r="X36" s="149" t="str">
        <f>IF(ISBLANK(P2.Operable!D568),"",P2.Operable!D568)</f>
        <v/>
      </c>
      <c r="Y36" s="149" t="str">
        <f>IF(ISBLANK(P2.Operable!D606),"",P2.Operable!D606)</f>
        <v/>
      </c>
      <c r="Z36" s="149" t="str">
        <f>IF(ISBLANK(P2.Operable!D644),"",P2.Operable!D644)</f>
        <v/>
      </c>
      <c r="AA36" s="149" t="str">
        <f>IF(ISBLANK(P3.Comprensible!D36),"",P3.Comprensible!D36)</f>
        <v/>
      </c>
      <c r="AB36" s="149" t="str">
        <f>IF(ISBLANK(P3.Comprensible!D112),"",P3.Comprensible!D112)</f>
        <v/>
      </c>
      <c r="AC36" s="149" t="str">
        <f>IF(ISBLANK(P3.Comprensible!D150),"",P3.Comprensible!D150)</f>
        <v/>
      </c>
      <c r="AD36" s="149" t="str">
        <f>IF(ISBLANK(P3.Comprensible!D264),"",P3.Comprensible!D264)</f>
        <v/>
      </c>
      <c r="AE36" s="149" t="str">
        <f>IF(ISBLANK(P3.Comprensible!D302),"",P3.Comprensible!D302)</f>
        <v/>
      </c>
      <c r="AF36" s="149" t="str">
        <f>IF(ISBLANK(P4.Robusto!D36),"",P4.Robusto!D36)</f>
        <v/>
      </c>
      <c r="AG36" s="149" t="str">
        <f>IF(ISBLANK(P4.Robusto!D74),"",P4.Robusto!D74)</f>
        <v/>
      </c>
      <c r="AH36" s="151"/>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8" t="str">
        <f>IF( ISBLANK('03.Muestra'!$C26),"",'03.Muestra'!$C26)</f>
        <v/>
      </c>
      <c r="C37" s="102" t="str">
        <f>IF( ISBLANK('03.Muestra'!$E26),"",'03.Muestra'!$E26)</f>
        <v/>
      </c>
      <c r="D37" s="149" t="str">
        <f>IF(ISBLANK(P1.Perceptible!D37),"",P1.Perceptible!D37)</f>
        <v/>
      </c>
      <c r="E37" s="149" t="str">
        <f>IF(ISBLANK(P1.Perceptible!D75),"",P1.Perceptible!D75)</f>
        <v/>
      </c>
      <c r="F37" s="149" t="str">
        <f>IF(ISBLANK(P1.Perceptible!D113),"",P1.Perceptible!D113)</f>
        <v/>
      </c>
      <c r="G37" s="149" t="str">
        <f>IF(ISBLANK(P1.Perceptible!D151),"",P1.Perceptible!D151)</f>
        <v/>
      </c>
      <c r="H37" s="149" t="str">
        <f>IF(ISBLANK(P1.Perceptible!D265),"",P1.Perceptible!D265)</f>
        <v/>
      </c>
      <c r="I37" s="149" t="str">
        <f>IF(ISBLANK(P1.Perceptible!D303),"",P1.Perceptible!D303)</f>
        <v/>
      </c>
      <c r="J37" s="149" t="str">
        <f>IF(ISBLANK(P1.Perceptible!D341),"",P1.Perceptible!D341)</f>
        <v/>
      </c>
      <c r="K37" s="149" t="str">
        <f>IF(ISBLANK(P1.Perceptible!D455),"",P1.Perceptible!D455)</f>
        <v/>
      </c>
      <c r="L37" s="149" t="str">
        <f>IF(ISBLANK(P1.Perceptible!D493),"",P1.Perceptible!D493)</f>
        <v/>
      </c>
      <c r="M37" s="149" t="str">
        <f>IF(ISBLANK(P2.Operable!D37),"",P2.Operable!D37)</f>
        <v/>
      </c>
      <c r="N37" s="149" t="str">
        <f>IF(ISBLANK(P2.Operable!D75),"",P2.Operable!D75)</f>
        <v/>
      </c>
      <c r="O37" s="149" t="str">
        <f>IF(ISBLANK(P2.Operable!D113),"",P2.Operable!D113)</f>
        <v/>
      </c>
      <c r="P37" s="149" t="str">
        <f>IF(ISBLANK(P2.Operable!D151),"",P2.Operable!D151)</f>
        <v/>
      </c>
      <c r="Q37" s="149" t="str">
        <f>IF(ISBLANK(P2.Operable!D189),"",P2.Operable!D189)</f>
        <v/>
      </c>
      <c r="R37" s="149" t="str">
        <f>IF(ISBLANK(P2.Operable!D227),"",P2.Operable!D227)</f>
        <v/>
      </c>
      <c r="S37" s="149" t="str">
        <f>IF(ISBLANK(P2.Operable!D265),"",P2.Operable!D265)</f>
        <v/>
      </c>
      <c r="T37" s="149" t="str">
        <f>IF(ISBLANK(P2.Operable!D303),"",P2.Operable!D303)</f>
        <v/>
      </c>
      <c r="U37" s="149" t="str">
        <f>IF(ISBLANK(P2.Operable!D341),"",P2.Operable!D341)</f>
        <v/>
      </c>
      <c r="V37" s="149" t="str">
        <f>IF(ISBLANK(P2.Operable!D379),"",P2.Operable!D379)</f>
        <v/>
      </c>
      <c r="W37" s="149" t="str">
        <f>IF(ISBLANK(P2.Operable!D531),"",P2.Operable!D531)</f>
        <v/>
      </c>
      <c r="X37" s="149" t="str">
        <f>IF(ISBLANK(P2.Operable!D569),"",P2.Operable!D569)</f>
        <v/>
      </c>
      <c r="Y37" s="149" t="str">
        <f>IF(ISBLANK(P2.Operable!D607),"",P2.Operable!D607)</f>
        <v/>
      </c>
      <c r="Z37" s="149" t="str">
        <f>IF(ISBLANK(P2.Operable!D645),"",P2.Operable!D645)</f>
        <v/>
      </c>
      <c r="AA37" s="149" t="str">
        <f>IF(ISBLANK(P3.Comprensible!D37),"",P3.Comprensible!D37)</f>
        <v/>
      </c>
      <c r="AB37" s="149" t="str">
        <f>IF(ISBLANK(P3.Comprensible!D113),"",P3.Comprensible!D113)</f>
        <v/>
      </c>
      <c r="AC37" s="149" t="str">
        <f>IF(ISBLANK(P3.Comprensible!D151),"",P3.Comprensible!D151)</f>
        <v/>
      </c>
      <c r="AD37" s="149" t="str">
        <f>IF(ISBLANK(P3.Comprensible!D265),"",P3.Comprensible!D265)</f>
        <v/>
      </c>
      <c r="AE37" s="149" t="str">
        <f>IF(ISBLANK(P3.Comprensible!D303),"",P3.Comprensible!D303)</f>
        <v/>
      </c>
      <c r="AF37" s="149" t="str">
        <f>IF(ISBLANK(P4.Robusto!D37),"",P4.Robusto!D37)</f>
        <v/>
      </c>
      <c r="AG37" s="149" t="str">
        <f>IF(ISBLANK(P4.Robusto!D75),"",P4.Robusto!D75)</f>
        <v/>
      </c>
      <c r="AH37" s="151"/>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8" t="str">
        <f>IF( ISBLANK('03.Muestra'!$C27),"",'03.Muestra'!$C27)</f>
        <v/>
      </c>
      <c r="C38" s="102" t="str">
        <f>IF( ISBLANK('03.Muestra'!$E27),"",'03.Muestra'!$E27)</f>
        <v/>
      </c>
      <c r="D38" s="149" t="str">
        <f>IF(ISBLANK(P1.Perceptible!D38),"",P1.Perceptible!D38)</f>
        <v/>
      </c>
      <c r="E38" s="149" t="str">
        <f>IF(ISBLANK(P1.Perceptible!D76),"",P1.Perceptible!D76)</f>
        <v/>
      </c>
      <c r="F38" s="149" t="str">
        <f>IF(ISBLANK(P1.Perceptible!D114),"",P1.Perceptible!D114)</f>
        <v/>
      </c>
      <c r="G38" s="149" t="str">
        <f>IF(ISBLANK(P1.Perceptible!D152),"",P1.Perceptible!D152)</f>
        <v/>
      </c>
      <c r="H38" s="149" t="str">
        <f>IF(ISBLANK(P1.Perceptible!D266),"",P1.Perceptible!D266)</f>
        <v/>
      </c>
      <c r="I38" s="149" t="str">
        <f>IF(ISBLANK(P1.Perceptible!D304),"",P1.Perceptible!D304)</f>
        <v/>
      </c>
      <c r="J38" s="149" t="str">
        <f>IF(ISBLANK(P1.Perceptible!D342),"",P1.Perceptible!D342)</f>
        <v/>
      </c>
      <c r="K38" s="149" t="str">
        <f>IF(ISBLANK(P1.Perceptible!D456),"",P1.Perceptible!D456)</f>
        <v/>
      </c>
      <c r="L38" s="149" t="str">
        <f>IF(ISBLANK(P1.Perceptible!D494),"",P1.Perceptible!D494)</f>
        <v/>
      </c>
      <c r="M38" s="149" t="str">
        <f>IF(ISBLANK(P2.Operable!D38),"",P2.Operable!D38)</f>
        <v/>
      </c>
      <c r="N38" s="149" t="str">
        <f>IF(ISBLANK(P2.Operable!D76),"",P2.Operable!D76)</f>
        <v/>
      </c>
      <c r="O38" s="149" t="str">
        <f>IF(ISBLANK(P2.Operable!D114),"",P2.Operable!D114)</f>
        <v/>
      </c>
      <c r="P38" s="149" t="str">
        <f>IF(ISBLANK(P2.Operable!D152),"",P2.Operable!D152)</f>
        <v/>
      </c>
      <c r="Q38" s="149" t="str">
        <f>IF(ISBLANK(P2.Operable!D190),"",P2.Operable!D190)</f>
        <v/>
      </c>
      <c r="R38" s="149" t="str">
        <f>IF(ISBLANK(P2.Operable!D228),"",P2.Operable!D228)</f>
        <v/>
      </c>
      <c r="S38" s="149" t="str">
        <f>IF(ISBLANK(P2.Operable!D266),"",P2.Operable!D266)</f>
        <v/>
      </c>
      <c r="T38" s="149" t="str">
        <f>IF(ISBLANK(P2.Operable!D304),"",P2.Operable!D304)</f>
        <v/>
      </c>
      <c r="U38" s="149" t="str">
        <f>IF(ISBLANK(P2.Operable!D342),"",P2.Operable!D342)</f>
        <v/>
      </c>
      <c r="V38" s="149" t="str">
        <f>IF(ISBLANK(P2.Operable!D380),"",P2.Operable!D380)</f>
        <v/>
      </c>
      <c r="W38" s="149" t="str">
        <f>IF(ISBLANK(P2.Operable!D532),"",P2.Operable!D532)</f>
        <v/>
      </c>
      <c r="X38" s="149" t="str">
        <f>IF(ISBLANK(P2.Operable!D570),"",P2.Operable!D570)</f>
        <v/>
      </c>
      <c r="Y38" s="149" t="str">
        <f>IF(ISBLANK(P2.Operable!D608),"",P2.Operable!D608)</f>
        <v/>
      </c>
      <c r="Z38" s="149" t="str">
        <f>IF(ISBLANK(P2.Operable!D646),"",P2.Operable!D646)</f>
        <v/>
      </c>
      <c r="AA38" s="149" t="str">
        <f>IF(ISBLANK(P3.Comprensible!D38),"",P3.Comprensible!D38)</f>
        <v/>
      </c>
      <c r="AB38" s="149" t="str">
        <f>IF(ISBLANK(P3.Comprensible!D114),"",P3.Comprensible!D114)</f>
        <v/>
      </c>
      <c r="AC38" s="149" t="str">
        <f>IF(ISBLANK(P3.Comprensible!D152),"",P3.Comprensible!D152)</f>
        <v/>
      </c>
      <c r="AD38" s="149" t="str">
        <f>IF(ISBLANK(P3.Comprensible!D266),"",P3.Comprensible!D266)</f>
        <v/>
      </c>
      <c r="AE38" s="149" t="str">
        <f>IF(ISBLANK(P3.Comprensible!D304),"",P3.Comprensible!D304)</f>
        <v/>
      </c>
      <c r="AF38" s="149" t="str">
        <f>IF(ISBLANK(P4.Robusto!D38),"",P4.Robusto!D38)</f>
        <v/>
      </c>
      <c r="AG38" s="149" t="str">
        <f>IF(ISBLANK(P4.Robusto!D76),"",P4.Robusto!D76)</f>
        <v/>
      </c>
      <c r="AH38" s="151"/>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8" t="str">
        <f>IF( ISBLANK('03.Muestra'!$C28),"",'03.Muestra'!$C28)</f>
        <v/>
      </c>
      <c r="C39" s="102" t="str">
        <f>IF( ISBLANK('03.Muestra'!$E28),"",'03.Muestra'!$E28)</f>
        <v/>
      </c>
      <c r="D39" s="149" t="str">
        <f>IF(ISBLANK(P1.Perceptible!D39),"",P1.Perceptible!D39)</f>
        <v/>
      </c>
      <c r="E39" s="149" t="str">
        <f>IF(ISBLANK(P1.Perceptible!D77),"",P1.Perceptible!D77)</f>
        <v/>
      </c>
      <c r="F39" s="149" t="str">
        <f>IF(ISBLANK(P1.Perceptible!D115),"",P1.Perceptible!D115)</f>
        <v/>
      </c>
      <c r="G39" s="149" t="str">
        <f>IF(ISBLANK(P1.Perceptible!D153),"",P1.Perceptible!D153)</f>
        <v/>
      </c>
      <c r="H39" s="149" t="str">
        <f>IF(ISBLANK(P1.Perceptible!D267),"",P1.Perceptible!D267)</f>
        <v/>
      </c>
      <c r="I39" s="149" t="str">
        <f>IF(ISBLANK(P1.Perceptible!D305),"",P1.Perceptible!D305)</f>
        <v/>
      </c>
      <c r="J39" s="149" t="str">
        <f>IF(ISBLANK(P1.Perceptible!D343),"",P1.Perceptible!D343)</f>
        <v/>
      </c>
      <c r="K39" s="149" t="str">
        <f>IF(ISBLANK(P1.Perceptible!D457),"",P1.Perceptible!D457)</f>
        <v/>
      </c>
      <c r="L39" s="149" t="str">
        <f>IF(ISBLANK(P1.Perceptible!D495),"",P1.Perceptible!D495)</f>
        <v/>
      </c>
      <c r="M39" s="149" t="str">
        <f>IF(ISBLANK(P2.Operable!D39),"",P2.Operable!D39)</f>
        <v/>
      </c>
      <c r="N39" s="149" t="str">
        <f>IF(ISBLANK(P2.Operable!D77),"",P2.Operable!D77)</f>
        <v/>
      </c>
      <c r="O39" s="149" t="str">
        <f>IF(ISBLANK(P2.Operable!D115),"",P2.Operable!D115)</f>
        <v/>
      </c>
      <c r="P39" s="149" t="str">
        <f>IF(ISBLANK(P2.Operable!D153),"",P2.Operable!D153)</f>
        <v/>
      </c>
      <c r="Q39" s="149" t="str">
        <f>IF(ISBLANK(P2.Operable!D191),"",P2.Operable!D191)</f>
        <v/>
      </c>
      <c r="R39" s="149" t="str">
        <f>IF(ISBLANK(P2.Operable!D229),"",P2.Operable!D229)</f>
        <v/>
      </c>
      <c r="S39" s="149" t="str">
        <f>IF(ISBLANK(P2.Operable!D267),"",P2.Operable!D267)</f>
        <v/>
      </c>
      <c r="T39" s="149" t="str">
        <f>IF(ISBLANK(P2.Operable!D305),"",P2.Operable!D305)</f>
        <v/>
      </c>
      <c r="U39" s="149" t="str">
        <f>IF(ISBLANK(P2.Operable!D343),"",P2.Operable!D343)</f>
        <v/>
      </c>
      <c r="V39" s="149" t="str">
        <f>IF(ISBLANK(P2.Operable!D381),"",P2.Operable!D381)</f>
        <v/>
      </c>
      <c r="W39" s="149" t="str">
        <f>IF(ISBLANK(P2.Operable!D533),"",P2.Operable!D533)</f>
        <v/>
      </c>
      <c r="X39" s="149" t="str">
        <f>IF(ISBLANK(P2.Operable!D571),"",P2.Operable!D571)</f>
        <v/>
      </c>
      <c r="Y39" s="149" t="str">
        <f>IF(ISBLANK(P2.Operable!D609),"",P2.Operable!D609)</f>
        <v/>
      </c>
      <c r="Z39" s="149" t="str">
        <f>IF(ISBLANK(P2.Operable!D647),"",P2.Operable!D647)</f>
        <v/>
      </c>
      <c r="AA39" s="149" t="str">
        <f>IF(ISBLANK(P3.Comprensible!D39),"",P3.Comprensible!D39)</f>
        <v/>
      </c>
      <c r="AB39" s="149" t="str">
        <f>IF(ISBLANK(P3.Comprensible!D115),"",P3.Comprensible!D115)</f>
        <v/>
      </c>
      <c r="AC39" s="149" t="str">
        <f>IF(ISBLANK(P3.Comprensible!D153),"",P3.Comprensible!D153)</f>
        <v/>
      </c>
      <c r="AD39" s="149" t="str">
        <f>IF(ISBLANK(P3.Comprensible!D267),"",P3.Comprensible!D267)</f>
        <v/>
      </c>
      <c r="AE39" s="149" t="str">
        <f>IF(ISBLANK(P3.Comprensible!D305),"",P3.Comprensible!D305)</f>
        <v/>
      </c>
      <c r="AF39" s="149" t="str">
        <f>IF(ISBLANK(P4.Robusto!D39),"",P4.Robusto!D39)</f>
        <v/>
      </c>
      <c r="AG39" s="149" t="str">
        <f>IF(ISBLANK(P4.Robusto!D77),"",P4.Robusto!D77)</f>
        <v/>
      </c>
      <c r="AH39" s="151"/>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8" t="str">
        <f>IF( ISBLANK('03.Muestra'!$C29),"",'03.Muestra'!$C29)</f>
        <v/>
      </c>
      <c r="C40" s="102" t="str">
        <f>IF( ISBLANK('03.Muestra'!$E29),"",'03.Muestra'!$E29)</f>
        <v/>
      </c>
      <c r="D40" s="149" t="str">
        <f>IF(ISBLANK(P1.Perceptible!D40),"",P1.Perceptible!D40)</f>
        <v/>
      </c>
      <c r="E40" s="149" t="str">
        <f>IF(ISBLANK(P1.Perceptible!D78),"",P1.Perceptible!D78)</f>
        <v/>
      </c>
      <c r="F40" s="149" t="str">
        <f>IF(ISBLANK(P1.Perceptible!D116),"",P1.Perceptible!D116)</f>
        <v/>
      </c>
      <c r="G40" s="149" t="str">
        <f>IF(ISBLANK(P1.Perceptible!D154),"",P1.Perceptible!D154)</f>
        <v/>
      </c>
      <c r="H40" s="149" t="str">
        <f>IF(ISBLANK(P1.Perceptible!D268),"",P1.Perceptible!D268)</f>
        <v/>
      </c>
      <c r="I40" s="149" t="str">
        <f>IF(ISBLANK(P1.Perceptible!D306),"",P1.Perceptible!D306)</f>
        <v/>
      </c>
      <c r="J40" s="149" t="str">
        <f>IF(ISBLANK(P1.Perceptible!D344),"",P1.Perceptible!D344)</f>
        <v/>
      </c>
      <c r="K40" s="149" t="str">
        <f>IF(ISBLANK(P1.Perceptible!D458),"",P1.Perceptible!D458)</f>
        <v/>
      </c>
      <c r="L40" s="149" t="str">
        <f>IF(ISBLANK(P1.Perceptible!D496),"",P1.Perceptible!D496)</f>
        <v/>
      </c>
      <c r="M40" s="149" t="str">
        <f>IF(ISBLANK(P2.Operable!D40),"",P2.Operable!D40)</f>
        <v/>
      </c>
      <c r="N40" s="149" t="str">
        <f>IF(ISBLANK(P2.Operable!D78),"",P2.Operable!D78)</f>
        <v/>
      </c>
      <c r="O40" s="149" t="str">
        <f>IF(ISBLANK(P2.Operable!D116),"",P2.Operable!D116)</f>
        <v/>
      </c>
      <c r="P40" s="149" t="str">
        <f>IF(ISBLANK(P2.Operable!D154),"",P2.Operable!D154)</f>
        <v/>
      </c>
      <c r="Q40" s="149" t="str">
        <f>IF(ISBLANK(P2.Operable!D192),"",P2.Operable!D192)</f>
        <v/>
      </c>
      <c r="R40" s="149" t="str">
        <f>IF(ISBLANK(P2.Operable!D230),"",P2.Operable!D230)</f>
        <v/>
      </c>
      <c r="S40" s="149" t="str">
        <f>IF(ISBLANK(P2.Operable!D268),"",P2.Operable!D268)</f>
        <v/>
      </c>
      <c r="T40" s="149" t="str">
        <f>IF(ISBLANK(P2.Operable!D306),"",P2.Operable!D306)</f>
        <v/>
      </c>
      <c r="U40" s="149" t="str">
        <f>IF(ISBLANK(P2.Operable!D344),"",P2.Operable!D344)</f>
        <v/>
      </c>
      <c r="V40" s="149" t="str">
        <f>IF(ISBLANK(P2.Operable!D382),"",P2.Operable!D382)</f>
        <v/>
      </c>
      <c r="W40" s="149" t="str">
        <f>IF(ISBLANK(P2.Operable!D534),"",P2.Operable!D534)</f>
        <v/>
      </c>
      <c r="X40" s="149" t="str">
        <f>IF(ISBLANK(P2.Operable!D572),"",P2.Operable!D572)</f>
        <v/>
      </c>
      <c r="Y40" s="149" t="str">
        <f>IF(ISBLANK(P2.Operable!D610),"",P2.Operable!D610)</f>
        <v/>
      </c>
      <c r="Z40" s="149" t="str">
        <f>IF(ISBLANK(P2.Operable!D648),"",P2.Operable!D648)</f>
        <v/>
      </c>
      <c r="AA40" s="149" t="str">
        <f>IF(ISBLANK(P3.Comprensible!D40),"",P3.Comprensible!D40)</f>
        <v/>
      </c>
      <c r="AB40" s="149" t="str">
        <f>IF(ISBLANK(P3.Comprensible!D116),"",P3.Comprensible!D116)</f>
        <v/>
      </c>
      <c r="AC40" s="149" t="str">
        <f>IF(ISBLANK(P3.Comprensible!D154),"",P3.Comprensible!D154)</f>
        <v/>
      </c>
      <c r="AD40" s="149" t="str">
        <f>IF(ISBLANK(P3.Comprensible!D268),"",P3.Comprensible!D268)</f>
        <v/>
      </c>
      <c r="AE40" s="149" t="str">
        <f>IF(ISBLANK(P3.Comprensible!D306),"",P3.Comprensible!D306)</f>
        <v/>
      </c>
      <c r="AF40" s="149" t="str">
        <f>IF(ISBLANK(P4.Robusto!D40),"",P4.Robusto!D40)</f>
        <v/>
      </c>
      <c r="AG40" s="149" t="str">
        <f>IF(ISBLANK(P4.Robusto!D78),"",P4.Robusto!D78)</f>
        <v/>
      </c>
      <c r="AH40" s="151"/>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8" t="str">
        <f>IF( ISBLANK('03.Muestra'!$C30),"",'03.Muestra'!$C30)</f>
        <v/>
      </c>
      <c r="C41" s="102" t="str">
        <f>IF( ISBLANK('03.Muestra'!$E30),"",'03.Muestra'!$E30)</f>
        <v/>
      </c>
      <c r="D41" s="149" t="str">
        <f>IF(ISBLANK(P1.Perceptible!D41),"",P1.Perceptible!D41)</f>
        <v/>
      </c>
      <c r="E41" s="149" t="str">
        <f>IF(ISBLANK(P1.Perceptible!D79),"",P1.Perceptible!D79)</f>
        <v/>
      </c>
      <c r="F41" s="149" t="str">
        <f>IF(ISBLANK(P1.Perceptible!D117),"",P1.Perceptible!D117)</f>
        <v/>
      </c>
      <c r="G41" s="149" t="str">
        <f>IF(ISBLANK(P1.Perceptible!D155),"",P1.Perceptible!D155)</f>
        <v/>
      </c>
      <c r="H41" s="149" t="str">
        <f>IF(ISBLANK(P1.Perceptible!D269),"",P1.Perceptible!D269)</f>
        <v/>
      </c>
      <c r="I41" s="149" t="str">
        <f>IF(ISBLANK(P1.Perceptible!D307),"",P1.Perceptible!D307)</f>
        <v/>
      </c>
      <c r="J41" s="149" t="str">
        <f>IF(ISBLANK(P1.Perceptible!D345),"",P1.Perceptible!D345)</f>
        <v/>
      </c>
      <c r="K41" s="149" t="str">
        <f>IF(ISBLANK(P1.Perceptible!D459),"",P1.Perceptible!D459)</f>
        <v/>
      </c>
      <c r="L41" s="149" t="str">
        <f>IF(ISBLANK(P1.Perceptible!D497),"",P1.Perceptible!D497)</f>
        <v/>
      </c>
      <c r="M41" s="149" t="str">
        <f>IF(ISBLANK(P2.Operable!D41),"",P2.Operable!D41)</f>
        <v/>
      </c>
      <c r="N41" s="149" t="str">
        <f>IF(ISBLANK(P2.Operable!D79),"",P2.Operable!D79)</f>
        <v/>
      </c>
      <c r="O41" s="149" t="str">
        <f>IF(ISBLANK(P2.Operable!D117),"",P2.Operable!D117)</f>
        <v/>
      </c>
      <c r="P41" s="149" t="str">
        <f>IF(ISBLANK(P2.Operable!D155),"",P2.Operable!D155)</f>
        <v/>
      </c>
      <c r="Q41" s="149" t="str">
        <f>IF(ISBLANK(P2.Operable!D193),"",P2.Operable!D193)</f>
        <v/>
      </c>
      <c r="R41" s="149" t="str">
        <f>IF(ISBLANK(P2.Operable!D231),"",P2.Operable!D231)</f>
        <v/>
      </c>
      <c r="S41" s="149" t="str">
        <f>IF(ISBLANK(P2.Operable!D269),"",P2.Operable!D269)</f>
        <v/>
      </c>
      <c r="T41" s="149" t="str">
        <f>IF(ISBLANK(P2.Operable!D307),"",P2.Operable!D307)</f>
        <v/>
      </c>
      <c r="U41" s="149" t="str">
        <f>IF(ISBLANK(P2.Operable!D345),"",P2.Operable!D345)</f>
        <v/>
      </c>
      <c r="V41" s="149" t="str">
        <f>IF(ISBLANK(P2.Operable!D383),"",P2.Operable!D383)</f>
        <v/>
      </c>
      <c r="W41" s="149" t="str">
        <f>IF(ISBLANK(P2.Operable!D535),"",P2.Operable!D535)</f>
        <v/>
      </c>
      <c r="X41" s="149" t="str">
        <f>IF(ISBLANK(P2.Operable!D573),"",P2.Operable!D573)</f>
        <v/>
      </c>
      <c r="Y41" s="149" t="str">
        <f>IF(ISBLANK(P2.Operable!D611),"",P2.Operable!D611)</f>
        <v/>
      </c>
      <c r="Z41" s="149" t="str">
        <f>IF(ISBLANK(P2.Operable!D649),"",P2.Operable!D649)</f>
        <v/>
      </c>
      <c r="AA41" s="149" t="str">
        <f>IF(ISBLANK(P3.Comprensible!D41),"",P3.Comprensible!D41)</f>
        <v/>
      </c>
      <c r="AB41" s="149" t="str">
        <f>IF(ISBLANK(P3.Comprensible!D117),"",P3.Comprensible!D117)</f>
        <v/>
      </c>
      <c r="AC41" s="149" t="str">
        <f>IF(ISBLANK(P3.Comprensible!D155),"",P3.Comprensible!D155)</f>
        <v/>
      </c>
      <c r="AD41" s="149" t="str">
        <f>IF(ISBLANK(P3.Comprensible!D269),"",P3.Comprensible!D269)</f>
        <v/>
      </c>
      <c r="AE41" s="149" t="str">
        <f>IF(ISBLANK(P3.Comprensible!D307),"",P3.Comprensible!D307)</f>
        <v/>
      </c>
      <c r="AF41" s="149" t="str">
        <f>IF(ISBLANK(P4.Robusto!D41),"",P4.Robusto!D41)</f>
        <v/>
      </c>
      <c r="AG41" s="149" t="str">
        <f>IF(ISBLANK(P4.Robusto!D79),"",P4.Robusto!D79)</f>
        <v/>
      </c>
      <c r="AH41" s="151"/>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8" t="str">
        <f>IF( ISBLANK('03.Muestra'!$C31),"",'03.Muestra'!$C31)</f>
        <v/>
      </c>
      <c r="C42" s="102" t="str">
        <f>IF( ISBLANK('03.Muestra'!$E31),"",'03.Muestra'!$E31)</f>
        <v/>
      </c>
      <c r="D42" s="149" t="str">
        <f>IF(ISBLANK(P1.Perceptible!D42),"",P1.Perceptible!D42)</f>
        <v/>
      </c>
      <c r="E42" s="149" t="str">
        <f>IF(ISBLANK(P1.Perceptible!D80),"",P1.Perceptible!D80)</f>
        <v/>
      </c>
      <c r="F42" s="149" t="str">
        <f>IF(ISBLANK(P1.Perceptible!D118),"",P1.Perceptible!D118)</f>
        <v/>
      </c>
      <c r="G42" s="149" t="str">
        <f>IF(ISBLANK(P1.Perceptible!D156),"",P1.Perceptible!D156)</f>
        <v/>
      </c>
      <c r="H42" s="149" t="str">
        <f>IF(ISBLANK(P1.Perceptible!D270),"",P1.Perceptible!D270)</f>
        <v/>
      </c>
      <c r="I42" s="149" t="str">
        <f>IF(ISBLANK(P1.Perceptible!D308),"",P1.Perceptible!D308)</f>
        <v/>
      </c>
      <c r="J42" s="149" t="str">
        <f>IF(ISBLANK(P1.Perceptible!D346),"",P1.Perceptible!D346)</f>
        <v/>
      </c>
      <c r="K42" s="149" t="str">
        <f>IF(ISBLANK(P1.Perceptible!D460),"",P1.Perceptible!D460)</f>
        <v/>
      </c>
      <c r="L42" s="149" t="str">
        <f>IF(ISBLANK(P1.Perceptible!D498),"",P1.Perceptible!D498)</f>
        <v/>
      </c>
      <c r="M42" s="149" t="str">
        <f>IF(ISBLANK(P2.Operable!D42),"",P2.Operable!D42)</f>
        <v/>
      </c>
      <c r="N42" s="149" t="str">
        <f>IF(ISBLANK(P2.Operable!D80),"",P2.Operable!D80)</f>
        <v/>
      </c>
      <c r="O42" s="149" t="str">
        <f>IF(ISBLANK(P2.Operable!D118),"",P2.Operable!D118)</f>
        <v/>
      </c>
      <c r="P42" s="149" t="str">
        <f>IF(ISBLANK(P2.Operable!D156),"",P2.Operable!D156)</f>
        <v/>
      </c>
      <c r="Q42" s="149" t="str">
        <f>IF(ISBLANK(P2.Operable!D194),"",P2.Operable!D194)</f>
        <v/>
      </c>
      <c r="R42" s="149" t="str">
        <f>IF(ISBLANK(P2.Operable!D232),"",P2.Operable!D232)</f>
        <v/>
      </c>
      <c r="S42" s="149" t="str">
        <f>IF(ISBLANK(P2.Operable!D270),"",P2.Operable!D270)</f>
        <v/>
      </c>
      <c r="T42" s="149" t="str">
        <f>IF(ISBLANK(P2.Operable!D308),"",P2.Operable!D308)</f>
        <v/>
      </c>
      <c r="U42" s="149" t="str">
        <f>IF(ISBLANK(P2.Operable!D346),"",P2.Operable!D346)</f>
        <v/>
      </c>
      <c r="V42" s="149" t="str">
        <f>IF(ISBLANK(P2.Operable!D384),"",P2.Operable!D384)</f>
        <v/>
      </c>
      <c r="W42" s="149" t="str">
        <f>IF(ISBLANK(P2.Operable!D536),"",P2.Operable!D536)</f>
        <v/>
      </c>
      <c r="X42" s="149" t="str">
        <f>IF(ISBLANK(P2.Operable!D574),"",P2.Operable!D574)</f>
        <v/>
      </c>
      <c r="Y42" s="149" t="str">
        <f>IF(ISBLANK(P2.Operable!D612),"",P2.Operable!D612)</f>
        <v/>
      </c>
      <c r="Z42" s="149" t="str">
        <f>IF(ISBLANK(P2.Operable!D650),"",P2.Operable!D650)</f>
        <v/>
      </c>
      <c r="AA42" s="149" t="str">
        <f>IF(ISBLANK(P3.Comprensible!D42),"",P3.Comprensible!D42)</f>
        <v/>
      </c>
      <c r="AB42" s="149" t="str">
        <f>IF(ISBLANK(P3.Comprensible!D118),"",P3.Comprensible!D118)</f>
        <v/>
      </c>
      <c r="AC42" s="149" t="str">
        <f>IF(ISBLANK(P3.Comprensible!D156),"",P3.Comprensible!D156)</f>
        <v/>
      </c>
      <c r="AD42" s="149" t="str">
        <f>IF(ISBLANK(P3.Comprensible!D270),"",P3.Comprensible!D270)</f>
        <v/>
      </c>
      <c r="AE42" s="149" t="str">
        <f>IF(ISBLANK(P3.Comprensible!D308),"",P3.Comprensible!D308)</f>
        <v/>
      </c>
      <c r="AF42" s="149" t="str">
        <f>IF(ISBLANK(P4.Robusto!D42),"",P4.Robusto!D42)</f>
        <v/>
      </c>
      <c r="AG42" s="149" t="str">
        <f>IF(ISBLANK(P4.Robusto!D80),"",P4.Robusto!D80)</f>
        <v/>
      </c>
      <c r="AH42" s="151"/>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8" t="str">
        <f>IF( ISBLANK('03.Muestra'!$C32),"",'03.Muestra'!$C32)</f>
        <v/>
      </c>
      <c r="C43" s="102" t="str">
        <f>IF( ISBLANK('03.Muestra'!$E32),"",'03.Muestra'!$E32)</f>
        <v/>
      </c>
      <c r="D43" s="149" t="str">
        <f>IF(ISBLANK(P1.Perceptible!D43),"",P1.Perceptible!D43)</f>
        <v/>
      </c>
      <c r="E43" s="149" t="str">
        <f>IF(ISBLANK(P1.Perceptible!D81),"",P1.Perceptible!D81)</f>
        <v/>
      </c>
      <c r="F43" s="149" t="str">
        <f>IF(ISBLANK(P1.Perceptible!D119),"",P1.Perceptible!D119)</f>
        <v/>
      </c>
      <c r="G43" s="149" t="str">
        <f>IF(ISBLANK(P1.Perceptible!D157),"",P1.Perceptible!D157)</f>
        <v/>
      </c>
      <c r="H43" s="149" t="str">
        <f>IF(ISBLANK(P1.Perceptible!D271),"",P1.Perceptible!D271)</f>
        <v/>
      </c>
      <c r="I43" s="149" t="str">
        <f>IF(ISBLANK(P1.Perceptible!D309),"",P1.Perceptible!D309)</f>
        <v/>
      </c>
      <c r="J43" s="149" t="str">
        <f>IF(ISBLANK(P1.Perceptible!D347),"",P1.Perceptible!D347)</f>
        <v/>
      </c>
      <c r="K43" s="149" t="str">
        <f>IF(ISBLANK(P1.Perceptible!D461),"",P1.Perceptible!D461)</f>
        <v/>
      </c>
      <c r="L43" s="149" t="str">
        <f>IF(ISBLANK(P1.Perceptible!D499),"",P1.Perceptible!D499)</f>
        <v/>
      </c>
      <c r="M43" s="149" t="str">
        <f>IF(ISBLANK(P2.Operable!D43),"",P2.Operable!D43)</f>
        <v/>
      </c>
      <c r="N43" s="149" t="str">
        <f>IF(ISBLANK(P2.Operable!D81),"",P2.Operable!D81)</f>
        <v/>
      </c>
      <c r="O43" s="149" t="str">
        <f>IF(ISBLANK(P2.Operable!D119),"",P2.Operable!D119)</f>
        <v/>
      </c>
      <c r="P43" s="149" t="str">
        <f>IF(ISBLANK(P2.Operable!D157),"",P2.Operable!D157)</f>
        <v/>
      </c>
      <c r="Q43" s="149" t="str">
        <f>IF(ISBLANK(P2.Operable!D195),"",P2.Operable!D195)</f>
        <v/>
      </c>
      <c r="R43" s="149" t="str">
        <f>IF(ISBLANK(P2.Operable!D233),"",P2.Operable!D233)</f>
        <v/>
      </c>
      <c r="S43" s="149" t="str">
        <f>IF(ISBLANK(P2.Operable!D271),"",P2.Operable!D271)</f>
        <v/>
      </c>
      <c r="T43" s="149" t="str">
        <f>IF(ISBLANK(P2.Operable!D309),"",P2.Operable!D309)</f>
        <v/>
      </c>
      <c r="U43" s="149" t="str">
        <f>IF(ISBLANK(P2.Operable!D347),"",P2.Operable!D347)</f>
        <v/>
      </c>
      <c r="V43" s="149" t="str">
        <f>IF(ISBLANK(P2.Operable!D385),"",P2.Operable!D385)</f>
        <v/>
      </c>
      <c r="W43" s="149" t="str">
        <f>IF(ISBLANK(P2.Operable!D537),"",P2.Operable!D537)</f>
        <v/>
      </c>
      <c r="X43" s="149" t="str">
        <f>IF(ISBLANK(P2.Operable!D575),"",P2.Operable!D575)</f>
        <v/>
      </c>
      <c r="Y43" s="149" t="str">
        <f>IF(ISBLANK(P2.Operable!D613),"",P2.Operable!D613)</f>
        <v/>
      </c>
      <c r="Z43" s="149" t="str">
        <f>IF(ISBLANK(P2.Operable!D651),"",P2.Operable!D651)</f>
        <v/>
      </c>
      <c r="AA43" s="149" t="str">
        <f>IF(ISBLANK(P3.Comprensible!D43),"",P3.Comprensible!D43)</f>
        <v/>
      </c>
      <c r="AB43" s="149" t="str">
        <f>IF(ISBLANK(P3.Comprensible!D119),"",P3.Comprensible!D119)</f>
        <v/>
      </c>
      <c r="AC43" s="149" t="str">
        <f>IF(ISBLANK(P3.Comprensible!D157),"",P3.Comprensible!D157)</f>
        <v/>
      </c>
      <c r="AD43" s="149" t="str">
        <f>IF(ISBLANK(P3.Comprensible!D271),"",P3.Comprensible!D271)</f>
        <v/>
      </c>
      <c r="AE43" s="149" t="str">
        <f>IF(ISBLANK(P3.Comprensible!D309),"",P3.Comprensible!D309)</f>
        <v/>
      </c>
      <c r="AF43" s="149" t="str">
        <f>IF(ISBLANK(P4.Robusto!D43),"",P4.Robusto!D43)</f>
        <v/>
      </c>
      <c r="AG43" s="149" t="str">
        <f>IF(ISBLANK(P4.Robusto!D81),"",P4.Robusto!D81)</f>
        <v/>
      </c>
      <c r="AH43" s="151"/>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8" t="str">
        <f>IF( ISBLANK('03.Muestra'!$C33),"",'03.Muestra'!$C33)</f>
        <v/>
      </c>
      <c r="C44" s="102" t="str">
        <f>IF( ISBLANK('03.Muestra'!$E33),"",'03.Muestra'!$E33)</f>
        <v/>
      </c>
      <c r="D44" s="149" t="str">
        <f>IF(ISBLANK(P1.Perceptible!D44),"",P1.Perceptible!D44)</f>
        <v/>
      </c>
      <c r="E44" s="149" t="str">
        <f>IF(ISBLANK(P1.Perceptible!D82),"",P1.Perceptible!D82)</f>
        <v/>
      </c>
      <c r="F44" s="149" t="str">
        <f>IF(ISBLANK(P1.Perceptible!D120),"",P1.Perceptible!D120)</f>
        <v/>
      </c>
      <c r="G44" s="149" t="str">
        <f>IF(ISBLANK(P1.Perceptible!D158),"",P1.Perceptible!D158)</f>
        <v/>
      </c>
      <c r="H44" s="149" t="str">
        <f>IF(ISBLANK(P1.Perceptible!D272),"",P1.Perceptible!D272)</f>
        <v/>
      </c>
      <c r="I44" s="149" t="str">
        <f>IF(ISBLANK(P1.Perceptible!D310),"",P1.Perceptible!D310)</f>
        <v/>
      </c>
      <c r="J44" s="149" t="str">
        <f>IF(ISBLANK(P1.Perceptible!D348),"",P1.Perceptible!D348)</f>
        <v/>
      </c>
      <c r="K44" s="149" t="str">
        <f>IF(ISBLANK(P1.Perceptible!D462),"",P1.Perceptible!D462)</f>
        <v/>
      </c>
      <c r="L44" s="149" t="str">
        <f>IF(ISBLANK(P1.Perceptible!D500),"",P1.Perceptible!D500)</f>
        <v/>
      </c>
      <c r="M44" s="149" t="str">
        <f>IF(ISBLANK(P2.Operable!D44),"",P2.Operable!D44)</f>
        <v/>
      </c>
      <c r="N44" s="149" t="str">
        <f>IF(ISBLANK(P2.Operable!D82),"",P2.Operable!D82)</f>
        <v/>
      </c>
      <c r="O44" s="149" t="str">
        <f>IF(ISBLANK(P2.Operable!D120),"",P2.Operable!D120)</f>
        <v/>
      </c>
      <c r="P44" s="149" t="str">
        <f>IF(ISBLANK(P2.Operable!D158),"",P2.Operable!D158)</f>
        <v/>
      </c>
      <c r="Q44" s="149" t="str">
        <f>IF(ISBLANK(P2.Operable!D196),"",P2.Operable!D196)</f>
        <v/>
      </c>
      <c r="R44" s="149" t="str">
        <f>IF(ISBLANK(P2.Operable!D234),"",P2.Operable!D234)</f>
        <v/>
      </c>
      <c r="S44" s="149" t="str">
        <f>IF(ISBLANK(P2.Operable!D272),"",P2.Operable!D272)</f>
        <v/>
      </c>
      <c r="T44" s="149" t="str">
        <f>IF(ISBLANK(P2.Operable!D310),"",P2.Operable!D310)</f>
        <v/>
      </c>
      <c r="U44" s="149" t="str">
        <f>IF(ISBLANK(P2.Operable!D348),"",P2.Operable!D348)</f>
        <v/>
      </c>
      <c r="V44" s="149" t="str">
        <f>IF(ISBLANK(P2.Operable!D386),"",P2.Operable!D386)</f>
        <v/>
      </c>
      <c r="W44" s="149" t="str">
        <f>IF(ISBLANK(P2.Operable!D538),"",P2.Operable!D538)</f>
        <v/>
      </c>
      <c r="X44" s="149" t="str">
        <f>IF(ISBLANK(P2.Operable!D576),"",P2.Operable!D576)</f>
        <v/>
      </c>
      <c r="Y44" s="149" t="str">
        <f>IF(ISBLANK(P2.Operable!D614),"",P2.Operable!D614)</f>
        <v/>
      </c>
      <c r="Z44" s="149" t="str">
        <f>IF(ISBLANK(P2.Operable!D652),"",P2.Operable!D652)</f>
        <v/>
      </c>
      <c r="AA44" s="149" t="str">
        <f>IF(ISBLANK(P3.Comprensible!D44),"",P3.Comprensible!D44)</f>
        <v/>
      </c>
      <c r="AB44" s="149" t="str">
        <f>IF(ISBLANK(P3.Comprensible!D120),"",P3.Comprensible!D120)</f>
        <v/>
      </c>
      <c r="AC44" s="149" t="str">
        <f>IF(ISBLANK(P3.Comprensible!D158),"",P3.Comprensible!D158)</f>
        <v/>
      </c>
      <c r="AD44" s="149" t="str">
        <f>IF(ISBLANK(P3.Comprensible!D272),"",P3.Comprensible!D272)</f>
        <v/>
      </c>
      <c r="AE44" s="149" t="str">
        <f>IF(ISBLANK(P3.Comprensible!D310),"",P3.Comprensible!D310)</f>
        <v/>
      </c>
      <c r="AF44" s="149" t="str">
        <f>IF(ISBLANK(P4.Robusto!D44),"",P4.Robusto!D44)</f>
        <v/>
      </c>
      <c r="AG44" s="149" t="str">
        <f>IF(ISBLANK(P4.Robusto!D82),"",P4.Robusto!D82)</f>
        <v/>
      </c>
      <c r="AH44" s="151"/>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8" t="str">
        <f>IF( ISBLANK('03.Muestra'!$C34),"",'03.Muestra'!$C34)</f>
        <v/>
      </c>
      <c r="C45" s="102" t="str">
        <f>IF( ISBLANK('03.Muestra'!$E34),"",'03.Muestra'!$E34)</f>
        <v/>
      </c>
      <c r="D45" s="149" t="str">
        <f>IF(ISBLANK(P1.Perceptible!D45),"",P1.Perceptible!D45)</f>
        <v/>
      </c>
      <c r="E45" s="149" t="str">
        <f>IF(ISBLANK(P1.Perceptible!D83),"",P1.Perceptible!D83)</f>
        <v/>
      </c>
      <c r="F45" s="149" t="str">
        <f>IF(ISBLANK(P1.Perceptible!D121),"",P1.Perceptible!D121)</f>
        <v/>
      </c>
      <c r="G45" s="149" t="str">
        <f>IF(ISBLANK(P1.Perceptible!D159),"",P1.Perceptible!D159)</f>
        <v/>
      </c>
      <c r="H45" s="149" t="str">
        <f>IF(ISBLANK(P1.Perceptible!D273),"",P1.Perceptible!D273)</f>
        <v/>
      </c>
      <c r="I45" s="149" t="str">
        <f>IF(ISBLANK(P1.Perceptible!D311),"",P1.Perceptible!D311)</f>
        <v/>
      </c>
      <c r="J45" s="149" t="str">
        <f>IF(ISBLANK(P1.Perceptible!D349),"",P1.Perceptible!D349)</f>
        <v/>
      </c>
      <c r="K45" s="149" t="str">
        <f>IF(ISBLANK(P1.Perceptible!D463),"",P1.Perceptible!D463)</f>
        <v/>
      </c>
      <c r="L45" s="149" t="str">
        <f>IF(ISBLANK(P1.Perceptible!D501),"",P1.Perceptible!D501)</f>
        <v/>
      </c>
      <c r="M45" s="149" t="str">
        <f>IF(ISBLANK(P2.Operable!D45),"",P2.Operable!D45)</f>
        <v/>
      </c>
      <c r="N45" s="149" t="str">
        <f>IF(ISBLANK(P2.Operable!D83),"",P2.Operable!D83)</f>
        <v/>
      </c>
      <c r="O45" s="149" t="str">
        <f>IF(ISBLANK(P2.Operable!D121),"",P2.Operable!D121)</f>
        <v/>
      </c>
      <c r="P45" s="149" t="str">
        <f>IF(ISBLANK(P2.Operable!D159),"",P2.Operable!D159)</f>
        <v/>
      </c>
      <c r="Q45" s="149" t="str">
        <f>IF(ISBLANK(P2.Operable!D197),"",P2.Operable!D197)</f>
        <v/>
      </c>
      <c r="R45" s="149" t="str">
        <f>IF(ISBLANK(P2.Operable!D235),"",P2.Operable!D235)</f>
        <v/>
      </c>
      <c r="S45" s="149" t="str">
        <f>IF(ISBLANK(P2.Operable!D273),"",P2.Operable!D273)</f>
        <v/>
      </c>
      <c r="T45" s="149" t="str">
        <f>IF(ISBLANK(P2.Operable!D311),"",P2.Operable!D311)</f>
        <v/>
      </c>
      <c r="U45" s="149" t="str">
        <f>IF(ISBLANK(P2.Operable!D349),"",P2.Operable!D349)</f>
        <v/>
      </c>
      <c r="V45" s="149" t="str">
        <f>IF(ISBLANK(P2.Operable!D387),"",P2.Operable!D387)</f>
        <v/>
      </c>
      <c r="W45" s="149" t="str">
        <f>IF(ISBLANK(P2.Operable!D539),"",P2.Operable!D539)</f>
        <v/>
      </c>
      <c r="X45" s="149" t="str">
        <f>IF(ISBLANK(P2.Operable!D577),"",P2.Operable!D577)</f>
        <v/>
      </c>
      <c r="Y45" s="149" t="str">
        <f>IF(ISBLANK(P2.Operable!D615),"",P2.Operable!D615)</f>
        <v/>
      </c>
      <c r="Z45" s="149" t="str">
        <f>IF(ISBLANK(P2.Operable!D653),"",P2.Operable!D653)</f>
        <v/>
      </c>
      <c r="AA45" s="149" t="str">
        <f>IF(ISBLANK(P3.Comprensible!D45),"",P3.Comprensible!D45)</f>
        <v/>
      </c>
      <c r="AB45" s="149" t="str">
        <f>IF(ISBLANK(P3.Comprensible!D121),"",P3.Comprensible!D121)</f>
        <v/>
      </c>
      <c r="AC45" s="149" t="str">
        <f>IF(ISBLANK(P3.Comprensible!D159),"",P3.Comprensible!D159)</f>
        <v/>
      </c>
      <c r="AD45" s="149" t="str">
        <f>IF(ISBLANK(P3.Comprensible!D273),"",P3.Comprensible!D273)</f>
        <v/>
      </c>
      <c r="AE45" s="149" t="str">
        <f>IF(ISBLANK(P3.Comprensible!D311),"",P3.Comprensible!D311)</f>
        <v/>
      </c>
      <c r="AF45" s="149" t="str">
        <f>IF(ISBLANK(P4.Robusto!D45),"",P4.Robusto!D45)</f>
        <v/>
      </c>
      <c r="AG45" s="149" t="str">
        <f>IF(ISBLANK(P4.Robusto!D83),"",P4.Robusto!D83)</f>
        <v/>
      </c>
      <c r="AH45" s="151"/>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8" t="str">
        <f>IF( ISBLANK('03.Muestra'!$C35),"",'03.Muestra'!$C35)</f>
        <v/>
      </c>
      <c r="C46" s="102" t="str">
        <f>IF( ISBLANK('03.Muestra'!$E35),"",'03.Muestra'!$E35)</f>
        <v/>
      </c>
      <c r="D46" s="149" t="str">
        <f>IF(ISBLANK(P1.Perceptible!D46),"",P1.Perceptible!D46)</f>
        <v/>
      </c>
      <c r="E46" s="149" t="str">
        <f>IF(ISBLANK(P1.Perceptible!D84),"",P1.Perceptible!D84)</f>
        <v/>
      </c>
      <c r="F46" s="149" t="str">
        <f>IF(ISBLANK(P1.Perceptible!D122),"",P1.Perceptible!D122)</f>
        <v/>
      </c>
      <c r="G46" s="149" t="str">
        <f>IF(ISBLANK(P1.Perceptible!D160),"",P1.Perceptible!D160)</f>
        <v/>
      </c>
      <c r="H46" s="149" t="str">
        <f>IF(ISBLANK(P1.Perceptible!D274),"",P1.Perceptible!D274)</f>
        <v/>
      </c>
      <c r="I46" s="149" t="str">
        <f>IF(ISBLANK(P1.Perceptible!D312),"",P1.Perceptible!D312)</f>
        <v/>
      </c>
      <c r="J46" s="149" t="str">
        <f>IF(ISBLANK(P1.Perceptible!D350),"",P1.Perceptible!D350)</f>
        <v/>
      </c>
      <c r="K46" s="149" t="str">
        <f>IF(ISBLANK(P1.Perceptible!D464),"",P1.Perceptible!D464)</f>
        <v/>
      </c>
      <c r="L46" s="149" t="str">
        <f>IF(ISBLANK(P1.Perceptible!D502),"",P1.Perceptible!D502)</f>
        <v/>
      </c>
      <c r="M46" s="149" t="str">
        <f>IF(ISBLANK(P2.Operable!D46),"",P2.Operable!D46)</f>
        <v/>
      </c>
      <c r="N46" s="149" t="str">
        <f>IF(ISBLANK(P2.Operable!D84),"",P2.Operable!D84)</f>
        <v/>
      </c>
      <c r="O46" s="149" t="str">
        <f>IF(ISBLANK(P2.Operable!D122),"",P2.Operable!D122)</f>
        <v/>
      </c>
      <c r="P46" s="149" t="str">
        <f>IF(ISBLANK(P2.Operable!D160),"",P2.Operable!D160)</f>
        <v/>
      </c>
      <c r="Q46" s="149" t="str">
        <f>IF(ISBLANK(P2.Operable!D198),"",P2.Operable!D198)</f>
        <v/>
      </c>
      <c r="R46" s="149" t="str">
        <f>IF(ISBLANK(P2.Operable!D236),"",P2.Operable!D236)</f>
        <v/>
      </c>
      <c r="S46" s="149" t="str">
        <f>IF(ISBLANK(P2.Operable!D274),"",P2.Operable!D274)</f>
        <v/>
      </c>
      <c r="T46" s="149" t="str">
        <f>IF(ISBLANK(P2.Operable!D312),"",P2.Operable!D312)</f>
        <v/>
      </c>
      <c r="U46" s="149" t="str">
        <f>IF(ISBLANK(P2.Operable!D350),"",P2.Operable!D350)</f>
        <v/>
      </c>
      <c r="V46" s="149" t="str">
        <f>IF(ISBLANK(P2.Operable!D388),"",P2.Operable!D388)</f>
        <v/>
      </c>
      <c r="W46" s="149" t="str">
        <f>IF(ISBLANK(P2.Operable!D540),"",P2.Operable!D540)</f>
        <v/>
      </c>
      <c r="X46" s="149" t="str">
        <f>IF(ISBLANK(P2.Operable!D578),"",P2.Operable!D578)</f>
        <v/>
      </c>
      <c r="Y46" s="149" t="str">
        <f>IF(ISBLANK(P2.Operable!D616),"",P2.Operable!D616)</f>
        <v/>
      </c>
      <c r="Z46" s="149" t="str">
        <f>IF(ISBLANK(P2.Operable!D654),"",P2.Operable!D654)</f>
        <v/>
      </c>
      <c r="AA46" s="149" t="str">
        <f>IF(ISBLANK(P3.Comprensible!D46),"",P3.Comprensible!D46)</f>
        <v/>
      </c>
      <c r="AB46" s="149" t="str">
        <f>IF(ISBLANK(P3.Comprensible!D122),"",P3.Comprensible!D122)</f>
        <v/>
      </c>
      <c r="AC46" s="149" t="str">
        <f>IF(ISBLANK(P3.Comprensible!D160),"",P3.Comprensible!D160)</f>
        <v/>
      </c>
      <c r="AD46" s="149" t="str">
        <f>IF(ISBLANK(P3.Comprensible!D274),"",P3.Comprensible!D274)</f>
        <v/>
      </c>
      <c r="AE46" s="149" t="str">
        <f>IF(ISBLANK(P3.Comprensible!D312),"",P3.Comprensible!D312)</f>
        <v/>
      </c>
      <c r="AF46" s="149" t="str">
        <f>IF(ISBLANK(P4.Robusto!D46),"",P4.Robusto!D46)</f>
        <v/>
      </c>
      <c r="AG46" s="149" t="str">
        <f>IF(ISBLANK(P4.Robusto!D84),"",P4.Robusto!D84)</f>
        <v/>
      </c>
      <c r="AH46" s="151"/>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8" t="str">
        <f>IF( ISBLANK('03.Muestra'!$C36),"",'03.Muestra'!$C36)</f>
        <v/>
      </c>
      <c r="C47" s="102" t="str">
        <f>IF( ISBLANK('03.Muestra'!$E36),"",'03.Muestra'!$E36)</f>
        <v/>
      </c>
      <c r="D47" s="149" t="str">
        <f>IF(ISBLANK(P1.Perceptible!D47),"",P1.Perceptible!D47)</f>
        <v/>
      </c>
      <c r="E47" s="149" t="str">
        <f>IF(ISBLANK(P1.Perceptible!D85),"",P1.Perceptible!D85)</f>
        <v/>
      </c>
      <c r="F47" s="149" t="str">
        <f>IF(ISBLANK(P1.Perceptible!D123),"",P1.Perceptible!D123)</f>
        <v/>
      </c>
      <c r="G47" s="149" t="str">
        <f>IF(ISBLANK(P1.Perceptible!D161),"",P1.Perceptible!D161)</f>
        <v/>
      </c>
      <c r="H47" s="149" t="str">
        <f>IF(ISBLANK(P1.Perceptible!D275),"",P1.Perceptible!D275)</f>
        <v/>
      </c>
      <c r="I47" s="149" t="str">
        <f>IF(ISBLANK(P1.Perceptible!D313),"",P1.Perceptible!D313)</f>
        <v/>
      </c>
      <c r="J47" s="149" t="str">
        <f>IF(ISBLANK(P1.Perceptible!D351),"",P1.Perceptible!D351)</f>
        <v/>
      </c>
      <c r="K47" s="149" t="str">
        <f>IF(ISBLANK(P1.Perceptible!D465),"",P1.Perceptible!D465)</f>
        <v/>
      </c>
      <c r="L47" s="149" t="str">
        <f>IF(ISBLANK(P1.Perceptible!D503),"",P1.Perceptible!D503)</f>
        <v/>
      </c>
      <c r="M47" s="149" t="str">
        <f>IF(ISBLANK(P2.Operable!D47),"",P2.Operable!D47)</f>
        <v/>
      </c>
      <c r="N47" s="149" t="str">
        <f>IF(ISBLANK(P2.Operable!D85),"",P2.Operable!D85)</f>
        <v/>
      </c>
      <c r="O47" s="149" t="str">
        <f>IF(ISBLANK(P2.Operable!D123),"",P2.Operable!D123)</f>
        <v/>
      </c>
      <c r="P47" s="149" t="str">
        <f>IF(ISBLANK(P2.Operable!D161),"",P2.Operable!D161)</f>
        <v/>
      </c>
      <c r="Q47" s="149" t="str">
        <f>IF(ISBLANK(P2.Operable!D199),"",P2.Operable!D199)</f>
        <v/>
      </c>
      <c r="R47" s="149" t="str">
        <f>IF(ISBLANK(P2.Operable!D237),"",P2.Operable!D237)</f>
        <v/>
      </c>
      <c r="S47" s="149" t="str">
        <f>IF(ISBLANK(P2.Operable!D275),"",P2.Operable!D275)</f>
        <v/>
      </c>
      <c r="T47" s="149" t="str">
        <f>IF(ISBLANK(P2.Operable!D313),"",P2.Operable!D313)</f>
        <v/>
      </c>
      <c r="U47" s="149" t="str">
        <f>IF(ISBLANK(P2.Operable!D351),"",P2.Operable!D351)</f>
        <v/>
      </c>
      <c r="V47" s="149" t="str">
        <f>IF(ISBLANK(P2.Operable!D389),"",P2.Operable!D389)</f>
        <v/>
      </c>
      <c r="W47" s="149" t="str">
        <f>IF(ISBLANK(P2.Operable!D541),"",P2.Operable!D541)</f>
        <v/>
      </c>
      <c r="X47" s="149" t="str">
        <f>IF(ISBLANK(P2.Operable!D579),"",P2.Operable!D579)</f>
        <v/>
      </c>
      <c r="Y47" s="149" t="str">
        <f>IF(ISBLANK(P2.Operable!D617),"",P2.Operable!D617)</f>
        <v/>
      </c>
      <c r="Z47" s="149" t="str">
        <f>IF(ISBLANK(P2.Operable!D655),"",P2.Operable!D655)</f>
        <v/>
      </c>
      <c r="AA47" s="149" t="str">
        <f>IF(ISBLANK(P3.Comprensible!D47),"",P3.Comprensible!D47)</f>
        <v/>
      </c>
      <c r="AB47" s="149" t="str">
        <f>IF(ISBLANK(P3.Comprensible!D123),"",P3.Comprensible!D123)</f>
        <v/>
      </c>
      <c r="AC47" s="149" t="str">
        <f>IF(ISBLANK(P3.Comprensible!D161),"",P3.Comprensible!D161)</f>
        <v/>
      </c>
      <c r="AD47" s="149" t="str">
        <f>IF(ISBLANK(P3.Comprensible!D275),"",P3.Comprensible!D275)</f>
        <v/>
      </c>
      <c r="AE47" s="149" t="str">
        <f>IF(ISBLANK(P3.Comprensible!D313),"",P3.Comprensible!D313)</f>
        <v/>
      </c>
      <c r="AF47" s="149" t="str">
        <f>IF(ISBLANK(P4.Robusto!D47),"",P4.Robusto!D47)</f>
        <v/>
      </c>
      <c r="AG47" s="149" t="str">
        <f>IF(ISBLANK(P4.Robusto!D85),"",P4.Robusto!D85)</f>
        <v/>
      </c>
      <c r="AH47" s="151"/>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8" t="str">
        <f>IF( ISBLANK('03.Muestra'!$C37),"",'03.Muestra'!$C37)</f>
        <v/>
      </c>
      <c r="C48" s="102" t="str">
        <f>IF( ISBLANK('03.Muestra'!$E37),"",'03.Muestra'!$E37)</f>
        <v/>
      </c>
      <c r="D48" s="149" t="str">
        <f>IF(ISBLANK(P1.Perceptible!D48),"",P1.Perceptible!D48)</f>
        <v/>
      </c>
      <c r="E48" s="149" t="str">
        <f>IF(ISBLANK(P1.Perceptible!D86),"",P1.Perceptible!D86)</f>
        <v/>
      </c>
      <c r="F48" s="149" t="str">
        <f>IF(ISBLANK(P1.Perceptible!D124),"",P1.Perceptible!D124)</f>
        <v/>
      </c>
      <c r="G48" s="149" t="str">
        <f>IF(ISBLANK(P1.Perceptible!D162),"",P1.Perceptible!D162)</f>
        <v/>
      </c>
      <c r="H48" s="149" t="str">
        <f>IF(ISBLANK(P1.Perceptible!D276),"",P1.Perceptible!D276)</f>
        <v/>
      </c>
      <c r="I48" s="149" t="str">
        <f>IF(ISBLANK(P1.Perceptible!D314),"",P1.Perceptible!D314)</f>
        <v/>
      </c>
      <c r="J48" s="149" t="str">
        <f>IF(ISBLANK(P1.Perceptible!D352),"",P1.Perceptible!D352)</f>
        <v/>
      </c>
      <c r="K48" s="149" t="str">
        <f>IF(ISBLANK(P1.Perceptible!D466),"",P1.Perceptible!D466)</f>
        <v/>
      </c>
      <c r="L48" s="149" t="str">
        <f>IF(ISBLANK(P1.Perceptible!D504),"",P1.Perceptible!D504)</f>
        <v/>
      </c>
      <c r="M48" s="149" t="str">
        <f>IF(ISBLANK(P2.Operable!D48),"",P2.Operable!D48)</f>
        <v/>
      </c>
      <c r="N48" s="149" t="str">
        <f>IF(ISBLANK(P2.Operable!D86),"",P2.Operable!D86)</f>
        <v/>
      </c>
      <c r="O48" s="149" t="str">
        <f>IF(ISBLANK(P2.Operable!D124),"",P2.Operable!D124)</f>
        <v/>
      </c>
      <c r="P48" s="149" t="str">
        <f>IF(ISBLANK(P2.Operable!D162),"",P2.Operable!D162)</f>
        <v/>
      </c>
      <c r="Q48" s="149" t="str">
        <f>IF(ISBLANK(P2.Operable!D200),"",P2.Operable!D200)</f>
        <v/>
      </c>
      <c r="R48" s="149" t="str">
        <f>IF(ISBLANK(P2.Operable!D238),"",P2.Operable!D238)</f>
        <v/>
      </c>
      <c r="S48" s="149" t="str">
        <f>IF(ISBLANK(P2.Operable!D276),"",P2.Operable!D276)</f>
        <v/>
      </c>
      <c r="T48" s="149" t="str">
        <f>IF(ISBLANK(P2.Operable!D314),"",P2.Operable!D314)</f>
        <v/>
      </c>
      <c r="U48" s="149" t="str">
        <f>IF(ISBLANK(P2.Operable!D352),"",P2.Operable!D352)</f>
        <v/>
      </c>
      <c r="V48" s="149" t="str">
        <f>IF(ISBLANK(P2.Operable!D390),"",P2.Operable!D390)</f>
        <v/>
      </c>
      <c r="W48" s="149" t="str">
        <f>IF(ISBLANK(P2.Operable!D542),"",P2.Operable!D542)</f>
        <v/>
      </c>
      <c r="X48" s="149" t="str">
        <f>IF(ISBLANK(P2.Operable!D580),"",P2.Operable!D580)</f>
        <v/>
      </c>
      <c r="Y48" s="149" t="str">
        <f>IF(ISBLANK(P2.Operable!D618),"",P2.Operable!D618)</f>
        <v/>
      </c>
      <c r="Z48" s="149" t="str">
        <f>IF(ISBLANK(P2.Operable!D656),"",P2.Operable!D656)</f>
        <v/>
      </c>
      <c r="AA48" s="149" t="str">
        <f>IF(ISBLANK(P3.Comprensible!D48),"",P3.Comprensible!D48)</f>
        <v/>
      </c>
      <c r="AB48" s="149" t="str">
        <f>IF(ISBLANK(P3.Comprensible!D124),"",P3.Comprensible!D124)</f>
        <v/>
      </c>
      <c r="AC48" s="149" t="str">
        <f>IF(ISBLANK(P3.Comprensible!D162),"",P3.Comprensible!D162)</f>
        <v/>
      </c>
      <c r="AD48" s="149" t="str">
        <f>IF(ISBLANK(P3.Comprensible!D276),"",P3.Comprensible!D276)</f>
        <v/>
      </c>
      <c r="AE48" s="149" t="str">
        <f>IF(ISBLANK(P3.Comprensible!D314),"",P3.Comprensible!D314)</f>
        <v/>
      </c>
      <c r="AF48" s="149" t="str">
        <f>IF(ISBLANK(P4.Robusto!D48),"",P4.Robusto!D48)</f>
        <v/>
      </c>
      <c r="AG48" s="149" t="str">
        <f>IF(ISBLANK(P4.Robusto!D86),"",P4.Robusto!D86)</f>
        <v/>
      </c>
      <c r="AH48" s="151"/>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8" t="str">
        <f>IF( ISBLANK('03.Muestra'!$C38),"",'03.Muestra'!$C38)</f>
        <v/>
      </c>
      <c r="C49" s="102" t="str">
        <f>IF( ISBLANK('03.Muestra'!$E38),"",'03.Muestra'!$E38)</f>
        <v/>
      </c>
      <c r="D49" s="149" t="str">
        <f>IF(ISBLANK(P1.Perceptible!D49),"",P1.Perceptible!D49)</f>
        <v/>
      </c>
      <c r="E49" s="149" t="str">
        <f>IF(ISBLANK(P1.Perceptible!D87),"",P1.Perceptible!D87)</f>
        <v/>
      </c>
      <c r="F49" s="149" t="str">
        <f>IF(ISBLANK(P1.Perceptible!D125),"",P1.Perceptible!D125)</f>
        <v/>
      </c>
      <c r="G49" s="149" t="str">
        <f>IF(ISBLANK(P1.Perceptible!D163),"",P1.Perceptible!D163)</f>
        <v/>
      </c>
      <c r="H49" s="149" t="str">
        <f>IF(ISBLANK(P1.Perceptible!D277),"",P1.Perceptible!D277)</f>
        <v/>
      </c>
      <c r="I49" s="149" t="str">
        <f>IF(ISBLANK(P1.Perceptible!D315),"",P1.Perceptible!D315)</f>
        <v/>
      </c>
      <c r="J49" s="149" t="str">
        <f>IF(ISBLANK(P1.Perceptible!D353),"",P1.Perceptible!D353)</f>
        <v/>
      </c>
      <c r="K49" s="149" t="str">
        <f>IF(ISBLANK(P1.Perceptible!D467),"",P1.Perceptible!D467)</f>
        <v/>
      </c>
      <c r="L49" s="149" t="str">
        <f>IF(ISBLANK(P1.Perceptible!D505),"",P1.Perceptible!D505)</f>
        <v/>
      </c>
      <c r="M49" s="149" t="str">
        <f>IF(ISBLANK(P2.Operable!D49),"",P2.Operable!D49)</f>
        <v/>
      </c>
      <c r="N49" s="149" t="str">
        <f>IF(ISBLANK(P2.Operable!D87),"",P2.Operable!D87)</f>
        <v/>
      </c>
      <c r="O49" s="149" t="str">
        <f>IF(ISBLANK(P2.Operable!D125),"",P2.Operable!D125)</f>
        <v/>
      </c>
      <c r="P49" s="149" t="str">
        <f>IF(ISBLANK(P2.Operable!D163),"",P2.Operable!D163)</f>
        <v/>
      </c>
      <c r="Q49" s="149" t="str">
        <f>IF(ISBLANK(P2.Operable!D201),"",P2.Operable!D201)</f>
        <v/>
      </c>
      <c r="R49" s="149" t="str">
        <f>IF(ISBLANK(P2.Operable!D239),"",P2.Operable!D239)</f>
        <v/>
      </c>
      <c r="S49" s="149" t="str">
        <f>IF(ISBLANK(P2.Operable!D277),"",P2.Operable!D277)</f>
        <v/>
      </c>
      <c r="T49" s="149" t="str">
        <f>IF(ISBLANK(P2.Operable!D315),"",P2.Operable!D315)</f>
        <v/>
      </c>
      <c r="U49" s="149" t="str">
        <f>IF(ISBLANK(P2.Operable!D353),"",P2.Operable!D353)</f>
        <v/>
      </c>
      <c r="V49" s="149" t="str">
        <f>IF(ISBLANK(P2.Operable!D391),"",P2.Operable!D391)</f>
        <v/>
      </c>
      <c r="W49" s="149" t="str">
        <f>IF(ISBLANK(P2.Operable!D543),"",P2.Operable!D543)</f>
        <v/>
      </c>
      <c r="X49" s="149" t="str">
        <f>IF(ISBLANK(P2.Operable!D581),"",P2.Operable!D581)</f>
        <v/>
      </c>
      <c r="Y49" s="149" t="str">
        <f>IF(ISBLANK(P2.Operable!D619),"",P2.Operable!D619)</f>
        <v/>
      </c>
      <c r="Z49" s="149" t="str">
        <f>IF(ISBLANK(P2.Operable!D657),"",P2.Operable!D657)</f>
        <v/>
      </c>
      <c r="AA49" s="149" t="str">
        <f>IF(ISBLANK(P3.Comprensible!D49),"",P3.Comprensible!D49)</f>
        <v/>
      </c>
      <c r="AB49" s="149" t="str">
        <f>IF(ISBLANK(P3.Comprensible!D125),"",P3.Comprensible!D125)</f>
        <v/>
      </c>
      <c r="AC49" s="149" t="str">
        <f>IF(ISBLANK(P3.Comprensible!D163),"",P3.Comprensible!D163)</f>
        <v/>
      </c>
      <c r="AD49" s="149" t="str">
        <f>IF(ISBLANK(P3.Comprensible!D277),"",P3.Comprensible!D277)</f>
        <v/>
      </c>
      <c r="AE49" s="149" t="str">
        <f>IF(ISBLANK(P3.Comprensible!D315),"",P3.Comprensible!D315)</f>
        <v/>
      </c>
      <c r="AF49" s="149" t="str">
        <f>IF(ISBLANK(P4.Robusto!D49),"",P4.Robusto!D49)</f>
        <v/>
      </c>
      <c r="AG49" s="149" t="str">
        <f>IF(ISBLANK(P4.Robusto!D87),"",P4.Robusto!D87)</f>
        <v/>
      </c>
      <c r="AH49" s="151"/>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8" t="str">
        <f>IF( ISBLANK('03.Muestra'!$C39),"",'03.Muestra'!$C39)</f>
        <v/>
      </c>
      <c r="C50" s="102" t="str">
        <f>IF( ISBLANK('03.Muestra'!$E39),"",'03.Muestra'!$E39)</f>
        <v/>
      </c>
      <c r="D50" s="149" t="str">
        <f>IF(ISBLANK(P1.Perceptible!D50),"",P1.Perceptible!D50)</f>
        <v/>
      </c>
      <c r="E50" s="149" t="str">
        <f>IF(ISBLANK(P1.Perceptible!D88),"",P1.Perceptible!D88)</f>
        <v/>
      </c>
      <c r="F50" s="149" t="str">
        <f>IF(ISBLANK(P1.Perceptible!D126),"",P1.Perceptible!D126)</f>
        <v/>
      </c>
      <c r="G50" s="149" t="str">
        <f>IF(ISBLANK(P1.Perceptible!D164),"",P1.Perceptible!D164)</f>
        <v/>
      </c>
      <c r="H50" s="149" t="str">
        <f>IF(ISBLANK(P1.Perceptible!D278),"",P1.Perceptible!D278)</f>
        <v/>
      </c>
      <c r="I50" s="149" t="str">
        <f>IF(ISBLANK(P1.Perceptible!D316),"",P1.Perceptible!D316)</f>
        <v/>
      </c>
      <c r="J50" s="149" t="str">
        <f>IF(ISBLANK(P1.Perceptible!D354),"",P1.Perceptible!D354)</f>
        <v/>
      </c>
      <c r="K50" s="149" t="str">
        <f>IF(ISBLANK(P1.Perceptible!D468),"",P1.Perceptible!D468)</f>
        <v/>
      </c>
      <c r="L50" s="149" t="str">
        <f>IF(ISBLANK(P1.Perceptible!D506),"",P1.Perceptible!D506)</f>
        <v/>
      </c>
      <c r="M50" s="149" t="str">
        <f>IF(ISBLANK(P2.Operable!D50),"",P2.Operable!D50)</f>
        <v/>
      </c>
      <c r="N50" s="149" t="str">
        <f>IF(ISBLANK(P2.Operable!D88),"",P2.Operable!D88)</f>
        <v/>
      </c>
      <c r="O50" s="149" t="str">
        <f>IF(ISBLANK(P2.Operable!D126),"",P2.Operable!D126)</f>
        <v/>
      </c>
      <c r="P50" s="149" t="str">
        <f>IF(ISBLANK(P2.Operable!D164),"",P2.Operable!D164)</f>
        <v/>
      </c>
      <c r="Q50" s="149" t="str">
        <f>IF(ISBLANK(P2.Operable!D202),"",P2.Operable!D202)</f>
        <v/>
      </c>
      <c r="R50" s="149" t="str">
        <f>IF(ISBLANK(P2.Operable!D240),"",P2.Operable!D240)</f>
        <v/>
      </c>
      <c r="S50" s="149" t="str">
        <f>IF(ISBLANK(P2.Operable!D278),"",P2.Operable!D278)</f>
        <v/>
      </c>
      <c r="T50" s="149" t="str">
        <f>IF(ISBLANK(P2.Operable!D316),"",P2.Operable!D316)</f>
        <v/>
      </c>
      <c r="U50" s="149" t="str">
        <f>IF(ISBLANK(P2.Operable!D354),"",P2.Operable!D354)</f>
        <v/>
      </c>
      <c r="V50" s="149" t="str">
        <f>IF(ISBLANK(P2.Operable!D392),"",P2.Operable!D392)</f>
        <v/>
      </c>
      <c r="W50" s="149" t="str">
        <f>IF(ISBLANK(P2.Operable!D544),"",P2.Operable!D544)</f>
        <v/>
      </c>
      <c r="X50" s="149" t="str">
        <f>IF(ISBLANK(P2.Operable!D582),"",P2.Operable!D582)</f>
        <v/>
      </c>
      <c r="Y50" s="149" t="str">
        <f>IF(ISBLANK(P2.Operable!D620),"",P2.Operable!D620)</f>
        <v/>
      </c>
      <c r="Z50" s="149" t="str">
        <f>IF(ISBLANK(P2.Operable!D658),"",P2.Operable!D658)</f>
        <v/>
      </c>
      <c r="AA50" s="149" t="str">
        <f>IF(ISBLANK(P3.Comprensible!D50),"",P3.Comprensible!D50)</f>
        <v/>
      </c>
      <c r="AB50" s="149" t="str">
        <f>IF(ISBLANK(P3.Comprensible!D126),"",P3.Comprensible!D126)</f>
        <v/>
      </c>
      <c r="AC50" s="149" t="str">
        <f>IF(ISBLANK(P3.Comprensible!D164),"",P3.Comprensible!D164)</f>
        <v/>
      </c>
      <c r="AD50" s="149" t="str">
        <f>IF(ISBLANK(P3.Comprensible!D278),"",P3.Comprensible!D278)</f>
        <v/>
      </c>
      <c r="AE50" s="149" t="str">
        <f>IF(ISBLANK(P3.Comprensible!D316),"",P3.Comprensible!D316)</f>
        <v/>
      </c>
      <c r="AF50" s="149" t="str">
        <f>IF(ISBLANK(P4.Robusto!D50),"",P4.Robusto!D50)</f>
        <v/>
      </c>
      <c r="AG50" s="149" t="str">
        <f>IF(ISBLANK(P4.Robusto!D88),"",P4.Robusto!D88)</f>
        <v/>
      </c>
      <c r="AH50" s="151"/>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8" t="str">
        <f>IF( ISBLANK('03.Muestra'!$C40),"",'03.Muestra'!$C40)</f>
        <v/>
      </c>
      <c r="C51" s="102" t="str">
        <f>IF( ISBLANK('03.Muestra'!$E40),"",'03.Muestra'!$E40)</f>
        <v/>
      </c>
      <c r="D51" s="149" t="str">
        <f>IF(ISBLANK(P1.Perceptible!D51),"",P1.Perceptible!D51)</f>
        <v/>
      </c>
      <c r="E51" s="149" t="str">
        <f>IF(ISBLANK(P1.Perceptible!D89),"",P1.Perceptible!D89)</f>
        <v/>
      </c>
      <c r="F51" s="149" t="str">
        <f>IF(ISBLANK(P1.Perceptible!D127),"",P1.Perceptible!D127)</f>
        <v/>
      </c>
      <c r="G51" s="149" t="str">
        <f>IF(ISBLANK(P1.Perceptible!D165),"",P1.Perceptible!D165)</f>
        <v/>
      </c>
      <c r="H51" s="149" t="str">
        <f>IF(ISBLANK(P1.Perceptible!D279),"",P1.Perceptible!D279)</f>
        <v/>
      </c>
      <c r="I51" s="149" t="str">
        <f>IF(ISBLANK(P1.Perceptible!D317),"",P1.Perceptible!D317)</f>
        <v/>
      </c>
      <c r="J51" s="149" t="str">
        <f>IF(ISBLANK(P1.Perceptible!D355),"",P1.Perceptible!D355)</f>
        <v/>
      </c>
      <c r="K51" s="149" t="str">
        <f>IF(ISBLANK(P1.Perceptible!D469),"",P1.Perceptible!D469)</f>
        <v/>
      </c>
      <c r="L51" s="149" t="str">
        <f>IF(ISBLANK(P1.Perceptible!D507),"",P1.Perceptible!D507)</f>
        <v/>
      </c>
      <c r="M51" s="149" t="str">
        <f>IF(ISBLANK(P2.Operable!D51),"",P2.Operable!D51)</f>
        <v/>
      </c>
      <c r="N51" s="149" t="str">
        <f>IF(ISBLANK(P2.Operable!D89),"",P2.Operable!D89)</f>
        <v/>
      </c>
      <c r="O51" s="149" t="str">
        <f>IF(ISBLANK(P2.Operable!D127),"",P2.Operable!D127)</f>
        <v/>
      </c>
      <c r="P51" s="149" t="str">
        <f>IF(ISBLANK(P2.Operable!D165),"",P2.Operable!D165)</f>
        <v/>
      </c>
      <c r="Q51" s="149" t="str">
        <f>IF(ISBLANK(P2.Operable!D203),"",P2.Operable!D203)</f>
        <v/>
      </c>
      <c r="R51" s="149" t="str">
        <f>IF(ISBLANK(P2.Operable!D241),"",P2.Operable!D241)</f>
        <v/>
      </c>
      <c r="S51" s="149" t="str">
        <f>IF(ISBLANK(P2.Operable!D279),"",P2.Operable!D279)</f>
        <v/>
      </c>
      <c r="T51" s="149" t="str">
        <f>IF(ISBLANK(P2.Operable!D317),"",P2.Operable!D317)</f>
        <v/>
      </c>
      <c r="U51" s="149" t="str">
        <f>IF(ISBLANK(P2.Operable!D355),"",P2.Operable!D355)</f>
        <v/>
      </c>
      <c r="V51" s="149" t="str">
        <f>IF(ISBLANK(P2.Operable!D393),"",P2.Operable!D393)</f>
        <v/>
      </c>
      <c r="W51" s="149" t="str">
        <f>IF(ISBLANK(P2.Operable!D545),"",P2.Operable!D545)</f>
        <v/>
      </c>
      <c r="X51" s="149" t="str">
        <f>IF(ISBLANK(P2.Operable!D583),"",P2.Operable!D583)</f>
        <v/>
      </c>
      <c r="Y51" s="149" t="str">
        <f>IF(ISBLANK(P2.Operable!D621),"",P2.Operable!D621)</f>
        <v/>
      </c>
      <c r="Z51" s="149" t="str">
        <f>IF(ISBLANK(P2.Operable!D659),"",P2.Operable!D659)</f>
        <v/>
      </c>
      <c r="AA51" s="149" t="str">
        <f>IF(ISBLANK(P3.Comprensible!D51),"",P3.Comprensible!D51)</f>
        <v/>
      </c>
      <c r="AB51" s="149" t="str">
        <f>IF(ISBLANK(P3.Comprensible!D127),"",P3.Comprensible!D127)</f>
        <v/>
      </c>
      <c r="AC51" s="149" t="str">
        <f>IF(ISBLANK(P3.Comprensible!D165),"",P3.Comprensible!D165)</f>
        <v/>
      </c>
      <c r="AD51" s="149" t="str">
        <f>IF(ISBLANK(P3.Comprensible!D279),"",P3.Comprensible!D279)</f>
        <v/>
      </c>
      <c r="AE51" s="149" t="str">
        <f>IF(ISBLANK(P3.Comprensible!D317),"",P3.Comprensible!D317)</f>
        <v/>
      </c>
      <c r="AF51" s="149" t="str">
        <f>IF(ISBLANK(P4.Robusto!D51),"",P4.Robusto!D51)</f>
        <v/>
      </c>
      <c r="AG51" s="149" t="str">
        <f>IF(ISBLANK(P4.Robusto!D89),"",P4.Robusto!D89)</f>
        <v/>
      </c>
      <c r="AH51" s="151"/>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8" t="str">
        <f>IF( ISBLANK('03.Muestra'!$C41),"",'03.Muestra'!$C41)</f>
        <v/>
      </c>
      <c r="C52" s="102" t="str">
        <f>IF( ISBLANK('03.Muestra'!$E41),"",'03.Muestra'!$E41)</f>
        <v/>
      </c>
      <c r="D52" s="149" t="str">
        <f>IF(ISBLANK(P1.Perceptible!D52),"",P1.Perceptible!D52)</f>
        <v/>
      </c>
      <c r="E52" s="149" t="str">
        <f>IF(ISBLANK(P1.Perceptible!D90),"",P1.Perceptible!D90)</f>
        <v/>
      </c>
      <c r="F52" s="149" t="str">
        <f>IF(ISBLANK(P1.Perceptible!D128),"",P1.Perceptible!D128)</f>
        <v/>
      </c>
      <c r="G52" s="149" t="str">
        <f>IF(ISBLANK(P1.Perceptible!D166),"",P1.Perceptible!D166)</f>
        <v/>
      </c>
      <c r="H52" s="149" t="str">
        <f>IF(ISBLANK(P1.Perceptible!D280),"",P1.Perceptible!D280)</f>
        <v/>
      </c>
      <c r="I52" s="149" t="str">
        <f>IF(ISBLANK(P1.Perceptible!D318),"",P1.Perceptible!D318)</f>
        <v/>
      </c>
      <c r="J52" s="149" t="str">
        <f>IF(ISBLANK(P1.Perceptible!D356),"",P1.Perceptible!D356)</f>
        <v/>
      </c>
      <c r="K52" s="149" t="str">
        <f>IF(ISBLANK(P1.Perceptible!D470),"",P1.Perceptible!D470)</f>
        <v/>
      </c>
      <c r="L52" s="149" t="str">
        <f>IF(ISBLANK(P1.Perceptible!D508),"",P1.Perceptible!D508)</f>
        <v/>
      </c>
      <c r="M52" s="149" t="str">
        <f>IF(ISBLANK(P2.Operable!D52),"",P2.Operable!D52)</f>
        <v/>
      </c>
      <c r="N52" s="149" t="str">
        <f>IF(ISBLANK(P2.Operable!D90),"",P2.Operable!D90)</f>
        <v/>
      </c>
      <c r="O52" s="149" t="str">
        <f>IF(ISBLANK(P2.Operable!D128),"",P2.Operable!D128)</f>
        <v/>
      </c>
      <c r="P52" s="149" t="str">
        <f>IF(ISBLANK(P2.Operable!D166),"",P2.Operable!D166)</f>
        <v/>
      </c>
      <c r="Q52" s="149" t="str">
        <f>IF(ISBLANK(P2.Operable!D204),"",P2.Operable!D204)</f>
        <v/>
      </c>
      <c r="R52" s="149" t="str">
        <f>IF(ISBLANK(P2.Operable!D242),"",P2.Operable!D242)</f>
        <v/>
      </c>
      <c r="S52" s="149" t="str">
        <f>IF(ISBLANK(P2.Operable!D280),"",P2.Operable!D280)</f>
        <v/>
      </c>
      <c r="T52" s="149" t="str">
        <f>IF(ISBLANK(P2.Operable!D318),"",P2.Operable!D318)</f>
        <v/>
      </c>
      <c r="U52" s="149" t="str">
        <f>IF(ISBLANK(P2.Operable!D356),"",P2.Operable!D356)</f>
        <v/>
      </c>
      <c r="V52" s="149" t="str">
        <f>IF(ISBLANK(P2.Operable!D394),"",P2.Operable!D394)</f>
        <v/>
      </c>
      <c r="W52" s="149" t="str">
        <f>IF(ISBLANK(P2.Operable!D546),"",P2.Operable!D546)</f>
        <v/>
      </c>
      <c r="X52" s="149" t="str">
        <f>IF(ISBLANK(P2.Operable!D584),"",P2.Operable!D584)</f>
        <v/>
      </c>
      <c r="Y52" s="149" t="str">
        <f>IF(ISBLANK(P2.Operable!D622),"",P2.Operable!D622)</f>
        <v/>
      </c>
      <c r="Z52" s="149" t="str">
        <f>IF(ISBLANK(P2.Operable!D660),"",P2.Operable!D660)</f>
        <v/>
      </c>
      <c r="AA52" s="149" t="str">
        <f>IF(ISBLANK(P3.Comprensible!D52),"",P3.Comprensible!D52)</f>
        <v/>
      </c>
      <c r="AB52" s="149" t="str">
        <f>IF(ISBLANK(P3.Comprensible!D128),"",P3.Comprensible!D128)</f>
        <v/>
      </c>
      <c r="AC52" s="149" t="str">
        <f>IF(ISBLANK(P3.Comprensible!D166),"",P3.Comprensible!D166)</f>
        <v/>
      </c>
      <c r="AD52" s="149" t="str">
        <f>IF(ISBLANK(P3.Comprensible!D280),"",P3.Comprensible!D280)</f>
        <v/>
      </c>
      <c r="AE52" s="149" t="str">
        <f>IF(ISBLANK(P3.Comprensible!D318),"",P3.Comprensible!D318)</f>
        <v/>
      </c>
      <c r="AF52" s="149" t="str">
        <f>IF(ISBLANK(P4.Robusto!D52),"",P4.Robusto!D52)</f>
        <v/>
      </c>
      <c r="AG52" s="149" t="str">
        <f>IF(ISBLANK(P4.Robusto!D90),"",P4.Robusto!D90)</f>
        <v/>
      </c>
      <c r="AH52" s="151"/>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8" t="str">
        <f>IF( ISBLANK('03.Muestra'!$C42),"",'03.Muestra'!$C42)</f>
        <v/>
      </c>
      <c r="C53" s="102" t="str">
        <f>IF( ISBLANK('03.Muestra'!$E42),"",'03.Muestra'!$E42)</f>
        <v/>
      </c>
      <c r="D53" s="149" t="str">
        <f>IF(ISBLANK(P1.Perceptible!D53),"",P1.Perceptible!D53)</f>
        <v/>
      </c>
      <c r="E53" s="149" t="str">
        <f>IF(ISBLANK(P1.Perceptible!D91),"",P1.Perceptible!D91)</f>
        <v/>
      </c>
      <c r="F53" s="149" t="str">
        <f>IF(ISBLANK(P1.Perceptible!D129),"",P1.Perceptible!D129)</f>
        <v/>
      </c>
      <c r="G53" s="149" t="str">
        <f>IF(ISBLANK(P1.Perceptible!D167),"",P1.Perceptible!D167)</f>
        <v/>
      </c>
      <c r="H53" s="149" t="str">
        <f>IF(ISBLANK(P1.Perceptible!D281),"",P1.Perceptible!D281)</f>
        <v/>
      </c>
      <c r="I53" s="149" t="str">
        <f>IF(ISBLANK(P1.Perceptible!D319),"",P1.Perceptible!D319)</f>
        <v/>
      </c>
      <c r="J53" s="149" t="str">
        <f>IF(ISBLANK(P1.Perceptible!D357),"",P1.Perceptible!D357)</f>
        <v/>
      </c>
      <c r="K53" s="149" t="str">
        <f>IF(ISBLANK(P1.Perceptible!D471),"",P1.Perceptible!D471)</f>
        <v/>
      </c>
      <c r="L53" s="149" t="str">
        <f>IF(ISBLANK(P1.Perceptible!D509),"",P1.Perceptible!D509)</f>
        <v/>
      </c>
      <c r="M53" s="149" t="str">
        <f>IF(ISBLANK(P2.Operable!D53),"",P2.Operable!D53)</f>
        <v/>
      </c>
      <c r="N53" s="149" t="str">
        <f>IF(ISBLANK(P2.Operable!D91),"",P2.Operable!D91)</f>
        <v/>
      </c>
      <c r="O53" s="149" t="str">
        <f>IF(ISBLANK(P2.Operable!D129),"",P2.Operable!D129)</f>
        <v/>
      </c>
      <c r="P53" s="149" t="str">
        <f>IF(ISBLANK(P2.Operable!D167),"",P2.Operable!D167)</f>
        <v/>
      </c>
      <c r="Q53" s="149" t="str">
        <f>IF(ISBLANK(P2.Operable!D205),"",P2.Operable!D205)</f>
        <v/>
      </c>
      <c r="R53" s="149" t="str">
        <f>IF(ISBLANK(P2.Operable!D243),"",P2.Operable!D243)</f>
        <v/>
      </c>
      <c r="S53" s="149" t="str">
        <f>IF(ISBLANK(P2.Operable!D281),"",P2.Operable!D281)</f>
        <v/>
      </c>
      <c r="T53" s="149" t="str">
        <f>IF(ISBLANK(P2.Operable!D319),"",P2.Operable!D319)</f>
        <v/>
      </c>
      <c r="U53" s="149" t="str">
        <f>IF(ISBLANK(P2.Operable!D357),"",P2.Operable!D357)</f>
        <v/>
      </c>
      <c r="V53" s="149" t="str">
        <f>IF(ISBLANK(P2.Operable!D395),"",P2.Operable!D395)</f>
        <v/>
      </c>
      <c r="W53" s="149" t="str">
        <f>IF(ISBLANK(P2.Operable!D547),"",P2.Operable!D547)</f>
        <v/>
      </c>
      <c r="X53" s="149" t="str">
        <f>IF(ISBLANK(P2.Operable!D585),"",P2.Operable!D585)</f>
        <v/>
      </c>
      <c r="Y53" s="149" t="str">
        <f>IF(ISBLANK(P2.Operable!D623),"",P2.Operable!D623)</f>
        <v/>
      </c>
      <c r="Z53" s="149" t="str">
        <f>IF(ISBLANK(P2.Operable!D661),"",P2.Operable!D661)</f>
        <v/>
      </c>
      <c r="AA53" s="149" t="str">
        <f>IF(ISBLANK(P3.Comprensible!D53),"",P3.Comprensible!D53)</f>
        <v/>
      </c>
      <c r="AB53" s="149" t="str">
        <f>IF(ISBLANK(P3.Comprensible!D129),"",P3.Comprensible!D129)</f>
        <v/>
      </c>
      <c r="AC53" s="149" t="str">
        <f>IF(ISBLANK(P3.Comprensible!D167),"",P3.Comprensible!D167)</f>
        <v/>
      </c>
      <c r="AD53" s="149" t="str">
        <f>IF(ISBLANK(P3.Comprensible!D281),"",P3.Comprensible!D281)</f>
        <v/>
      </c>
      <c r="AE53" s="149" t="str">
        <f>IF(ISBLANK(P3.Comprensible!D319),"",P3.Comprensible!D319)</f>
        <v/>
      </c>
      <c r="AF53" s="149" t="str">
        <f>IF(ISBLANK(P4.Robusto!D53),"",P4.Robusto!D53)</f>
        <v/>
      </c>
      <c r="AG53" s="149" t="str">
        <f>IF(ISBLANK(P4.Robusto!D91),"",P4.Robusto!D91)</f>
        <v/>
      </c>
      <c r="AH53" s="151"/>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6"/>
      <c r="C54" s="153" t="s">
        <v>217</v>
      </c>
      <c r="D54" s="154"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54"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54"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54"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54"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54"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NO CONFORME</v>
      </c>
      <c r="J54" s="154"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N/A</v>
      </c>
      <c r="K54" s="154"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NO CONFORME</v>
      </c>
      <c r="L54" s="154"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54"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54"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NO CONFORME</v>
      </c>
      <c r="O54" s="154"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54"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54"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N/A</v>
      </c>
      <c r="R54" s="154"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54"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N/A</v>
      </c>
      <c r="T54" s="154"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NO CONFORME</v>
      </c>
      <c r="U54" s="154"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54"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54"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54"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N/A</v>
      </c>
      <c r="Y54" s="154"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54"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54"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54"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54"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54"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54"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CONFORME</v>
      </c>
      <c r="AF54" s="154"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54"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CONFORME</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6"/>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51"/>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6"/>
      <c r="C56" s="19"/>
      <c r="D56" s="19"/>
      <c r="E56" s="19"/>
      <c r="F56" s="19"/>
      <c r="G56" s="19"/>
      <c r="H56" s="19"/>
      <c r="I56" s="19"/>
      <c r="J56" s="19"/>
      <c r="K56" s="19"/>
      <c r="L56" s="19"/>
      <c r="M56" s="19"/>
      <c r="N56" s="155"/>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6"/>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6"/>
      <c r="C58" s="156" t="s">
        <v>106</v>
      </c>
      <c r="D58" s="79"/>
      <c r="E58" s="79"/>
      <c r="F58" s="79"/>
      <c r="G58" s="79"/>
      <c r="H58" s="79"/>
      <c r="I58" s="79"/>
      <c r="J58" s="79"/>
      <c r="K58" s="79"/>
      <c r="L58" s="79"/>
      <c r="M58" s="79"/>
      <c r="N58" s="79"/>
      <c r="O58" s="120"/>
      <c r="P58" s="120"/>
      <c r="Q58" s="120"/>
      <c r="R58" s="146"/>
      <c r="S58" s="146"/>
      <c r="T58" s="146"/>
      <c r="U58" s="146"/>
      <c r="V58" s="146"/>
      <c r="W58" s="147"/>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6"/>
      <c r="C59" s="91" t="s">
        <v>186</v>
      </c>
      <c r="D59" s="91" t="s">
        <v>218</v>
      </c>
      <c r="E59" s="91" t="s">
        <v>219</v>
      </c>
      <c r="F59" s="91" t="s">
        <v>220</v>
      </c>
      <c r="G59" s="91" t="s">
        <v>221</v>
      </c>
      <c r="H59" s="91" t="s">
        <v>222</v>
      </c>
      <c r="I59" s="91" t="s">
        <v>223</v>
      </c>
      <c r="J59" s="91" t="s">
        <v>224</v>
      </c>
      <c r="K59" s="91" t="s">
        <v>225</v>
      </c>
      <c r="L59" s="91" t="s">
        <v>226</v>
      </c>
      <c r="M59" s="91" t="s">
        <v>227</v>
      </c>
      <c r="N59" s="91" t="s">
        <v>228</v>
      </c>
      <c r="O59" s="91" t="s">
        <v>229</v>
      </c>
      <c r="P59" s="91" t="s">
        <v>230</v>
      </c>
      <c r="Q59" s="91" t="s">
        <v>231</v>
      </c>
      <c r="R59" s="91" t="s">
        <v>232</v>
      </c>
      <c r="S59" s="91" t="s">
        <v>233</v>
      </c>
      <c r="T59" s="91" t="s">
        <v>234</v>
      </c>
      <c r="U59" s="91" t="s">
        <v>235</v>
      </c>
      <c r="V59" s="91" t="s">
        <v>236</v>
      </c>
      <c r="W59" s="91" t="s">
        <v>237</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8" t="str">
        <f>IF( ISBLANK('03.Muestra'!$C8),"",'03.Muestra'!$C8)</f>
        <v>Página Inicio</v>
      </c>
      <c r="C60" s="103" t="str">
        <f>IF( ISBLANK('03.Muestra'!$E8),"",'03.Muestra'!$E8)</f>
        <v>https://www.mercadona.es/</v>
      </c>
      <c r="D60" s="149" t="str">
        <f>IF( ISBLANK(P1.Perceptible!D171),"",P1.Perceptible!D171)</f>
        <v>N/A</v>
      </c>
      <c r="E60" s="149" t="str">
        <f>IF( ISBLANK(P1.Perceptible!D209),"",P1.Perceptible!D209)</f>
        <v>N/A</v>
      </c>
      <c r="F60" s="149" t="str">
        <f>IF( ISBLANK(P1.Perceptible!D361),"",P1.Perceptible!D361)</f>
        <v>Pasa</v>
      </c>
      <c r="G60" s="149" t="str">
        <f>IF( ISBLANK(P1.Perceptible!D399),"",P1.Perceptible!D399)</f>
        <v>Pasa</v>
      </c>
      <c r="H60" s="149" t="str">
        <f>IF( ISBLANK(P1.Perceptible!D513),"",P1.Perceptible!D513)</f>
        <v>Pasa</v>
      </c>
      <c r="I60" s="149" t="str">
        <f>IF( ISBLANK(P1.Perceptible!D551),"",P1.Perceptible!D551)</f>
        <v>Pasa</v>
      </c>
      <c r="J60" s="149" t="str">
        <f>IF( ISBLANK(P1.Perceptible!D589),"",P1.Perceptible!D589)</f>
        <v>Pasa</v>
      </c>
      <c r="K60" s="149" t="str">
        <f>IF( ISBLANK(P1.Perceptible!D627),"",P1.Perceptible!D627)</f>
        <v>Pasa</v>
      </c>
      <c r="L60" s="149" t="str">
        <f>IF( ISBLANK(P1.Perceptible!D665),"",P1.Perceptible!D665)</f>
        <v>Falla</v>
      </c>
      <c r="M60" s="149" t="str">
        <f>IF( ISBLANK(P1.Perceptible!D703),"",P1.Perceptible!D703)</f>
        <v>Pasa</v>
      </c>
      <c r="N60" s="149" t="str">
        <f>IF( ISBLANK(P1.Perceptible!D742),"",P1.Perceptible!D742)</f>
        <v>N/A</v>
      </c>
      <c r="O60" s="149" t="str">
        <f>IF( ISBLANK(P2.Operable!D399),"",P2.Operable!D399)</f>
        <v>Falla</v>
      </c>
      <c r="P60" s="149" t="str">
        <f>IF( ISBLANK(P2.Operable!D437),"",P2.Operable!D437)</f>
        <v>Pasa</v>
      </c>
      <c r="Q60" s="149" t="str">
        <f>IF( ISBLANK(P2.Operable!D475),"",P2.Operable!D475)</f>
        <v>Falla</v>
      </c>
      <c r="R60" s="149" t="str">
        <f>IF( ISBLANK(P3.Comprensible!D57),"",P3.Comprensible!D57)</f>
        <v>Pasa</v>
      </c>
      <c r="S60" s="149" t="str">
        <f>IF( ISBLANK(P3.Comprensible!D171),"",P3.Comprensible!D171)</f>
        <v>Pasa</v>
      </c>
      <c r="T60" s="149" t="str">
        <f>IF( ISBLANK(P3.Comprensible!D209),"",P3.Comprensible!D209)</f>
        <v>Pasa</v>
      </c>
      <c r="U60" s="149" t="str">
        <f>IF( ISBLANK(P3.Comprensible!D323),"",P3.Comprensible!D323)</f>
        <v>N/A</v>
      </c>
      <c r="V60" s="149" t="str">
        <f>IF( ISBLANK(P3.Comprensible!D361),"",P3.Comprensible!D361)</f>
        <v>N/A</v>
      </c>
      <c r="W60" s="149" t="str">
        <f>IF(ISBLANK(P4.Robusto!D95),"",P4.Robusto!D95)</f>
        <v>Pasa</v>
      </c>
      <c r="X60" s="150"/>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8" t="str">
        <f>IF( ISBLANK('03.Muestra'!$C9),"",'03.Muestra'!$C9)</f>
        <v/>
      </c>
      <c r="C61" s="102" t="str">
        <f>IF( ISBLANK('03.Muestra'!$E9),"",'03.Muestra'!$E9)</f>
        <v/>
      </c>
      <c r="D61" s="149" t="str">
        <f>IF( ISBLANK(P1.Perceptible!D172),"",P1.Perceptible!D172)</f>
        <v/>
      </c>
      <c r="E61" s="149" t="str">
        <f>IF( ISBLANK(P1.Perceptible!D210),"",P1.Perceptible!D210)</f>
        <v/>
      </c>
      <c r="F61" s="149" t="str">
        <f>IF( ISBLANK(P1.Perceptible!D362),"",P1.Perceptible!D362)</f>
        <v/>
      </c>
      <c r="G61" s="149" t="str">
        <f>IF( ISBLANK(P1.Perceptible!D400),"",P1.Perceptible!D400)</f>
        <v/>
      </c>
      <c r="H61" s="149" t="str">
        <f>IF( ISBLANK(P1.Perceptible!D514),"",P1.Perceptible!D514)</f>
        <v/>
      </c>
      <c r="I61" s="149" t="str">
        <f>IF( ISBLANK(P1.Perceptible!D552),"",P1.Perceptible!D552)</f>
        <v/>
      </c>
      <c r="J61" s="149" t="str">
        <f>IF( ISBLANK(P1.Perceptible!D590),"",P1.Perceptible!D590)</f>
        <v/>
      </c>
      <c r="K61" s="149" t="str">
        <f>IF( ISBLANK(P1.Perceptible!D628),"",P1.Perceptible!D628)</f>
        <v/>
      </c>
      <c r="L61" s="149" t="str">
        <f>IF( ISBLANK(P1.Perceptible!D666),"",P1.Perceptible!D666)</f>
        <v/>
      </c>
      <c r="M61" s="149" t="str">
        <f>IF( ISBLANK(P1.Perceptible!D704),"",P1.Perceptible!D704)</f>
        <v/>
      </c>
      <c r="N61" s="149" t="str">
        <f>IF( ISBLANK(P1.Perceptible!D743),"",P1.Perceptible!D743)</f>
        <v/>
      </c>
      <c r="O61" s="149" t="str">
        <f>IF( ISBLANK(P2.Operable!D400),"",P2.Operable!D400)</f>
        <v/>
      </c>
      <c r="P61" s="149" t="str">
        <f>IF( ISBLANK(P2.Operable!D438),"",P2.Operable!D438)</f>
        <v/>
      </c>
      <c r="Q61" s="149" t="str">
        <f>IF( ISBLANK(P2.Operable!D476),"",P2.Operable!D476)</f>
        <v/>
      </c>
      <c r="R61" s="149" t="str">
        <f>IF( ISBLANK(P3.Comprensible!D58),"",P3.Comprensible!D58)</f>
        <v/>
      </c>
      <c r="S61" s="149" t="str">
        <f>IF( ISBLANK(P3.Comprensible!D172),"",P3.Comprensible!D172)</f>
        <v/>
      </c>
      <c r="T61" s="149" t="str">
        <f>IF( ISBLANK(P3.Comprensible!D210),"",P3.Comprensible!D210)</f>
        <v/>
      </c>
      <c r="U61" s="149" t="str">
        <f>IF( ISBLANK(P3.Comprensible!D324),"",P3.Comprensible!D324)</f>
        <v/>
      </c>
      <c r="V61" s="149" t="str">
        <f>IF( ISBLANK(P3.Comprensible!D362),"",P3.Comprensible!D362)</f>
        <v/>
      </c>
      <c r="W61" s="149" t="str">
        <f>IF(ISBLANK(P4.Robusto!D96),"",P4.Robusto!D96)</f>
        <v/>
      </c>
      <c r="X61" s="150"/>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8" t="str">
        <f>IF( ISBLANK('03.Muestra'!$C10),"",'03.Muestra'!$C10)</f>
        <v/>
      </c>
      <c r="C62" s="102" t="str">
        <f>IF( ISBLANK('03.Muestra'!$E10),"",'03.Muestra'!$E10)</f>
        <v/>
      </c>
      <c r="D62" s="149" t="str">
        <f>IF( ISBLANK(P1.Perceptible!D173),"",P1.Perceptible!D173)</f>
        <v/>
      </c>
      <c r="E62" s="149" t="str">
        <f>IF( ISBLANK(P1.Perceptible!D211),"",P1.Perceptible!D211)</f>
        <v/>
      </c>
      <c r="F62" s="149" t="str">
        <f>IF( ISBLANK(P1.Perceptible!D363),"",P1.Perceptible!D363)</f>
        <v/>
      </c>
      <c r="G62" s="149" t="str">
        <f>IF( ISBLANK(P1.Perceptible!D401),"",P1.Perceptible!D401)</f>
        <v/>
      </c>
      <c r="H62" s="149" t="str">
        <f>IF( ISBLANK(P1.Perceptible!D515),"",P1.Perceptible!D515)</f>
        <v/>
      </c>
      <c r="I62" s="149" t="str">
        <f>IF( ISBLANK(P1.Perceptible!D553),"",P1.Perceptible!D553)</f>
        <v/>
      </c>
      <c r="J62" s="149" t="str">
        <f>IF( ISBLANK(P1.Perceptible!D591),"",P1.Perceptible!D591)</f>
        <v/>
      </c>
      <c r="K62" s="149" t="str">
        <f>IF( ISBLANK(P1.Perceptible!D629),"",P1.Perceptible!D629)</f>
        <v/>
      </c>
      <c r="L62" s="149" t="str">
        <f>IF( ISBLANK(P1.Perceptible!D667),"",P1.Perceptible!D667)</f>
        <v/>
      </c>
      <c r="M62" s="149" t="str">
        <f>IF( ISBLANK(P1.Perceptible!D705),"",P1.Perceptible!D705)</f>
        <v/>
      </c>
      <c r="N62" s="149" t="str">
        <f>IF( ISBLANK(P1.Perceptible!D744),"",P1.Perceptible!D744)</f>
        <v/>
      </c>
      <c r="O62" s="149" t="str">
        <f>IF( ISBLANK(P2.Operable!D401),"",P2.Operable!D401)</f>
        <v/>
      </c>
      <c r="P62" s="149" t="str">
        <f>IF( ISBLANK(P2.Operable!D439),"",P2.Operable!D439)</f>
        <v/>
      </c>
      <c r="Q62" s="149" t="str">
        <f>IF( ISBLANK(P2.Operable!D477),"",P2.Operable!D477)</f>
        <v/>
      </c>
      <c r="R62" s="149" t="str">
        <f>IF( ISBLANK(P3.Comprensible!D59),"",P3.Comprensible!D59)</f>
        <v/>
      </c>
      <c r="S62" s="149" t="str">
        <f>IF( ISBLANK(P3.Comprensible!D173),"",P3.Comprensible!D173)</f>
        <v/>
      </c>
      <c r="T62" s="149" t="str">
        <f>IF( ISBLANK(P3.Comprensible!D211),"",P3.Comprensible!D211)</f>
        <v/>
      </c>
      <c r="U62" s="149" t="str">
        <f>IF( ISBLANK(P3.Comprensible!D325),"",P3.Comprensible!D325)</f>
        <v/>
      </c>
      <c r="V62" s="149" t="str">
        <f>IF( ISBLANK(P3.Comprensible!D363),"",P3.Comprensible!D363)</f>
        <v/>
      </c>
      <c r="W62" s="149" t="str">
        <f>IF(ISBLANK(P4.Robusto!D97),"",P4.Robusto!D97)</f>
        <v/>
      </c>
      <c r="X62" s="150"/>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8" t="str">
        <f>IF( ISBLANK('03.Muestra'!$C11),"",'03.Muestra'!$C11)</f>
        <v/>
      </c>
      <c r="C63" s="102" t="str">
        <f>IF( ISBLANK('03.Muestra'!$E11),"",'03.Muestra'!$E11)</f>
        <v/>
      </c>
      <c r="D63" s="149" t="str">
        <f>IF( ISBLANK(P1.Perceptible!D174),"",P1.Perceptible!D174)</f>
        <v/>
      </c>
      <c r="E63" s="149" t="str">
        <f>IF( ISBLANK(P1.Perceptible!D212),"",P1.Perceptible!D212)</f>
        <v/>
      </c>
      <c r="F63" s="149" t="str">
        <f>IF( ISBLANK(P1.Perceptible!D364),"",P1.Perceptible!D364)</f>
        <v/>
      </c>
      <c r="G63" s="149" t="str">
        <f>IF( ISBLANK(P1.Perceptible!D402),"",P1.Perceptible!D402)</f>
        <v/>
      </c>
      <c r="H63" s="149" t="str">
        <f>IF( ISBLANK(P1.Perceptible!D516),"",P1.Perceptible!D516)</f>
        <v/>
      </c>
      <c r="I63" s="149" t="str">
        <f>IF( ISBLANK(P1.Perceptible!D554),"",P1.Perceptible!D554)</f>
        <v/>
      </c>
      <c r="J63" s="149" t="str">
        <f>IF( ISBLANK(P1.Perceptible!D592),"",P1.Perceptible!D592)</f>
        <v/>
      </c>
      <c r="K63" s="149" t="str">
        <f>IF( ISBLANK(P1.Perceptible!D630),"",P1.Perceptible!D630)</f>
        <v/>
      </c>
      <c r="L63" s="149" t="str">
        <f>IF( ISBLANK(P1.Perceptible!D668),"",P1.Perceptible!D668)</f>
        <v/>
      </c>
      <c r="M63" s="149" t="str">
        <f>IF( ISBLANK(P1.Perceptible!D706),"",P1.Perceptible!D706)</f>
        <v/>
      </c>
      <c r="N63" s="149" t="str">
        <f>IF( ISBLANK(P1.Perceptible!D745),"",P1.Perceptible!D745)</f>
        <v/>
      </c>
      <c r="O63" s="149" t="str">
        <f>IF( ISBLANK(P2.Operable!D402),"",P2.Operable!D402)</f>
        <v/>
      </c>
      <c r="P63" s="149" t="str">
        <f>IF( ISBLANK(P2.Operable!D440),"",P2.Operable!D440)</f>
        <v/>
      </c>
      <c r="Q63" s="149" t="str">
        <f>IF( ISBLANK(P2.Operable!D478),"",P2.Operable!D478)</f>
        <v/>
      </c>
      <c r="R63" s="149" t="str">
        <f>IF( ISBLANK(P3.Comprensible!D60),"",P3.Comprensible!D60)</f>
        <v/>
      </c>
      <c r="S63" s="149" t="str">
        <f>IF( ISBLANK(P3.Comprensible!D174),"",P3.Comprensible!D174)</f>
        <v/>
      </c>
      <c r="T63" s="149" t="str">
        <f>IF( ISBLANK(P3.Comprensible!D212),"",P3.Comprensible!D212)</f>
        <v/>
      </c>
      <c r="U63" s="149" t="str">
        <f>IF( ISBLANK(P3.Comprensible!D326),"",P3.Comprensible!D326)</f>
        <v/>
      </c>
      <c r="V63" s="149" t="str">
        <f>IF( ISBLANK(P3.Comprensible!D364),"",P3.Comprensible!D364)</f>
        <v/>
      </c>
      <c r="W63" s="149" t="str">
        <f>IF(ISBLANK(P4.Robusto!D98),"",P4.Robusto!D98)</f>
        <v/>
      </c>
      <c r="X63" s="150"/>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8" t="str">
        <f>IF( ISBLANK('03.Muestra'!$C12),"",'03.Muestra'!$C12)</f>
        <v/>
      </c>
      <c r="C64" s="102" t="str">
        <f>IF( ISBLANK('03.Muestra'!$E12),"",'03.Muestra'!$E12)</f>
        <v/>
      </c>
      <c r="D64" s="149" t="str">
        <f>IF( ISBLANK(P1.Perceptible!D175),"",P1.Perceptible!D175)</f>
        <v/>
      </c>
      <c r="E64" s="149" t="str">
        <f>IF( ISBLANK(P1.Perceptible!D213),"",P1.Perceptible!D213)</f>
        <v/>
      </c>
      <c r="F64" s="149" t="str">
        <f>IF( ISBLANK(P1.Perceptible!D365),"",P1.Perceptible!D365)</f>
        <v/>
      </c>
      <c r="G64" s="149" t="str">
        <f>IF( ISBLANK(P1.Perceptible!D403),"",P1.Perceptible!D403)</f>
        <v/>
      </c>
      <c r="H64" s="149" t="str">
        <f>IF( ISBLANK(P1.Perceptible!D517),"",P1.Perceptible!D517)</f>
        <v/>
      </c>
      <c r="I64" s="149" t="str">
        <f>IF( ISBLANK(P1.Perceptible!D555),"",P1.Perceptible!D555)</f>
        <v/>
      </c>
      <c r="J64" s="149" t="str">
        <f>IF( ISBLANK(P1.Perceptible!D593),"",P1.Perceptible!D593)</f>
        <v/>
      </c>
      <c r="K64" s="149" t="str">
        <f>IF( ISBLANK(P1.Perceptible!D631),"",P1.Perceptible!D631)</f>
        <v/>
      </c>
      <c r="L64" s="149" t="str">
        <f>IF( ISBLANK(P1.Perceptible!D669),"",P1.Perceptible!D669)</f>
        <v/>
      </c>
      <c r="M64" s="149" t="str">
        <f>IF( ISBLANK(P1.Perceptible!D707),"",P1.Perceptible!D707)</f>
        <v/>
      </c>
      <c r="N64" s="149" t="str">
        <f>IF( ISBLANK(P1.Perceptible!D746),"",P1.Perceptible!D746)</f>
        <v/>
      </c>
      <c r="O64" s="149" t="str">
        <f>IF( ISBLANK(P2.Operable!D403),"",P2.Operable!D403)</f>
        <v/>
      </c>
      <c r="P64" s="149" t="str">
        <f>IF( ISBLANK(P2.Operable!D441),"",P2.Operable!D441)</f>
        <v/>
      </c>
      <c r="Q64" s="149" t="str">
        <f>IF( ISBLANK(P2.Operable!D479),"",P2.Operable!D479)</f>
        <v/>
      </c>
      <c r="R64" s="149" t="str">
        <f>IF( ISBLANK(P3.Comprensible!D61),"",P3.Comprensible!D61)</f>
        <v/>
      </c>
      <c r="S64" s="149" t="str">
        <f>IF( ISBLANK(P3.Comprensible!D175),"",P3.Comprensible!D175)</f>
        <v/>
      </c>
      <c r="T64" s="149" t="str">
        <f>IF( ISBLANK(P3.Comprensible!D213),"",P3.Comprensible!D213)</f>
        <v/>
      </c>
      <c r="U64" s="149" t="str">
        <f>IF( ISBLANK(P3.Comprensible!D327),"",P3.Comprensible!D327)</f>
        <v/>
      </c>
      <c r="V64" s="149" t="str">
        <f>IF( ISBLANK(P3.Comprensible!D365),"",P3.Comprensible!D365)</f>
        <v/>
      </c>
      <c r="W64" s="149" t="str">
        <f>IF(ISBLANK(P4.Robusto!D99),"",P4.Robusto!D99)</f>
        <v/>
      </c>
      <c r="X64" s="150"/>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8" t="str">
        <f>IF( ISBLANK('03.Muestra'!$C13),"",'03.Muestra'!$C13)</f>
        <v/>
      </c>
      <c r="C65" s="102" t="str">
        <f>IF( ISBLANK('03.Muestra'!$E13),"",'03.Muestra'!$E13)</f>
        <v/>
      </c>
      <c r="D65" s="149" t="str">
        <f>IF( ISBLANK(P1.Perceptible!D176),"",P1.Perceptible!D176)</f>
        <v/>
      </c>
      <c r="E65" s="149" t="str">
        <f>IF( ISBLANK(P1.Perceptible!D214),"",P1.Perceptible!D214)</f>
        <v/>
      </c>
      <c r="F65" s="149" t="str">
        <f>IF( ISBLANK(P1.Perceptible!D366),"",P1.Perceptible!D366)</f>
        <v/>
      </c>
      <c r="G65" s="149" t="str">
        <f>IF( ISBLANK(P1.Perceptible!D404),"",P1.Perceptible!D404)</f>
        <v/>
      </c>
      <c r="H65" s="149" t="str">
        <f>IF( ISBLANK(P1.Perceptible!D518),"",P1.Perceptible!D518)</f>
        <v/>
      </c>
      <c r="I65" s="149" t="str">
        <f>IF( ISBLANK(P1.Perceptible!D556),"",P1.Perceptible!D556)</f>
        <v/>
      </c>
      <c r="J65" s="149" t="str">
        <f>IF( ISBLANK(P1.Perceptible!D594),"",P1.Perceptible!D594)</f>
        <v/>
      </c>
      <c r="K65" s="149" t="str">
        <f>IF( ISBLANK(P1.Perceptible!D632),"",P1.Perceptible!D632)</f>
        <v/>
      </c>
      <c r="L65" s="149" t="str">
        <f>IF( ISBLANK(P1.Perceptible!D670),"",P1.Perceptible!D670)</f>
        <v/>
      </c>
      <c r="M65" s="149" t="str">
        <f>IF( ISBLANK(P1.Perceptible!D708),"",P1.Perceptible!D708)</f>
        <v/>
      </c>
      <c r="N65" s="149" t="str">
        <f>IF( ISBLANK(P1.Perceptible!D747),"",P1.Perceptible!D747)</f>
        <v/>
      </c>
      <c r="O65" s="149" t="str">
        <f>IF( ISBLANK(P2.Operable!D404),"",P2.Operable!D404)</f>
        <v/>
      </c>
      <c r="P65" s="149" t="str">
        <f>IF( ISBLANK(P2.Operable!D442),"",P2.Operable!D442)</f>
        <v/>
      </c>
      <c r="Q65" s="149" t="str">
        <f>IF( ISBLANK(P2.Operable!D480),"",P2.Operable!D480)</f>
        <v/>
      </c>
      <c r="R65" s="149" t="str">
        <f>IF( ISBLANK(P3.Comprensible!D62),"",P3.Comprensible!D62)</f>
        <v/>
      </c>
      <c r="S65" s="149" t="str">
        <f>IF( ISBLANK(P3.Comprensible!D176),"",P3.Comprensible!D176)</f>
        <v/>
      </c>
      <c r="T65" s="149" t="str">
        <f>IF( ISBLANK(P3.Comprensible!D214),"",P3.Comprensible!D214)</f>
        <v/>
      </c>
      <c r="U65" s="149" t="str">
        <f>IF( ISBLANK(P3.Comprensible!D328),"",P3.Comprensible!D328)</f>
        <v/>
      </c>
      <c r="V65" s="149" t="str">
        <f>IF( ISBLANK(P3.Comprensible!D366),"",P3.Comprensible!D366)</f>
        <v/>
      </c>
      <c r="W65" s="149" t="str">
        <f>IF(ISBLANK(P4.Robusto!D100),"",P4.Robusto!D100)</f>
        <v/>
      </c>
      <c r="X65" s="150"/>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8" t="str">
        <f>IF( ISBLANK('03.Muestra'!$C14),"",'03.Muestra'!$C14)</f>
        <v/>
      </c>
      <c r="C66" s="102" t="str">
        <f>IF( ISBLANK('03.Muestra'!$E14),"",'03.Muestra'!$E14)</f>
        <v/>
      </c>
      <c r="D66" s="149" t="str">
        <f>IF( ISBLANK(P1.Perceptible!D177),"",P1.Perceptible!D177)</f>
        <v/>
      </c>
      <c r="E66" s="149" t="str">
        <f>IF( ISBLANK(P1.Perceptible!D215),"",P1.Perceptible!D215)</f>
        <v/>
      </c>
      <c r="F66" s="149" t="str">
        <f>IF( ISBLANK(P1.Perceptible!D367),"",P1.Perceptible!D367)</f>
        <v/>
      </c>
      <c r="G66" s="149" t="str">
        <f>IF( ISBLANK(P1.Perceptible!D405),"",P1.Perceptible!D405)</f>
        <v/>
      </c>
      <c r="H66" s="149" t="str">
        <f>IF( ISBLANK(P1.Perceptible!D519),"",P1.Perceptible!D519)</f>
        <v/>
      </c>
      <c r="I66" s="149" t="str">
        <f>IF( ISBLANK(P1.Perceptible!D557),"",P1.Perceptible!D557)</f>
        <v/>
      </c>
      <c r="J66" s="149" t="str">
        <f>IF( ISBLANK(P1.Perceptible!D595),"",P1.Perceptible!D595)</f>
        <v/>
      </c>
      <c r="K66" s="149" t="str">
        <f>IF( ISBLANK(P1.Perceptible!D633),"",P1.Perceptible!D633)</f>
        <v/>
      </c>
      <c r="L66" s="149" t="str">
        <f>IF( ISBLANK(P1.Perceptible!D671),"",P1.Perceptible!D671)</f>
        <v/>
      </c>
      <c r="M66" s="149" t="str">
        <f>IF( ISBLANK(P1.Perceptible!D709),"",P1.Perceptible!D709)</f>
        <v/>
      </c>
      <c r="N66" s="149" t="str">
        <f>IF( ISBLANK(P1.Perceptible!D748),"",P1.Perceptible!D748)</f>
        <v/>
      </c>
      <c r="O66" s="149" t="str">
        <f>IF( ISBLANK(P2.Operable!D405),"",P2.Operable!D405)</f>
        <v/>
      </c>
      <c r="P66" s="149" t="str">
        <f>IF( ISBLANK(P2.Operable!D443),"",P2.Operable!D443)</f>
        <v/>
      </c>
      <c r="Q66" s="149" t="str">
        <f>IF( ISBLANK(P2.Operable!D481),"",P2.Operable!D481)</f>
        <v/>
      </c>
      <c r="R66" s="149" t="str">
        <f>IF( ISBLANK(P3.Comprensible!D63),"",P3.Comprensible!D63)</f>
        <v/>
      </c>
      <c r="S66" s="149" t="str">
        <f>IF( ISBLANK(P3.Comprensible!D177),"",P3.Comprensible!D177)</f>
        <v/>
      </c>
      <c r="T66" s="149" t="str">
        <f>IF( ISBLANK(P3.Comprensible!D215),"",P3.Comprensible!D215)</f>
        <v/>
      </c>
      <c r="U66" s="149" t="str">
        <f>IF( ISBLANK(P3.Comprensible!D329),"",P3.Comprensible!D329)</f>
        <v/>
      </c>
      <c r="V66" s="149" t="str">
        <f>IF( ISBLANK(P3.Comprensible!D367),"",P3.Comprensible!D367)</f>
        <v/>
      </c>
      <c r="W66" s="149" t="str">
        <f>IF(ISBLANK(P4.Robusto!D101),"",P4.Robusto!D101)</f>
        <v/>
      </c>
      <c r="X66" s="150"/>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8" t="str">
        <f>IF( ISBLANK('03.Muestra'!$C15),"",'03.Muestra'!$C15)</f>
        <v/>
      </c>
      <c r="C67" s="102" t="str">
        <f>IF( ISBLANK('03.Muestra'!$E15),"",'03.Muestra'!$E15)</f>
        <v/>
      </c>
      <c r="D67" s="149" t="str">
        <f>IF( ISBLANK(P1.Perceptible!D178),"",P1.Perceptible!D178)</f>
        <v/>
      </c>
      <c r="E67" s="149" t="str">
        <f>IF( ISBLANK(P1.Perceptible!D216),"",P1.Perceptible!D216)</f>
        <v/>
      </c>
      <c r="F67" s="149" t="str">
        <f>IF( ISBLANK(P1.Perceptible!D368),"",P1.Perceptible!D368)</f>
        <v/>
      </c>
      <c r="G67" s="149" t="str">
        <f>IF( ISBLANK(P1.Perceptible!D406),"",P1.Perceptible!D406)</f>
        <v/>
      </c>
      <c r="H67" s="149" t="str">
        <f>IF( ISBLANK(P1.Perceptible!D520),"",P1.Perceptible!D520)</f>
        <v/>
      </c>
      <c r="I67" s="149" t="str">
        <f>IF( ISBLANK(P1.Perceptible!D558),"",P1.Perceptible!D558)</f>
        <v/>
      </c>
      <c r="J67" s="149" t="str">
        <f>IF( ISBLANK(P1.Perceptible!D596),"",P1.Perceptible!D596)</f>
        <v/>
      </c>
      <c r="K67" s="149" t="str">
        <f>IF( ISBLANK(P1.Perceptible!D634),"",P1.Perceptible!D634)</f>
        <v/>
      </c>
      <c r="L67" s="149" t="str">
        <f>IF( ISBLANK(P1.Perceptible!D672),"",P1.Perceptible!D672)</f>
        <v/>
      </c>
      <c r="M67" s="149" t="str">
        <f>IF( ISBLANK(P1.Perceptible!D710),"",P1.Perceptible!D710)</f>
        <v/>
      </c>
      <c r="N67" s="149" t="str">
        <f>IF( ISBLANK(P1.Perceptible!D749),"",P1.Perceptible!D749)</f>
        <v/>
      </c>
      <c r="O67" s="149" t="str">
        <f>IF( ISBLANK(P2.Operable!D406),"",P2.Operable!D406)</f>
        <v/>
      </c>
      <c r="P67" s="149" t="str">
        <f>IF( ISBLANK(P2.Operable!D444),"",P2.Operable!D444)</f>
        <v/>
      </c>
      <c r="Q67" s="149" t="str">
        <f>IF( ISBLANK(P2.Operable!D482),"",P2.Operable!D482)</f>
        <v/>
      </c>
      <c r="R67" s="149" t="str">
        <f>IF( ISBLANK(P3.Comprensible!D64),"",P3.Comprensible!D64)</f>
        <v/>
      </c>
      <c r="S67" s="149" t="str">
        <f>IF( ISBLANK(P3.Comprensible!D178),"",P3.Comprensible!D178)</f>
        <v/>
      </c>
      <c r="T67" s="149" t="str">
        <f>IF( ISBLANK(P3.Comprensible!D216),"",P3.Comprensible!D216)</f>
        <v/>
      </c>
      <c r="U67" s="149" t="str">
        <f>IF( ISBLANK(P3.Comprensible!D330),"",P3.Comprensible!D330)</f>
        <v/>
      </c>
      <c r="V67" s="149" t="str">
        <f>IF( ISBLANK(P3.Comprensible!D368),"",P3.Comprensible!D368)</f>
        <v/>
      </c>
      <c r="W67" s="149" t="str">
        <f>IF(ISBLANK(P4.Robusto!D102),"",P4.Robusto!D102)</f>
        <v/>
      </c>
      <c r="X67" s="150"/>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8" t="str">
        <f>IF( ISBLANK('03.Muestra'!$C16),"",'03.Muestra'!$C16)</f>
        <v/>
      </c>
      <c r="C68" s="102" t="str">
        <f>IF( ISBLANK('03.Muestra'!$E16),"",'03.Muestra'!$E16)</f>
        <v/>
      </c>
      <c r="D68" s="149" t="str">
        <f>IF( ISBLANK(P1.Perceptible!D179),"",P1.Perceptible!D179)</f>
        <v/>
      </c>
      <c r="E68" s="149" t="str">
        <f>IF( ISBLANK(P1.Perceptible!D217),"",P1.Perceptible!D217)</f>
        <v/>
      </c>
      <c r="F68" s="149" t="str">
        <f>IF( ISBLANK(P1.Perceptible!D369),"",P1.Perceptible!D369)</f>
        <v/>
      </c>
      <c r="G68" s="149" t="str">
        <f>IF( ISBLANK(P1.Perceptible!D407),"",P1.Perceptible!D407)</f>
        <v/>
      </c>
      <c r="H68" s="149" t="str">
        <f>IF( ISBLANK(P1.Perceptible!D521),"",P1.Perceptible!D521)</f>
        <v/>
      </c>
      <c r="I68" s="149" t="str">
        <f>IF( ISBLANK(P1.Perceptible!D559),"",P1.Perceptible!D559)</f>
        <v/>
      </c>
      <c r="J68" s="149" t="str">
        <f>IF( ISBLANK(P1.Perceptible!D597),"",P1.Perceptible!D597)</f>
        <v/>
      </c>
      <c r="K68" s="149" t="str">
        <f>IF( ISBLANK(P1.Perceptible!D635),"",P1.Perceptible!D635)</f>
        <v/>
      </c>
      <c r="L68" s="149" t="str">
        <f>IF( ISBLANK(P1.Perceptible!D673),"",P1.Perceptible!D673)</f>
        <v/>
      </c>
      <c r="M68" s="149" t="str">
        <f>IF( ISBLANK(P1.Perceptible!D711),"",P1.Perceptible!D711)</f>
        <v/>
      </c>
      <c r="N68" s="149" t="str">
        <f>IF( ISBLANK(P1.Perceptible!D750),"",P1.Perceptible!D750)</f>
        <v/>
      </c>
      <c r="O68" s="149" t="str">
        <f>IF( ISBLANK(P2.Operable!D407),"",P2.Operable!D407)</f>
        <v/>
      </c>
      <c r="P68" s="149" t="str">
        <f>IF( ISBLANK(P2.Operable!D445),"",P2.Operable!D445)</f>
        <v/>
      </c>
      <c r="Q68" s="149" t="str">
        <f>IF( ISBLANK(P2.Operable!D483),"",P2.Operable!D483)</f>
        <v/>
      </c>
      <c r="R68" s="149" t="str">
        <f>IF( ISBLANK(P3.Comprensible!D65),"",P3.Comprensible!D65)</f>
        <v/>
      </c>
      <c r="S68" s="149" t="str">
        <f>IF( ISBLANK(P3.Comprensible!D179),"",P3.Comprensible!D179)</f>
        <v/>
      </c>
      <c r="T68" s="149" t="str">
        <f>IF( ISBLANK(P3.Comprensible!D217),"",P3.Comprensible!D217)</f>
        <v/>
      </c>
      <c r="U68" s="149" t="str">
        <f>IF( ISBLANK(P3.Comprensible!D331),"",P3.Comprensible!D331)</f>
        <v/>
      </c>
      <c r="V68" s="149" t="str">
        <f>IF( ISBLANK(P3.Comprensible!D369),"",P3.Comprensible!D369)</f>
        <v/>
      </c>
      <c r="W68" s="149" t="str">
        <f>IF(ISBLANK(P4.Robusto!D103),"",P4.Robusto!D103)</f>
        <v/>
      </c>
      <c r="X68" s="150"/>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8" t="str">
        <f>IF( ISBLANK('03.Muestra'!$C17),"",'03.Muestra'!$C17)</f>
        <v/>
      </c>
      <c r="C69" s="102" t="str">
        <f>IF( ISBLANK('03.Muestra'!$E17),"",'03.Muestra'!$E17)</f>
        <v/>
      </c>
      <c r="D69" s="149" t="str">
        <f>IF( ISBLANK(P1.Perceptible!D180),"",P1.Perceptible!D180)</f>
        <v/>
      </c>
      <c r="E69" s="149" t="str">
        <f>IF( ISBLANK(P1.Perceptible!D218),"",P1.Perceptible!D218)</f>
        <v/>
      </c>
      <c r="F69" s="149" t="str">
        <f>IF( ISBLANK(P1.Perceptible!D370),"",P1.Perceptible!D370)</f>
        <v/>
      </c>
      <c r="G69" s="149" t="str">
        <f>IF( ISBLANK(P1.Perceptible!D408),"",P1.Perceptible!D408)</f>
        <v/>
      </c>
      <c r="H69" s="149" t="str">
        <f>IF( ISBLANK(P1.Perceptible!D522),"",P1.Perceptible!D522)</f>
        <v/>
      </c>
      <c r="I69" s="149" t="str">
        <f>IF( ISBLANK(P1.Perceptible!D560),"",P1.Perceptible!D560)</f>
        <v/>
      </c>
      <c r="J69" s="149" t="str">
        <f>IF( ISBLANK(P1.Perceptible!D598),"",P1.Perceptible!D598)</f>
        <v/>
      </c>
      <c r="K69" s="149" t="str">
        <f>IF( ISBLANK(P1.Perceptible!D636),"",P1.Perceptible!D636)</f>
        <v/>
      </c>
      <c r="L69" s="149" t="str">
        <f>IF( ISBLANK(P1.Perceptible!D674),"",P1.Perceptible!D674)</f>
        <v/>
      </c>
      <c r="M69" s="149" t="str">
        <f>IF( ISBLANK(P1.Perceptible!D712),"",P1.Perceptible!D712)</f>
        <v/>
      </c>
      <c r="N69" s="149" t="str">
        <f>IF( ISBLANK(P1.Perceptible!D751),"",P1.Perceptible!D751)</f>
        <v/>
      </c>
      <c r="O69" s="149" t="str">
        <f>IF( ISBLANK(P2.Operable!D408),"",P2.Operable!D408)</f>
        <v/>
      </c>
      <c r="P69" s="149" t="str">
        <f>IF( ISBLANK(P2.Operable!D446),"",P2.Operable!D446)</f>
        <v/>
      </c>
      <c r="Q69" s="149" t="str">
        <f>IF( ISBLANK(P2.Operable!D484),"",P2.Operable!D484)</f>
        <v/>
      </c>
      <c r="R69" s="149" t="str">
        <f>IF( ISBLANK(P3.Comprensible!D66),"",P3.Comprensible!D66)</f>
        <v/>
      </c>
      <c r="S69" s="149" t="str">
        <f>IF( ISBLANK(P3.Comprensible!D180),"",P3.Comprensible!D180)</f>
        <v/>
      </c>
      <c r="T69" s="149" t="str">
        <f>IF( ISBLANK(P3.Comprensible!D218),"",P3.Comprensible!D218)</f>
        <v/>
      </c>
      <c r="U69" s="149" t="str">
        <f>IF( ISBLANK(P3.Comprensible!D332),"",P3.Comprensible!D332)</f>
        <v/>
      </c>
      <c r="V69" s="149" t="str">
        <f>IF( ISBLANK(P3.Comprensible!D370),"",P3.Comprensible!D370)</f>
        <v/>
      </c>
      <c r="W69" s="149" t="str">
        <f>IF(ISBLANK(P4.Robusto!D104),"",P4.Robusto!D104)</f>
        <v/>
      </c>
      <c r="X69" s="150"/>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8" t="str">
        <f>IF( ISBLANK('03.Muestra'!$C18),"",'03.Muestra'!$C18)</f>
        <v/>
      </c>
      <c r="C70" s="102" t="str">
        <f>IF( ISBLANK('03.Muestra'!$E18),"",'03.Muestra'!$E18)</f>
        <v/>
      </c>
      <c r="D70" s="149" t="str">
        <f>IF( ISBLANK(P1.Perceptible!D181),"",P1.Perceptible!D181)</f>
        <v/>
      </c>
      <c r="E70" s="149" t="str">
        <f>IF( ISBLANK(P1.Perceptible!D219),"",P1.Perceptible!D219)</f>
        <v/>
      </c>
      <c r="F70" s="149" t="str">
        <f>IF( ISBLANK(P1.Perceptible!D371),"",P1.Perceptible!D371)</f>
        <v/>
      </c>
      <c r="G70" s="149" t="str">
        <f>IF( ISBLANK(P1.Perceptible!D409),"",P1.Perceptible!D409)</f>
        <v/>
      </c>
      <c r="H70" s="149" t="str">
        <f>IF( ISBLANK(P1.Perceptible!D523),"",P1.Perceptible!D523)</f>
        <v/>
      </c>
      <c r="I70" s="149" t="str">
        <f>IF( ISBLANK(P1.Perceptible!D561),"",P1.Perceptible!D561)</f>
        <v/>
      </c>
      <c r="J70" s="149" t="str">
        <f>IF( ISBLANK(P1.Perceptible!D599),"",P1.Perceptible!D599)</f>
        <v/>
      </c>
      <c r="K70" s="149" t="str">
        <f>IF( ISBLANK(P1.Perceptible!D637),"",P1.Perceptible!D637)</f>
        <v/>
      </c>
      <c r="L70" s="149" t="str">
        <f>IF( ISBLANK(P1.Perceptible!D675),"",P1.Perceptible!D675)</f>
        <v/>
      </c>
      <c r="M70" s="149" t="str">
        <f>IF( ISBLANK(P1.Perceptible!D713),"",P1.Perceptible!D713)</f>
        <v/>
      </c>
      <c r="N70" s="149" t="str">
        <f>IF( ISBLANK(P1.Perceptible!D752),"",P1.Perceptible!D752)</f>
        <v/>
      </c>
      <c r="O70" s="149" t="str">
        <f>IF( ISBLANK(P2.Operable!D409),"",P2.Operable!D409)</f>
        <v/>
      </c>
      <c r="P70" s="149" t="str">
        <f>IF( ISBLANK(P2.Operable!D447),"",P2.Operable!D447)</f>
        <v/>
      </c>
      <c r="Q70" s="149" t="str">
        <f>IF( ISBLANK(P2.Operable!D485),"",P2.Operable!D485)</f>
        <v/>
      </c>
      <c r="R70" s="149" t="str">
        <f>IF( ISBLANK(P3.Comprensible!D67),"",P3.Comprensible!D67)</f>
        <v/>
      </c>
      <c r="S70" s="149" t="str">
        <f>IF( ISBLANK(P3.Comprensible!D181),"",P3.Comprensible!D181)</f>
        <v/>
      </c>
      <c r="T70" s="149" t="str">
        <f>IF( ISBLANK(P3.Comprensible!D219),"",P3.Comprensible!D219)</f>
        <v/>
      </c>
      <c r="U70" s="149" t="str">
        <f>IF( ISBLANK(P3.Comprensible!D333),"",P3.Comprensible!D333)</f>
        <v/>
      </c>
      <c r="V70" s="149" t="str">
        <f>IF( ISBLANK(P3.Comprensible!D371),"",P3.Comprensible!D371)</f>
        <v/>
      </c>
      <c r="W70" s="149" t="str">
        <f>IF(ISBLANK(P4.Robusto!D105),"",P4.Robusto!D105)</f>
        <v/>
      </c>
      <c r="X70" s="150"/>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8" t="str">
        <f>IF( ISBLANK('03.Muestra'!$C19),"",'03.Muestra'!$C19)</f>
        <v/>
      </c>
      <c r="C71" s="102" t="str">
        <f>IF( ISBLANK('03.Muestra'!$E19),"",'03.Muestra'!$E19)</f>
        <v/>
      </c>
      <c r="D71" s="149" t="str">
        <f>IF( ISBLANK(P1.Perceptible!D182),"",P1.Perceptible!D182)</f>
        <v/>
      </c>
      <c r="E71" s="149" t="str">
        <f>IF( ISBLANK(P1.Perceptible!D220),"",P1.Perceptible!D220)</f>
        <v/>
      </c>
      <c r="F71" s="149" t="str">
        <f>IF( ISBLANK(P1.Perceptible!D372),"",P1.Perceptible!D372)</f>
        <v/>
      </c>
      <c r="G71" s="149" t="str">
        <f>IF( ISBLANK(P1.Perceptible!D410),"",P1.Perceptible!D410)</f>
        <v/>
      </c>
      <c r="H71" s="149" t="str">
        <f>IF( ISBLANK(P1.Perceptible!D524),"",P1.Perceptible!D524)</f>
        <v/>
      </c>
      <c r="I71" s="149" t="str">
        <f>IF( ISBLANK(P1.Perceptible!D562),"",P1.Perceptible!D562)</f>
        <v/>
      </c>
      <c r="J71" s="149" t="str">
        <f>IF( ISBLANK(P1.Perceptible!D600),"",P1.Perceptible!D600)</f>
        <v/>
      </c>
      <c r="K71" s="149" t="str">
        <f>IF( ISBLANK(P1.Perceptible!D638),"",P1.Perceptible!D638)</f>
        <v/>
      </c>
      <c r="L71" s="149" t="str">
        <f>IF( ISBLANK(P1.Perceptible!D676),"",P1.Perceptible!D676)</f>
        <v/>
      </c>
      <c r="M71" s="149" t="str">
        <f>IF( ISBLANK(P1.Perceptible!D714),"",P1.Perceptible!D714)</f>
        <v/>
      </c>
      <c r="N71" s="149" t="str">
        <f>IF( ISBLANK(P1.Perceptible!D753),"",P1.Perceptible!D753)</f>
        <v/>
      </c>
      <c r="O71" s="149" t="str">
        <f>IF( ISBLANK(P2.Operable!D410),"",P2.Operable!D410)</f>
        <v/>
      </c>
      <c r="P71" s="149" t="str">
        <f>IF( ISBLANK(P2.Operable!D448),"",P2.Operable!D448)</f>
        <v/>
      </c>
      <c r="Q71" s="149" t="str">
        <f>IF( ISBLANK(P2.Operable!D486),"",P2.Operable!D486)</f>
        <v/>
      </c>
      <c r="R71" s="149" t="str">
        <f>IF( ISBLANK(P3.Comprensible!D68),"",P3.Comprensible!D68)</f>
        <v/>
      </c>
      <c r="S71" s="149" t="str">
        <f>IF( ISBLANK(P3.Comprensible!D182),"",P3.Comprensible!D182)</f>
        <v/>
      </c>
      <c r="T71" s="149" t="str">
        <f>IF( ISBLANK(P3.Comprensible!D220),"",P3.Comprensible!D220)</f>
        <v/>
      </c>
      <c r="U71" s="149" t="str">
        <f>IF( ISBLANK(P3.Comprensible!D334),"",P3.Comprensible!D334)</f>
        <v/>
      </c>
      <c r="V71" s="149" t="str">
        <f>IF( ISBLANK(P3.Comprensible!D372),"",P3.Comprensible!D372)</f>
        <v/>
      </c>
      <c r="W71" s="149" t="str">
        <f>IF(ISBLANK(P4.Robusto!D106),"",P4.Robusto!D106)</f>
        <v/>
      </c>
      <c r="X71" s="150"/>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8" t="str">
        <f>IF( ISBLANK('03.Muestra'!$C20),"",'03.Muestra'!$C20)</f>
        <v/>
      </c>
      <c r="C72" s="102" t="str">
        <f>IF( ISBLANK('03.Muestra'!$E20),"",'03.Muestra'!$E20)</f>
        <v/>
      </c>
      <c r="D72" s="149" t="str">
        <f>IF( ISBLANK(P1.Perceptible!D183),"",P1.Perceptible!D183)</f>
        <v/>
      </c>
      <c r="E72" s="149" t="str">
        <f>IF( ISBLANK(P1.Perceptible!D221),"",P1.Perceptible!D221)</f>
        <v/>
      </c>
      <c r="F72" s="149" t="str">
        <f>IF( ISBLANK(P1.Perceptible!D373),"",P1.Perceptible!D373)</f>
        <v/>
      </c>
      <c r="G72" s="149" t="str">
        <f>IF( ISBLANK(P1.Perceptible!D411),"",P1.Perceptible!D411)</f>
        <v/>
      </c>
      <c r="H72" s="149" t="str">
        <f>IF( ISBLANK(P1.Perceptible!D525),"",P1.Perceptible!D525)</f>
        <v/>
      </c>
      <c r="I72" s="149" t="str">
        <f>IF( ISBLANK(P1.Perceptible!D563),"",P1.Perceptible!D563)</f>
        <v/>
      </c>
      <c r="J72" s="149" t="str">
        <f>IF( ISBLANK(P1.Perceptible!D601),"",P1.Perceptible!D601)</f>
        <v/>
      </c>
      <c r="K72" s="149" t="str">
        <f>IF( ISBLANK(P1.Perceptible!D639),"",P1.Perceptible!D639)</f>
        <v/>
      </c>
      <c r="L72" s="149" t="str">
        <f>IF( ISBLANK(P1.Perceptible!D677),"",P1.Perceptible!D677)</f>
        <v/>
      </c>
      <c r="M72" s="149" t="str">
        <f>IF( ISBLANK(P1.Perceptible!D715),"",P1.Perceptible!D715)</f>
        <v/>
      </c>
      <c r="N72" s="149" t="str">
        <f>IF( ISBLANK(P1.Perceptible!D754),"",P1.Perceptible!D754)</f>
        <v/>
      </c>
      <c r="O72" s="149" t="str">
        <f>IF( ISBLANK(P2.Operable!D411),"",P2.Operable!D411)</f>
        <v/>
      </c>
      <c r="P72" s="149" t="str">
        <f>IF( ISBLANK(P2.Operable!D449),"",P2.Operable!D449)</f>
        <v/>
      </c>
      <c r="Q72" s="149" t="str">
        <f>IF( ISBLANK(P2.Operable!D487),"",P2.Operable!D487)</f>
        <v/>
      </c>
      <c r="R72" s="149" t="str">
        <f>IF( ISBLANK(P3.Comprensible!D69),"",P3.Comprensible!D69)</f>
        <v/>
      </c>
      <c r="S72" s="149" t="str">
        <f>IF( ISBLANK(P3.Comprensible!D183),"",P3.Comprensible!D183)</f>
        <v/>
      </c>
      <c r="T72" s="149" t="str">
        <f>IF( ISBLANK(P3.Comprensible!D221),"",P3.Comprensible!D221)</f>
        <v/>
      </c>
      <c r="U72" s="149" t="str">
        <f>IF( ISBLANK(P3.Comprensible!D335),"",P3.Comprensible!D335)</f>
        <v/>
      </c>
      <c r="V72" s="149" t="str">
        <f>IF( ISBLANK(P3.Comprensible!D373),"",P3.Comprensible!D373)</f>
        <v/>
      </c>
      <c r="W72" s="149" t="str">
        <f>IF(ISBLANK(P4.Robusto!D107),"",P4.Robusto!D107)</f>
        <v/>
      </c>
      <c r="X72" s="150"/>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8" t="str">
        <f>IF( ISBLANK('03.Muestra'!$C21),"",'03.Muestra'!$C21)</f>
        <v/>
      </c>
      <c r="C73" s="102" t="str">
        <f>IF( ISBLANK('03.Muestra'!$E21),"",'03.Muestra'!$E21)</f>
        <v/>
      </c>
      <c r="D73" s="149" t="str">
        <f>IF( ISBLANK(P1.Perceptible!D184),"",P1.Perceptible!D184)</f>
        <v/>
      </c>
      <c r="E73" s="149" t="str">
        <f>IF( ISBLANK(P1.Perceptible!D222),"",P1.Perceptible!D222)</f>
        <v/>
      </c>
      <c r="F73" s="149" t="str">
        <f>IF( ISBLANK(P1.Perceptible!D374),"",P1.Perceptible!D374)</f>
        <v/>
      </c>
      <c r="G73" s="149" t="str">
        <f>IF( ISBLANK(P1.Perceptible!D412),"",P1.Perceptible!D412)</f>
        <v/>
      </c>
      <c r="H73" s="149" t="str">
        <f>IF( ISBLANK(P1.Perceptible!D526),"",P1.Perceptible!D526)</f>
        <v/>
      </c>
      <c r="I73" s="149" t="str">
        <f>IF( ISBLANK(P1.Perceptible!D564),"",P1.Perceptible!D564)</f>
        <v/>
      </c>
      <c r="J73" s="149" t="str">
        <f>IF( ISBLANK(P1.Perceptible!D602),"",P1.Perceptible!D602)</f>
        <v/>
      </c>
      <c r="K73" s="149" t="str">
        <f>IF( ISBLANK(P1.Perceptible!D640),"",P1.Perceptible!D640)</f>
        <v/>
      </c>
      <c r="L73" s="149" t="str">
        <f>IF( ISBLANK(P1.Perceptible!D678),"",P1.Perceptible!D678)</f>
        <v/>
      </c>
      <c r="M73" s="149" t="str">
        <f>IF( ISBLANK(P1.Perceptible!D716),"",P1.Perceptible!D716)</f>
        <v/>
      </c>
      <c r="N73" s="149" t="str">
        <f>IF( ISBLANK(P1.Perceptible!D755),"",P1.Perceptible!D755)</f>
        <v/>
      </c>
      <c r="O73" s="149" t="str">
        <f>IF( ISBLANK(P2.Operable!D412),"",P2.Operable!D412)</f>
        <v/>
      </c>
      <c r="P73" s="149" t="str">
        <f>IF( ISBLANK(P2.Operable!D450),"",P2.Operable!D450)</f>
        <v/>
      </c>
      <c r="Q73" s="149" t="str">
        <f>IF( ISBLANK(P2.Operable!D488),"",P2.Operable!D488)</f>
        <v/>
      </c>
      <c r="R73" s="149" t="str">
        <f>IF( ISBLANK(P3.Comprensible!D70),"",P3.Comprensible!D70)</f>
        <v/>
      </c>
      <c r="S73" s="149" t="str">
        <f>IF( ISBLANK(P3.Comprensible!D184),"",P3.Comprensible!D184)</f>
        <v/>
      </c>
      <c r="T73" s="149" t="str">
        <f>IF( ISBLANK(P3.Comprensible!D222),"",P3.Comprensible!D222)</f>
        <v/>
      </c>
      <c r="U73" s="149" t="str">
        <f>IF( ISBLANK(P3.Comprensible!D336),"",P3.Comprensible!D336)</f>
        <v/>
      </c>
      <c r="V73" s="149" t="str">
        <f>IF( ISBLANK(P3.Comprensible!D374),"",P3.Comprensible!D374)</f>
        <v/>
      </c>
      <c r="W73" s="149" t="str">
        <f>IF(ISBLANK(P4.Robusto!D108),"",P4.Robusto!D108)</f>
        <v/>
      </c>
      <c r="X73" s="150"/>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8" t="str">
        <f>IF( ISBLANK('03.Muestra'!$C22),"",'03.Muestra'!$C22)</f>
        <v/>
      </c>
      <c r="C74" s="102" t="str">
        <f>IF( ISBLANK('03.Muestra'!$E22),"",'03.Muestra'!$E22)</f>
        <v/>
      </c>
      <c r="D74" s="149" t="str">
        <f>IF( ISBLANK(P1.Perceptible!D185),"",P1.Perceptible!D185)</f>
        <v/>
      </c>
      <c r="E74" s="149" t="str">
        <f>IF( ISBLANK(P1.Perceptible!D223),"",P1.Perceptible!D223)</f>
        <v/>
      </c>
      <c r="F74" s="149" t="str">
        <f>IF( ISBLANK(P1.Perceptible!D375),"",P1.Perceptible!D375)</f>
        <v/>
      </c>
      <c r="G74" s="149" t="str">
        <f>IF( ISBLANK(P1.Perceptible!D413),"",P1.Perceptible!D413)</f>
        <v/>
      </c>
      <c r="H74" s="149" t="str">
        <f>IF( ISBLANK(P1.Perceptible!D527),"",P1.Perceptible!D527)</f>
        <v/>
      </c>
      <c r="I74" s="149" t="str">
        <f>IF( ISBLANK(P1.Perceptible!D565),"",P1.Perceptible!D565)</f>
        <v/>
      </c>
      <c r="J74" s="149" t="str">
        <f>IF( ISBLANK(P1.Perceptible!D603),"",P1.Perceptible!D603)</f>
        <v/>
      </c>
      <c r="K74" s="149" t="str">
        <f>IF( ISBLANK(P1.Perceptible!D641),"",P1.Perceptible!D641)</f>
        <v/>
      </c>
      <c r="L74" s="149" t="str">
        <f>IF( ISBLANK(P1.Perceptible!D679),"",P1.Perceptible!D679)</f>
        <v/>
      </c>
      <c r="M74" s="149" t="str">
        <f>IF( ISBLANK(P1.Perceptible!D717),"",P1.Perceptible!D717)</f>
        <v/>
      </c>
      <c r="N74" s="149" t="str">
        <f>IF( ISBLANK(P1.Perceptible!D756),"",P1.Perceptible!D756)</f>
        <v/>
      </c>
      <c r="O74" s="149" t="str">
        <f>IF( ISBLANK(P2.Operable!D413),"",P2.Operable!D413)</f>
        <v/>
      </c>
      <c r="P74" s="149" t="str">
        <f>IF( ISBLANK(P2.Operable!D451),"",P2.Operable!D451)</f>
        <v/>
      </c>
      <c r="Q74" s="149" t="str">
        <f>IF( ISBLANK(P2.Operable!D489),"",P2.Operable!D489)</f>
        <v/>
      </c>
      <c r="R74" s="149" t="str">
        <f>IF( ISBLANK(P3.Comprensible!D71),"",P3.Comprensible!D71)</f>
        <v/>
      </c>
      <c r="S74" s="149" t="str">
        <f>IF( ISBLANK(P3.Comprensible!D185),"",P3.Comprensible!D185)</f>
        <v/>
      </c>
      <c r="T74" s="149" t="str">
        <f>IF( ISBLANK(P3.Comprensible!D223),"",P3.Comprensible!D223)</f>
        <v/>
      </c>
      <c r="U74" s="149" t="str">
        <f>IF( ISBLANK(P3.Comprensible!D337),"",P3.Comprensible!D337)</f>
        <v/>
      </c>
      <c r="V74" s="149" t="str">
        <f>IF( ISBLANK(P3.Comprensible!D375),"",P3.Comprensible!D375)</f>
        <v/>
      </c>
      <c r="W74" s="149" t="str">
        <f>IF(ISBLANK(P4.Robusto!D109),"",P4.Robusto!D109)</f>
        <v/>
      </c>
      <c r="X74" s="150"/>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8" t="str">
        <f>IF( ISBLANK('03.Muestra'!$C23),"",'03.Muestra'!$C23)</f>
        <v/>
      </c>
      <c r="C75" s="102" t="str">
        <f>IF( ISBLANK('03.Muestra'!$E23),"",'03.Muestra'!$E23)</f>
        <v/>
      </c>
      <c r="D75" s="149" t="str">
        <f>IF( ISBLANK(P1.Perceptible!D186),"",P1.Perceptible!D186)</f>
        <v/>
      </c>
      <c r="E75" s="149" t="str">
        <f>IF( ISBLANK(P1.Perceptible!D224),"",P1.Perceptible!D224)</f>
        <v/>
      </c>
      <c r="F75" s="149" t="str">
        <f>IF( ISBLANK(P1.Perceptible!D376),"",P1.Perceptible!D376)</f>
        <v/>
      </c>
      <c r="G75" s="149" t="str">
        <f>IF( ISBLANK(P1.Perceptible!D414),"",P1.Perceptible!D414)</f>
        <v/>
      </c>
      <c r="H75" s="149" t="str">
        <f>IF( ISBLANK(P1.Perceptible!D528),"",P1.Perceptible!D528)</f>
        <v/>
      </c>
      <c r="I75" s="149" t="str">
        <f>IF( ISBLANK(P1.Perceptible!D566),"",P1.Perceptible!D566)</f>
        <v/>
      </c>
      <c r="J75" s="149" t="str">
        <f>IF( ISBLANK(P1.Perceptible!D604),"",P1.Perceptible!D604)</f>
        <v/>
      </c>
      <c r="K75" s="149" t="str">
        <f>IF( ISBLANK(P1.Perceptible!D642),"",P1.Perceptible!D642)</f>
        <v/>
      </c>
      <c r="L75" s="149" t="str">
        <f>IF( ISBLANK(P1.Perceptible!D680),"",P1.Perceptible!D680)</f>
        <v/>
      </c>
      <c r="M75" s="149" t="str">
        <f>IF( ISBLANK(P1.Perceptible!D718),"",P1.Perceptible!D718)</f>
        <v/>
      </c>
      <c r="N75" s="149" t="str">
        <f>IF( ISBLANK(P1.Perceptible!D757),"",P1.Perceptible!D757)</f>
        <v/>
      </c>
      <c r="O75" s="149" t="str">
        <f>IF( ISBLANK(P2.Operable!D414),"",P2.Operable!D414)</f>
        <v/>
      </c>
      <c r="P75" s="149" t="str">
        <f>IF( ISBLANK(P2.Operable!D452),"",P2.Operable!D452)</f>
        <v/>
      </c>
      <c r="Q75" s="149" t="str">
        <f>IF( ISBLANK(P2.Operable!D490),"",P2.Operable!D490)</f>
        <v/>
      </c>
      <c r="R75" s="149" t="str">
        <f>IF( ISBLANK(P3.Comprensible!D72),"",P3.Comprensible!D72)</f>
        <v/>
      </c>
      <c r="S75" s="149" t="str">
        <f>IF( ISBLANK(P3.Comprensible!D186),"",P3.Comprensible!D186)</f>
        <v/>
      </c>
      <c r="T75" s="149" t="str">
        <f>IF( ISBLANK(P3.Comprensible!D224),"",P3.Comprensible!D224)</f>
        <v/>
      </c>
      <c r="U75" s="149" t="str">
        <f>IF( ISBLANK(P3.Comprensible!D338),"",P3.Comprensible!D338)</f>
        <v/>
      </c>
      <c r="V75" s="149" t="str">
        <f>IF( ISBLANK(P3.Comprensible!D376),"",P3.Comprensible!D376)</f>
        <v/>
      </c>
      <c r="W75" s="149" t="str">
        <f>IF(ISBLANK(P4.Robusto!D110),"",P4.Robusto!D110)</f>
        <v/>
      </c>
      <c r="X75" s="150"/>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8" t="str">
        <f>IF( ISBLANK('03.Muestra'!$C24),"",'03.Muestra'!$C24)</f>
        <v/>
      </c>
      <c r="C76" s="102" t="str">
        <f>IF( ISBLANK('03.Muestra'!$E24),"",'03.Muestra'!$E24)</f>
        <v/>
      </c>
      <c r="D76" s="149" t="str">
        <f>IF( ISBLANK(P1.Perceptible!D187),"",P1.Perceptible!D187)</f>
        <v/>
      </c>
      <c r="E76" s="149" t="str">
        <f>IF( ISBLANK(P1.Perceptible!D225),"",P1.Perceptible!D225)</f>
        <v/>
      </c>
      <c r="F76" s="149" t="str">
        <f>IF( ISBLANK(P1.Perceptible!D377),"",P1.Perceptible!D377)</f>
        <v/>
      </c>
      <c r="G76" s="149" t="str">
        <f>IF( ISBLANK(P1.Perceptible!D415),"",P1.Perceptible!D415)</f>
        <v/>
      </c>
      <c r="H76" s="149" t="str">
        <f>IF( ISBLANK(P1.Perceptible!D529),"",P1.Perceptible!D529)</f>
        <v/>
      </c>
      <c r="I76" s="149" t="str">
        <f>IF( ISBLANK(P1.Perceptible!D567),"",P1.Perceptible!D567)</f>
        <v/>
      </c>
      <c r="J76" s="149" t="str">
        <f>IF( ISBLANK(P1.Perceptible!D605),"",P1.Perceptible!D605)</f>
        <v/>
      </c>
      <c r="K76" s="149" t="str">
        <f>IF( ISBLANK(P1.Perceptible!D643),"",P1.Perceptible!D643)</f>
        <v/>
      </c>
      <c r="L76" s="149" t="str">
        <f>IF( ISBLANK(P1.Perceptible!D681),"",P1.Perceptible!D681)</f>
        <v/>
      </c>
      <c r="M76" s="149" t="str">
        <f>IF( ISBLANK(P1.Perceptible!D719),"",P1.Perceptible!D719)</f>
        <v/>
      </c>
      <c r="N76" s="149" t="str">
        <f>IF( ISBLANK(P1.Perceptible!D758),"",P1.Perceptible!D758)</f>
        <v/>
      </c>
      <c r="O76" s="149" t="str">
        <f>IF( ISBLANK(P2.Operable!D415),"",P2.Operable!D415)</f>
        <v/>
      </c>
      <c r="P76" s="149" t="str">
        <f>IF( ISBLANK(P2.Operable!D453),"",P2.Operable!D453)</f>
        <v/>
      </c>
      <c r="Q76" s="149" t="str">
        <f>IF( ISBLANK(P2.Operable!D491),"",P2.Operable!D491)</f>
        <v/>
      </c>
      <c r="R76" s="149" t="str">
        <f>IF( ISBLANK(P3.Comprensible!D73),"",P3.Comprensible!D73)</f>
        <v/>
      </c>
      <c r="S76" s="149" t="str">
        <f>IF( ISBLANK(P3.Comprensible!D187),"",P3.Comprensible!D187)</f>
        <v/>
      </c>
      <c r="T76" s="149" t="str">
        <f>IF( ISBLANK(P3.Comprensible!D225),"",P3.Comprensible!D225)</f>
        <v/>
      </c>
      <c r="U76" s="149" t="str">
        <f>IF( ISBLANK(P3.Comprensible!D339),"",P3.Comprensible!D339)</f>
        <v/>
      </c>
      <c r="V76" s="149" t="str">
        <f>IF( ISBLANK(P3.Comprensible!D377),"",P3.Comprensible!D377)</f>
        <v/>
      </c>
      <c r="W76" s="149" t="str">
        <f>IF(ISBLANK(P4.Robusto!D111),"",P4.Robusto!D111)</f>
        <v/>
      </c>
      <c r="X76" s="150"/>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8" t="str">
        <f>IF( ISBLANK('03.Muestra'!$C25),"",'03.Muestra'!$C25)</f>
        <v/>
      </c>
      <c r="C77" s="102" t="str">
        <f>IF( ISBLANK('03.Muestra'!$E25),"",'03.Muestra'!$E25)</f>
        <v/>
      </c>
      <c r="D77" s="149" t="str">
        <f>IF( ISBLANK(P1.Perceptible!D188),"",P1.Perceptible!D188)</f>
        <v/>
      </c>
      <c r="E77" s="149" t="str">
        <f>IF( ISBLANK(P1.Perceptible!D226),"",P1.Perceptible!D226)</f>
        <v/>
      </c>
      <c r="F77" s="149" t="str">
        <f>IF( ISBLANK(P1.Perceptible!D378),"",P1.Perceptible!D378)</f>
        <v/>
      </c>
      <c r="G77" s="149" t="str">
        <f>IF( ISBLANK(P1.Perceptible!D416),"",P1.Perceptible!D416)</f>
        <v/>
      </c>
      <c r="H77" s="149" t="str">
        <f>IF( ISBLANK(P1.Perceptible!D530),"",P1.Perceptible!D530)</f>
        <v/>
      </c>
      <c r="I77" s="149" t="str">
        <f>IF( ISBLANK(P1.Perceptible!D568),"",P1.Perceptible!D568)</f>
        <v/>
      </c>
      <c r="J77" s="149" t="str">
        <f>IF( ISBLANK(P1.Perceptible!D606),"",P1.Perceptible!D606)</f>
        <v/>
      </c>
      <c r="K77" s="149" t="str">
        <f>IF( ISBLANK(P1.Perceptible!D644),"",P1.Perceptible!D644)</f>
        <v/>
      </c>
      <c r="L77" s="149" t="str">
        <f>IF( ISBLANK(P1.Perceptible!D682),"",P1.Perceptible!D682)</f>
        <v/>
      </c>
      <c r="M77" s="149" t="str">
        <f>IF( ISBLANK(P1.Perceptible!D720),"",P1.Perceptible!D720)</f>
        <v/>
      </c>
      <c r="N77" s="149" t="str">
        <f>IF( ISBLANK(P1.Perceptible!D759),"",P1.Perceptible!D759)</f>
        <v/>
      </c>
      <c r="O77" s="149" t="str">
        <f>IF( ISBLANK(P2.Operable!D416),"",P2.Operable!D416)</f>
        <v/>
      </c>
      <c r="P77" s="149" t="str">
        <f>IF( ISBLANK(P2.Operable!D454),"",P2.Operable!D454)</f>
        <v/>
      </c>
      <c r="Q77" s="149" t="str">
        <f>IF( ISBLANK(P2.Operable!D492),"",P2.Operable!D492)</f>
        <v/>
      </c>
      <c r="R77" s="149" t="str">
        <f>IF( ISBLANK(P3.Comprensible!D74),"",P3.Comprensible!D74)</f>
        <v/>
      </c>
      <c r="S77" s="149" t="str">
        <f>IF( ISBLANK(P3.Comprensible!D188),"",P3.Comprensible!D188)</f>
        <v/>
      </c>
      <c r="T77" s="149" t="str">
        <f>IF( ISBLANK(P3.Comprensible!D226),"",P3.Comprensible!D226)</f>
        <v/>
      </c>
      <c r="U77" s="149" t="str">
        <f>IF( ISBLANK(P3.Comprensible!D340),"",P3.Comprensible!D340)</f>
        <v/>
      </c>
      <c r="V77" s="149" t="str">
        <f>IF( ISBLANK(P3.Comprensible!D378),"",P3.Comprensible!D378)</f>
        <v/>
      </c>
      <c r="W77" s="149" t="str">
        <f>IF(ISBLANK(P4.Robusto!D112),"",P4.Robusto!D112)</f>
        <v/>
      </c>
      <c r="X77" s="150"/>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8" t="str">
        <f>IF( ISBLANK('03.Muestra'!$C26),"",'03.Muestra'!$C26)</f>
        <v/>
      </c>
      <c r="C78" s="102" t="str">
        <f>IF( ISBLANK('03.Muestra'!$E26),"",'03.Muestra'!$E26)</f>
        <v/>
      </c>
      <c r="D78" s="149" t="str">
        <f>IF( ISBLANK(P1.Perceptible!D189),"",P1.Perceptible!D189)</f>
        <v/>
      </c>
      <c r="E78" s="149" t="str">
        <f>IF( ISBLANK(P1.Perceptible!D227),"",P1.Perceptible!D227)</f>
        <v/>
      </c>
      <c r="F78" s="149" t="str">
        <f>IF( ISBLANK(P1.Perceptible!D379),"",P1.Perceptible!D379)</f>
        <v/>
      </c>
      <c r="G78" s="149" t="str">
        <f>IF( ISBLANK(P1.Perceptible!D417),"",P1.Perceptible!D417)</f>
        <v/>
      </c>
      <c r="H78" s="149" t="str">
        <f>IF( ISBLANK(P1.Perceptible!D531),"",P1.Perceptible!D531)</f>
        <v/>
      </c>
      <c r="I78" s="149" t="str">
        <f>IF( ISBLANK(P1.Perceptible!D569),"",P1.Perceptible!D569)</f>
        <v/>
      </c>
      <c r="J78" s="149" t="str">
        <f>IF( ISBLANK(P1.Perceptible!D607),"",P1.Perceptible!D607)</f>
        <v/>
      </c>
      <c r="K78" s="149" t="str">
        <f>IF( ISBLANK(P1.Perceptible!D645),"",P1.Perceptible!D645)</f>
        <v/>
      </c>
      <c r="L78" s="149" t="str">
        <f>IF( ISBLANK(P1.Perceptible!D683),"",P1.Perceptible!D683)</f>
        <v/>
      </c>
      <c r="M78" s="149" t="str">
        <f>IF( ISBLANK(P1.Perceptible!D721),"",P1.Perceptible!D721)</f>
        <v/>
      </c>
      <c r="N78" s="149" t="str">
        <f>IF( ISBLANK(P1.Perceptible!D760),"",P1.Perceptible!D760)</f>
        <v/>
      </c>
      <c r="O78" s="149" t="str">
        <f>IF( ISBLANK(P2.Operable!D417),"",P2.Operable!D417)</f>
        <v/>
      </c>
      <c r="P78" s="149" t="str">
        <f>IF( ISBLANK(P2.Operable!D455),"",P2.Operable!D455)</f>
        <v/>
      </c>
      <c r="Q78" s="149" t="str">
        <f>IF( ISBLANK(P2.Operable!D493),"",P2.Operable!D493)</f>
        <v/>
      </c>
      <c r="R78" s="149" t="str">
        <f>IF( ISBLANK(P3.Comprensible!D75),"",P3.Comprensible!D75)</f>
        <v/>
      </c>
      <c r="S78" s="149" t="str">
        <f>IF( ISBLANK(P3.Comprensible!D189),"",P3.Comprensible!D189)</f>
        <v/>
      </c>
      <c r="T78" s="149" t="str">
        <f>IF( ISBLANK(P3.Comprensible!D227),"",P3.Comprensible!D227)</f>
        <v/>
      </c>
      <c r="U78" s="149" t="str">
        <f>IF( ISBLANK(P3.Comprensible!D341),"",P3.Comprensible!D341)</f>
        <v/>
      </c>
      <c r="V78" s="149" t="str">
        <f>IF( ISBLANK(P3.Comprensible!D379),"",P3.Comprensible!D379)</f>
        <v/>
      </c>
      <c r="W78" s="149" t="str">
        <f>IF(ISBLANK(P4.Robusto!D113),"",P4.Robusto!D113)</f>
        <v/>
      </c>
      <c r="X78" s="150"/>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8" t="str">
        <f>IF( ISBLANK('03.Muestra'!$C27),"",'03.Muestra'!$C27)</f>
        <v/>
      </c>
      <c r="C79" s="102" t="str">
        <f>IF( ISBLANK('03.Muestra'!$E27),"",'03.Muestra'!$E27)</f>
        <v/>
      </c>
      <c r="D79" s="149" t="str">
        <f>IF( ISBLANK(P1.Perceptible!D190),"",P1.Perceptible!D190)</f>
        <v/>
      </c>
      <c r="E79" s="149" t="str">
        <f>IF( ISBLANK(P1.Perceptible!D228),"",P1.Perceptible!D228)</f>
        <v/>
      </c>
      <c r="F79" s="149" t="str">
        <f>IF( ISBLANK(P1.Perceptible!D380),"",P1.Perceptible!D380)</f>
        <v/>
      </c>
      <c r="G79" s="149" t="str">
        <f>IF( ISBLANK(P1.Perceptible!D418),"",P1.Perceptible!D418)</f>
        <v/>
      </c>
      <c r="H79" s="149" t="str">
        <f>IF( ISBLANK(P1.Perceptible!D532),"",P1.Perceptible!D532)</f>
        <v/>
      </c>
      <c r="I79" s="149" t="str">
        <f>IF( ISBLANK(P1.Perceptible!D570),"",P1.Perceptible!D570)</f>
        <v/>
      </c>
      <c r="J79" s="149" t="str">
        <f>IF( ISBLANK(P1.Perceptible!D608),"",P1.Perceptible!D608)</f>
        <v/>
      </c>
      <c r="K79" s="149" t="str">
        <f>IF( ISBLANK(P1.Perceptible!D646),"",P1.Perceptible!D646)</f>
        <v/>
      </c>
      <c r="L79" s="149" t="str">
        <f>IF( ISBLANK(P1.Perceptible!D684),"",P1.Perceptible!D684)</f>
        <v/>
      </c>
      <c r="M79" s="149" t="str">
        <f>IF( ISBLANK(P1.Perceptible!D722),"",P1.Perceptible!D722)</f>
        <v/>
      </c>
      <c r="N79" s="149" t="str">
        <f>IF( ISBLANK(P1.Perceptible!D761),"",P1.Perceptible!D761)</f>
        <v/>
      </c>
      <c r="O79" s="149" t="str">
        <f>IF( ISBLANK(P2.Operable!D418),"",P2.Operable!D418)</f>
        <v/>
      </c>
      <c r="P79" s="149" t="str">
        <f>IF( ISBLANK(P2.Operable!D456),"",P2.Operable!D456)</f>
        <v/>
      </c>
      <c r="Q79" s="149" t="str">
        <f>IF( ISBLANK(P2.Operable!D494),"",P2.Operable!D494)</f>
        <v/>
      </c>
      <c r="R79" s="149" t="str">
        <f>IF( ISBLANK(P3.Comprensible!D76),"",P3.Comprensible!D76)</f>
        <v/>
      </c>
      <c r="S79" s="149" t="str">
        <f>IF( ISBLANK(P3.Comprensible!D190),"",P3.Comprensible!D190)</f>
        <v/>
      </c>
      <c r="T79" s="149" t="str">
        <f>IF( ISBLANK(P3.Comprensible!D228),"",P3.Comprensible!D228)</f>
        <v/>
      </c>
      <c r="U79" s="149" t="str">
        <f>IF( ISBLANK(P3.Comprensible!D342),"",P3.Comprensible!D342)</f>
        <v/>
      </c>
      <c r="V79" s="149" t="str">
        <f>IF( ISBLANK(P3.Comprensible!D380),"",P3.Comprensible!D380)</f>
        <v/>
      </c>
      <c r="W79" s="149" t="str">
        <f>IF(ISBLANK(P4.Robusto!D114),"",P4.Robusto!D114)</f>
        <v/>
      </c>
      <c r="X79" s="150"/>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8" t="str">
        <f>IF( ISBLANK('03.Muestra'!$C28),"",'03.Muestra'!$C28)</f>
        <v/>
      </c>
      <c r="C80" s="102" t="str">
        <f>IF( ISBLANK('03.Muestra'!$E28),"",'03.Muestra'!$E28)</f>
        <v/>
      </c>
      <c r="D80" s="149" t="str">
        <f>IF( ISBLANK(P1.Perceptible!D191),"",P1.Perceptible!D191)</f>
        <v/>
      </c>
      <c r="E80" s="149" t="str">
        <f>IF( ISBLANK(P1.Perceptible!D229),"",P1.Perceptible!D229)</f>
        <v/>
      </c>
      <c r="F80" s="149" t="str">
        <f>IF( ISBLANK(P1.Perceptible!D381),"",P1.Perceptible!D381)</f>
        <v/>
      </c>
      <c r="G80" s="149" t="str">
        <f>IF( ISBLANK(P1.Perceptible!D419),"",P1.Perceptible!D419)</f>
        <v/>
      </c>
      <c r="H80" s="149" t="str">
        <f>IF( ISBLANK(P1.Perceptible!D533),"",P1.Perceptible!D533)</f>
        <v/>
      </c>
      <c r="I80" s="149" t="str">
        <f>IF( ISBLANK(P1.Perceptible!D571),"",P1.Perceptible!D571)</f>
        <v/>
      </c>
      <c r="J80" s="149" t="str">
        <f>IF( ISBLANK(P1.Perceptible!D609),"",P1.Perceptible!D609)</f>
        <v/>
      </c>
      <c r="K80" s="149" t="str">
        <f>IF( ISBLANK(P1.Perceptible!D647),"",P1.Perceptible!D647)</f>
        <v/>
      </c>
      <c r="L80" s="149" t="str">
        <f>IF( ISBLANK(P1.Perceptible!D685),"",P1.Perceptible!D685)</f>
        <v/>
      </c>
      <c r="M80" s="149" t="str">
        <f>IF( ISBLANK(P1.Perceptible!D723),"",P1.Perceptible!D723)</f>
        <v/>
      </c>
      <c r="N80" s="149" t="str">
        <f>IF( ISBLANK(P1.Perceptible!D762),"",P1.Perceptible!D762)</f>
        <v/>
      </c>
      <c r="O80" s="149" t="str">
        <f>IF( ISBLANK(P2.Operable!D419),"",P2.Operable!D419)</f>
        <v/>
      </c>
      <c r="P80" s="149" t="str">
        <f>IF( ISBLANK(P2.Operable!D457),"",P2.Operable!D457)</f>
        <v/>
      </c>
      <c r="Q80" s="149" t="str">
        <f>IF( ISBLANK(P2.Operable!D495),"",P2.Operable!D495)</f>
        <v/>
      </c>
      <c r="R80" s="149" t="str">
        <f>IF( ISBLANK(P3.Comprensible!D77),"",P3.Comprensible!D77)</f>
        <v/>
      </c>
      <c r="S80" s="149" t="str">
        <f>IF( ISBLANK(P3.Comprensible!D191),"",P3.Comprensible!D191)</f>
        <v/>
      </c>
      <c r="T80" s="149" t="str">
        <f>IF( ISBLANK(P3.Comprensible!D229),"",P3.Comprensible!D229)</f>
        <v/>
      </c>
      <c r="U80" s="149" t="str">
        <f>IF( ISBLANK(P3.Comprensible!D343),"",P3.Comprensible!D343)</f>
        <v/>
      </c>
      <c r="V80" s="149" t="str">
        <f>IF( ISBLANK(P3.Comprensible!D381),"",P3.Comprensible!D381)</f>
        <v/>
      </c>
      <c r="W80" s="149" t="str">
        <f>IF(ISBLANK(P4.Robusto!D115),"",P4.Robusto!D115)</f>
        <v/>
      </c>
      <c r="X80" s="150"/>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8" t="str">
        <f>IF( ISBLANK('03.Muestra'!$C29),"",'03.Muestra'!$C29)</f>
        <v/>
      </c>
      <c r="C81" s="102" t="str">
        <f>IF( ISBLANK('03.Muestra'!$E29),"",'03.Muestra'!$E29)</f>
        <v/>
      </c>
      <c r="D81" s="149" t="str">
        <f>IF( ISBLANK(P1.Perceptible!D192),"",P1.Perceptible!D192)</f>
        <v/>
      </c>
      <c r="E81" s="149" t="str">
        <f>IF( ISBLANK(P1.Perceptible!D230),"",P1.Perceptible!D230)</f>
        <v/>
      </c>
      <c r="F81" s="149" t="str">
        <f>IF( ISBLANK(P1.Perceptible!D382),"",P1.Perceptible!D382)</f>
        <v/>
      </c>
      <c r="G81" s="149" t="str">
        <f>IF( ISBLANK(P1.Perceptible!D420),"",P1.Perceptible!D420)</f>
        <v/>
      </c>
      <c r="H81" s="149" t="str">
        <f>IF( ISBLANK(P1.Perceptible!D534),"",P1.Perceptible!D534)</f>
        <v/>
      </c>
      <c r="I81" s="149" t="str">
        <f>IF( ISBLANK(P1.Perceptible!D572),"",P1.Perceptible!D572)</f>
        <v/>
      </c>
      <c r="J81" s="149" t="str">
        <f>IF( ISBLANK(P1.Perceptible!D610),"",P1.Perceptible!D610)</f>
        <v/>
      </c>
      <c r="K81" s="149" t="str">
        <f>IF( ISBLANK(P1.Perceptible!D648),"",P1.Perceptible!D648)</f>
        <v/>
      </c>
      <c r="L81" s="149" t="str">
        <f>IF( ISBLANK(P1.Perceptible!D686),"",P1.Perceptible!D686)</f>
        <v/>
      </c>
      <c r="M81" s="149" t="str">
        <f>IF( ISBLANK(P1.Perceptible!D724),"",P1.Perceptible!D724)</f>
        <v/>
      </c>
      <c r="N81" s="149" t="str">
        <f>IF( ISBLANK(P1.Perceptible!D763),"",P1.Perceptible!D763)</f>
        <v/>
      </c>
      <c r="O81" s="149" t="str">
        <f>IF( ISBLANK(P2.Operable!D420),"",P2.Operable!D420)</f>
        <v/>
      </c>
      <c r="P81" s="149" t="str">
        <f>IF( ISBLANK(P2.Operable!D458),"",P2.Operable!D458)</f>
        <v/>
      </c>
      <c r="Q81" s="149" t="str">
        <f>IF( ISBLANK(P2.Operable!D496),"",P2.Operable!D496)</f>
        <v/>
      </c>
      <c r="R81" s="149" t="str">
        <f>IF( ISBLANK(P3.Comprensible!D78),"",P3.Comprensible!D78)</f>
        <v/>
      </c>
      <c r="S81" s="149" t="str">
        <f>IF( ISBLANK(P3.Comprensible!D192),"",P3.Comprensible!D192)</f>
        <v/>
      </c>
      <c r="T81" s="149" t="str">
        <f>IF( ISBLANK(P3.Comprensible!D230),"",P3.Comprensible!D230)</f>
        <v/>
      </c>
      <c r="U81" s="149" t="str">
        <f>IF( ISBLANK(P3.Comprensible!D344),"",P3.Comprensible!D344)</f>
        <v/>
      </c>
      <c r="V81" s="149" t="str">
        <f>IF( ISBLANK(P3.Comprensible!D382),"",P3.Comprensible!D382)</f>
        <v/>
      </c>
      <c r="W81" s="149" t="str">
        <f>IF(ISBLANK(P4.Robusto!D116),"",P4.Robusto!D116)</f>
        <v/>
      </c>
      <c r="X81" s="150"/>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8" t="str">
        <f>IF( ISBLANK('03.Muestra'!$C30),"",'03.Muestra'!$C30)</f>
        <v/>
      </c>
      <c r="C82" s="102" t="str">
        <f>IF( ISBLANK('03.Muestra'!$E30),"",'03.Muestra'!$E30)</f>
        <v/>
      </c>
      <c r="D82" s="149" t="str">
        <f>IF( ISBLANK(P1.Perceptible!D193),"",P1.Perceptible!D193)</f>
        <v/>
      </c>
      <c r="E82" s="149" t="str">
        <f>IF( ISBLANK(P1.Perceptible!D231),"",P1.Perceptible!D231)</f>
        <v/>
      </c>
      <c r="F82" s="149" t="str">
        <f>IF( ISBLANK(P1.Perceptible!D383),"",P1.Perceptible!D383)</f>
        <v/>
      </c>
      <c r="G82" s="149" t="str">
        <f>IF( ISBLANK(P1.Perceptible!D421),"",P1.Perceptible!D421)</f>
        <v/>
      </c>
      <c r="H82" s="149" t="str">
        <f>IF( ISBLANK(P1.Perceptible!D535),"",P1.Perceptible!D535)</f>
        <v/>
      </c>
      <c r="I82" s="149" t="str">
        <f>IF( ISBLANK(P1.Perceptible!D573),"",P1.Perceptible!D573)</f>
        <v/>
      </c>
      <c r="J82" s="149" t="str">
        <f>IF( ISBLANK(P1.Perceptible!D611),"",P1.Perceptible!D611)</f>
        <v/>
      </c>
      <c r="K82" s="149" t="str">
        <f>IF( ISBLANK(P1.Perceptible!D649),"",P1.Perceptible!D649)</f>
        <v/>
      </c>
      <c r="L82" s="149" t="str">
        <f>IF( ISBLANK(P1.Perceptible!D687),"",P1.Perceptible!D687)</f>
        <v/>
      </c>
      <c r="M82" s="149" t="str">
        <f>IF( ISBLANK(P1.Perceptible!D725),"",P1.Perceptible!D725)</f>
        <v/>
      </c>
      <c r="N82" s="149" t="str">
        <f>IF( ISBLANK(P1.Perceptible!D764),"",P1.Perceptible!D764)</f>
        <v/>
      </c>
      <c r="O82" s="149" t="str">
        <f>IF( ISBLANK(P2.Operable!D421),"",P2.Operable!D421)</f>
        <v/>
      </c>
      <c r="P82" s="149" t="str">
        <f>IF( ISBLANK(P2.Operable!D459),"",P2.Operable!D459)</f>
        <v/>
      </c>
      <c r="Q82" s="149" t="str">
        <f>IF( ISBLANK(P2.Operable!D497),"",P2.Operable!D497)</f>
        <v/>
      </c>
      <c r="R82" s="149" t="str">
        <f>IF( ISBLANK(P3.Comprensible!D79),"",P3.Comprensible!D79)</f>
        <v/>
      </c>
      <c r="S82" s="149" t="str">
        <f>IF( ISBLANK(P3.Comprensible!D193),"",P3.Comprensible!D193)</f>
        <v/>
      </c>
      <c r="T82" s="149" t="str">
        <f>IF( ISBLANK(P3.Comprensible!D231),"",P3.Comprensible!D231)</f>
        <v/>
      </c>
      <c r="U82" s="149" t="str">
        <f>IF( ISBLANK(P3.Comprensible!D345),"",P3.Comprensible!D345)</f>
        <v/>
      </c>
      <c r="V82" s="149" t="str">
        <f>IF( ISBLANK(P3.Comprensible!D383),"",P3.Comprensible!D383)</f>
        <v/>
      </c>
      <c r="W82" s="149" t="str">
        <f>IF(ISBLANK(P4.Robusto!D117),"",P4.Robusto!D117)</f>
        <v/>
      </c>
      <c r="X82" s="150"/>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8" t="str">
        <f>IF( ISBLANK('03.Muestra'!$C31),"",'03.Muestra'!$C31)</f>
        <v/>
      </c>
      <c r="C83" s="102" t="str">
        <f>IF( ISBLANK('03.Muestra'!$E31),"",'03.Muestra'!$E31)</f>
        <v/>
      </c>
      <c r="D83" s="149" t="str">
        <f>IF( ISBLANK(P1.Perceptible!D194),"",P1.Perceptible!D194)</f>
        <v/>
      </c>
      <c r="E83" s="149" t="str">
        <f>IF( ISBLANK(P1.Perceptible!D232),"",P1.Perceptible!D232)</f>
        <v/>
      </c>
      <c r="F83" s="149" t="str">
        <f>IF( ISBLANK(P1.Perceptible!D384),"",P1.Perceptible!D384)</f>
        <v/>
      </c>
      <c r="G83" s="149" t="str">
        <f>IF( ISBLANK(P1.Perceptible!D422),"",P1.Perceptible!D422)</f>
        <v/>
      </c>
      <c r="H83" s="149" t="str">
        <f>IF( ISBLANK(P1.Perceptible!D536),"",P1.Perceptible!D536)</f>
        <v/>
      </c>
      <c r="I83" s="149" t="str">
        <f>IF( ISBLANK(P1.Perceptible!D574),"",P1.Perceptible!D574)</f>
        <v/>
      </c>
      <c r="J83" s="149" t="str">
        <f>IF( ISBLANK(P1.Perceptible!D612),"",P1.Perceptible!D612)</f>
        <v/>
      </c>
      <c r="K83" s="149" t="str">
        <f>IF( ISBLANK(P1.Perceptible!D650),"",P1.Perceptible!D650)</f>
        <v/>
      </c>
      <c r="L83" s="149" t="str">
        <f>IF( ISBLANK(P1.Perceptible!D688),"",P1.Perceptible!D688)</f>
        <v/>
      </c>
      <c r="M83" s="149" t="str">
        <f>IF( ISBLANK(P1.Perceptible!D726),"",P1.Perceptible!D726)</f>
        <v/>
      </c>
      <c r="N83" s="149" t="str">
        <f>IF( ISBLANK(P1.Perceptible!D765),"",P1.Perceptible!D765)</f>
        <v/>
      </c>
      <c r="O83" s="149" t="str">
        <f>IF( ISBLANK(P2.Operable!D422),"",P2.Operable!D422)</f>
        <v/>
      </c>
      <c r="P83" s="149" t="str">
        <f>IF( ISBLANK(P2.Operable!D460),"",P2.Operable!D460)</f>
        <v/>
      </c>
      <c r="Q83" s="149" t="str">
        <f>IF( ISBLANK(P2.Operable!D498),"",P2.Operable!D498)</f>
        <v/>
      </c>
      <c r="R83" s="149" t="str">
        <f>IF( ISBLANK(P3.Comprensible!D80),"",P3.Comprensible!D80)</f>
        <v/>
      </c>
      <c r="S83" s="149" t="str">
        <f>IF( ISBLANK(P3.Comprensible!D194),"",P3.Comprensible!D194)</f>
        <v/>
      </c>
      <c r="T83" s="149" t="str">
        <f>IF( ISBLANK(P3.Comprensible!D232),"",P3.Comprensible!D232)</f>
        <v/>
      </c>
      <c r="U83" s="149" t="str">
        <f>IF( ISBLANK(P3.Comprensible!D346),"",P3.Comprensible!D346)</f>
        <v/>
      </c>
      <c r="V83" s="149" t="str">
        <f>IF( ISBLANK(P3.Comprensible!D384),"",P3.Comprensible!D384)</f>
        <v/>
      </c>
      <c r="W83" s="149" t="str">
        <f>IF(ISBLANK(P4.Robusto!D118),"",P4.Robusto!D118)</f>
        <v/>
      </c>
      <c r="X83" s="150"/>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8" t="str">
        <f>IF( ISBLANK('03.Muestra'!$C32),"",'03.Muestra'!$C32)</f>
        <v/>
      </c>
      <c r="C84" s="102" t="str">
        <f>IF( ISBLANK('03.Muestra'!$E32),"",'03.Muestra'!$E32)</f>
        <v/>
      </c>
      <c r="D84" s="149" t="str">
        <f>IF( ISBLANK(P1.Perceptible!D195),"",P1.Perceptible!D195)</f>
        <v/>
      </c>
      <c r="E84" s="149" t="str">
        <f>IF( ISBLANK(P1.Perceptible!D233),"",P1.Perceptible!D233)</f>
        <v/>
      </c>
      <c r="F84" s="149" t="str">
        <f>IF( ISBLANK(P1.Perceptible!D385),"",P1.Perceptible!D385)</f>
        <v/>
      </c>
      <c r="G84" s="149" t="str">
        <f>IF( ISBLANK(P1.Perceptible!D423),"",P1.Perceptible!D423)</f>
        <v/>
      </c>
      <c r="H84" s="149" t="str">
        <f>IF( ISBLANK(P1.Perceptible!D537),"",P1.Perceptible!D537)</f>
        <v/>
      </c>
      <c r="I84" s="149" t="str">
        <f>IF( ISBLANK(P1.Perceptible!D575),"",P1.Perceptible!D575)</f>
        <v/>
      </c>
      <c r="J84" s="149" t="str">
        <f>IF( ISBLANK(P1.Perceptible!D613),"",P1.Perceptible!D613)</f>
        <v/>
      </c>
      <c r="K84" s="149" t="str">
        <f>IF( ISBLANK(P1.Perceptible!D651),"",P1.Perceptible!D651)</f>
        <v/>
      </c>
      <c r="L84" s="149" t="str">
        <f>IF( ISBLANK(P1.Perceptible!D689),"",P1.Perceptible!D689)</f>
        <v/>
      </c>
      <c r="M84" s="149" t="str">
        <f>IF( ISBLANK(P1.Perceptible!D727),"",P1.Perceptible!D727)</f>
        <v/>
      </c>
      <c r="N84" s="149" t="str">
        <f>IF( ISBLANK(P1.Perceptible!D766),"",P1.Perceptible!D766)</f>
        <v/>
      </c>
      <c r="O84" s="149" t="str">
        <f>IF( ISBLANK(P2.Operable!D423),"",P2.Operable!D423)</f>
        <v/>
      </c>
      <c r="P84" s="149" t="str">
        <f>IF( ISBLANK(P2.Operable!D461),"",P2.Operable!D461)</f>
        <v/>
      </c>
      <c r="Q84" s="149" t="str">
        <f>IF( ISBLANK(P2.Operable!D499),"",P2.Operable!D499)</f>
        <v/>
      </c>
      <c r="R84" s="149" t="str">
        <f>IF( ISBLANK(P3.Comprensible!D81),"",P3.Comprensible!D81)</f>
        <v/>
      </c>
      <c r="S84" s="149" t="str">
        <f>IF( ISBLANK(P3.Comprensible!D195),"",P3.Comprensible!D195)</f>
        <v/>
      </c>
      <c r="T84" s="149" t="str">
        <f>IF( ISBLANK(P3.Comprensible!D233),"",P3.Comprensible!D233)</f>
        <v/>
      </c>
      <c r="U84" s="149" t="str">
        <f>IF( ISBLANK(P3.Comprensible!D347),"",P3.Comprensible!D347)</f>
        <v/>
      </c>
      <c r="V84" s="149" t="str">
        <f>IF( ISBLANK(P3.Comprensible!D385),"",P3.Comprensible!D385)</f>
        <v/>
      </c>
      <c r="W84" s="149" t="str">
        <f>IF(ISBLANK(P4.Robusto!D119),"",P4.Robusto!D119)</f>
        <v/>
      </c>
      <c r="X84" s="150"/>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8" t="str">
        <f>IF( ISBLANK('03.Muestra'!$C33),"",'03.Muestra'!$C33)</f>
        <v/>
      </c>
      <c r="C85" s="102" t="str">
        <f>IF( ISBLANK('03.Muestra'!$E33),"",'03.Muestra'!$E33)</f>
        <v/>
      </c>
      <c r="D85" s="149" t="str">
        <f>IF( ISBLANK(P1.Perceptible!D196),"",P1.Perceptible!D196)</f>
        <v/>
      </c>
      <c r="E85" s="149" t="str">
        <f>IF( ISBLANK(P1.Perceptible!D234),"",P1.Perceptible!D234)</f>
        <v/>
      </c>
      <c r="F85" s="149" t="str">
        <f>IF( ISBLANK(P1.Perceptible!D386),"",P1.Perceptible!D386)</f>
        <v/>
      </c>
      <c r="G85" s="149" t="str">
        <f>IF( ISBLANK(P1.Perceptible!D424),"",P1.Perceptible!D424)</f>
        <v/>
      </c>
      <c r="H85" s="149" t="str">
        <f>IF( ISBLANK(P1.Perceptible!D538),"",P1.Perceptible!D538)</f>
        <v/>
      </c>
      <c r="I85" s="149" t="str">
        <f>IF( ISBLANK(P1.Perceptible!D576),"",P1.Perceptible!D576)</f>
        <v/>
      </c>
      <c r="J85" s="149" t="str">
        <f>IF( ISBLANK(P1.Perceptible!D614),"",P1.Perceptible!D614)</f>
        <v/>
      </c>
      <c r="K85" s="149" t="str">
        <f>IF( ISBLANK(P1.Perceptible!D652),"",P1.Perceptible!D652)</f>
        <v/>
      </c>
      <c r="L85" s="149" t="str">
        <f>IF( ISBLANK(P1.Perceptible!D690),"",P1.Perceptible!D690)</f>
        <v/>
      </c>
      <c r="M85" s="149" t="str">
        <f>IF( ISBLANK(P1.Perceptible!D728),"",P1.Perceptible!D728)</f>
        <v/>
      </c>
      <c r="N85" s="149" t="str">
        <f>IF( ISBLANK(P1.Perceptible!D767),"",P1.Perceptible!D767)</f>
        <v/>
      </c>
      <c r="O85" s="149" t="str">
        <f>IF( ISBLANK(P2.Operable!D424),"",P2.Operable!D424)</f>
        <v/>
      </c>
      <c r="P85" s="149" t="str">
        <f>IF( ISBLANK(P2.Operable!D462),"",P2.Operable!D462)</f>
        <v/>
      </c>
      <c r="Q85" s="149" t="str">
        <f>IF( ISBLANK(P2.Operable!D500),"",P2.Operable!D500)</f>
        <v/>
      </c>
      <c r="R85" s="149" t="str">
        <f>IF( ISBLANK(P3.Comprensible!D82),"",P3.Comprensible!D82)</f>
        <v/>
      </c>
      <c r="S85" s="149" t="str">
        <f>IF( ISBLANK(P3.Comprensible!D196),"",P3.Comprensible!D196)</f>
        <v/>
      </c>
      <c r="T85" s="149" t="str">
        <f>IF( ISBLANK(P3.Comprensible!D234),"",P3.Comprensible!D234)</f>
        <v/>
      </c>
      <c r="U85" s="149" t="str">
        <f>IF( ISBLANK(P3.Comprensible!D348),"",P3.Comprensible!D348)</f>
        <v/>
      </c>
      <c r="V85" s="149" t="str">
        <f>IF( ISBLANK(P3.Comprensible!D386),"",P3.Comprensible!D386)</f>
        <v/>
      </c>
      <c r="W85" s="149" t="str">
        <f>IF(ISBLANK(P4.Robusto!D120),"",P4.Robusto!D120)</f>
        <v/>
      </c>
      <c r="X85" s="150"/>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8" t="str">
        <f>IF( ISBLANK('03.Muestra'!$C34),"",'03.Muestra'!$C34)</f>
        <v/>
      </c>
      <c r="C86" s="102" t="str">
        <f>IF( ISBLANK('03.Muestra'!$E34),"",'03.Muestra'!$E34)</f>
        <v/>
      </c>
      <c r="D86" s="149" t="str">
        <f>IF( ISBLANK(P1.Perceptible!D197),"",P1.Perceptible!D197)</f>
        <v/>
      </c>
      <c r="E86" s="149" t="str">
        <f>IF( ISBLANK(P1.Perceptible!D235),"",P1.Perceptible!D235)</f>
        <v/>
      </c>
      <c r="F86" s="149" t="str">
        <f>IF( ISBLANK(P1.Perceptible!D387),"",P1.Perceptible!D387)</f>
        <v/>
      </c>
      <c r="G86" s="149" t="str">
        <f>IF( ISBLANK(P1.Perceptible!D425),"",P1.Perceptible!D425)</f>
        <v/>
      </c>
      <c r="H86" s="149" t="str">
        <f>IF( ISBLANK(P1.Perceptible!D539),"",P1.Perceptible!D539)</f>
        <v/>
      </c>
      <c r="I86" s="149" t="str">
        <f>IF( ISBLANK(P1.Perceptible!D577),"",P1.Perceptible!D577)</f>
        <v/>
      </c>
      <c r="J86" s="149" t="str">
        <f>IF( ISBLANK(P1.Perceptible!D615),"",P1.Perceptible!D615)</f>
        <v/>
      </c>
      <c r="K86" s="149" t="str">
        <f>IF( ISBLANK(P1.Perceptible!D653),"",P1.Perceptible!D653)</f>
        <v/>
      </c>
      <c r="L86" s="149" t="str">
        <f>IF( ISBLANK(P1.Perceptible!D691),"",P1.Perceptible!D691)</f>
        <v/>
      </c>
      <c r="M86" s="149" t="str">
        <f>IF( ISBLANK(P1.Perceptible!D729),"",P1.Perceptible!D729)</f>
        <v/>
      </c>
      <c r="N86" s="149" t="str">
        <f>IF( ISBLANK(P1.Perceptible!D768),"",P1.Perceptible!D768)</f>
        <v/>
      </c>
      <c r="O86" s="149" t="str">
        <f>IF( ISBLANK(P2.Operable!D425),"",P2.Operable!D425)</f>
        <v/>
      </c>
      <c r="P86" s="149" t="str">
        <f>IF( ISBLANK(P2.Operable!D463),"",P2.Operable!D463)</f>
        <v/>
      </c>
      <c r="Q86" s="149" t="str">
        <f>IF( ISBLANK(P2.Operable!D501),"",P2.Operable!D501)</f>
        <v/>
      </c>
      <c r="R86" s="149" t="str">
        <f>IF( ISBLANK(P3.Comprensible!D83),"",P3.Comprensible!D83)</f>
        <v/>
      </c>
      <c r="S86" s="149" t="str">
        <f>IF( ISBLANK(P3.Comprensible!D197),"",P3.Comprensible!D197)</f>
        <v/>
      </c>
      <c r="T86" s="149" t="str">
        <f>IF( ISBLANK(P3.Comprensible!D235),"",P3.Comprensible!D235)</f>
        <v/>
      </c>
      <c r="U86" s="149" t="str">
        <f>IF( ISBLANK(P3.Comprensible!D349),"",P3.Comprensible!D349)</f>
        <v/>
      </c>
      <c r="V86" s="149" t="str">
        <f>IF( ISBLANK(P3.Comprensible!D387),"",P3.Comprensible!D387)</f>
        <v/>
      </c>
      <c r="W86" s="149" t="str">
        <f>IF(ISBLANK(P4.Robusto!D121),"",P4.Robusto!D121)</f>
        <v/>
      </c>
      <c r="X86" s="150"/>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8" t="str">
        <f>IF( ISBLANK('03.Muestra'!$C35),"",'03.Muestra'!$C35)</f>
        <v/>
      </c>
      <c r="C87" s="102" t="str">
        <f>IF( ISBLANK('03.Muestra'!$E35),"",'03.Muestra'!$E35)</f>
        <v/>
      </c>
      <c r="D87" s="149" t="str">
        <f>IF( ISBLANK(P1.Perceptible!D198),"",P1.Perceptible!D198)</f>
        <v/>
      </c>
      <c r="E87" s="149" t="str">
        <f>IF( ISBLANK(P1.Perceptible!D236),"",P1.Perceptible!D236)</f>
        <v/>
      </c>
      <c r="F87" s="149" t="str">
        <f>IF( ISBLANK(P1.Perceptible!D388),"",P1.Perceptible!D388)</f>
        <v/>
      </c>
      <c r="G87" s="149" t="str">
        <f>IF( ISBLANK(P1.Perceptible!D426),"",P1.Perceptible!D426)</f>
        <v/>
      </c>
      <c r="H87" s="149" t="str">
        <f>IF( ISBLANK(P1.Perceptible!D540),"",P1.Perceptible!D540)</f>
        <v/>
      </c>
      <c r="I87" s="149" t="str">
        <f>IF( ISBLANK(P1.Perceptible!D578),"",P1.Perceptible!D578)</f>
        <v/>
      </c>
      <c r="J87" s="149" t="str">
        <f>IF( ISBLANK(P1.Perceptible!D616),"",P1.Perceptible!D616)</f>
        <v/>
      </c>
      <c r="K87" s="149" t="str">
        <f>IF( ISBLANK(P1.Perceptible!D654),"",P1.Perceptible!D654)</f>
        <v/>
      </c>
      <c r="L87" s="149" t="str">
        <f>IF( ISBLANK(P1.Perceptible!D692),"",P1.Perceptible!D692)</f>
        <v/>
      </c>
      <c r="M87" s="149" t="str">
        <f>IF( ISBLANK(P1.Perceptible!D730),"",P1.Perceptible!D730)</f>
        <v/>
      </c>
      <c r="N87" s="149" t="str">
        <f>IF( ISBLANK(P1.Perceptible!D769),"",P1.Perceptible!D769)</f>
        <v/>
      </c>
      <c r="O87" s="149" t="str">
        <f>IF( ISBLANK(P2.Operable!D426),"",P2.Operable!D426)</f>
        <v/>
      </c>
      <c r="P87" s="149" t="str">
        <f>IF( ISBLANK(P2.Operable!D464),"",P2.Operable!D464)</f>
        <v/>
      </c>
      <c r="Q87" s="149" t="str">
        <f>IF( ISBLANK(P2.Operable!D502),"",P2.Operable!D502)</f>
        <v/>
      </c>
      <c r="R87" s="149" t="str">
        <f>IF( ISBLANK(P3.Comprensible!D84),"",P3.Comprensible!D84)</f>
        <v/>
      </c>
      <c r="S87" s="149" t="str">
        <f>IF( ISBLANK(P3.Comprensible!D198),"",P3.Comprensible!D198)</f>
        <v/>
      </c>
      <c r="T87" s="149" t="str">
        <f>IF( ISBLANK(P3.Comprensible!D236),"",P3.Comprensible!D236)</f>
        <v/>
      </c>
      <c r="U87" s="149" t="str">
        <f>IF( ISBLANK(P3.Comprensible!D350),"",P3.Comprensible!D350)</f>
        <v/>
      </c>
      <c r="V87" s="149" t="str">
        <f>IF( ISBLANK(P3.Comprensible!D388),"",P3.Comprensible!D388)</f>
        <v/>
      </c>
      <c r="W87" s="149" t="str">
        <f>IF(ISBLANK(P4.Robusto!D122),"",P4.Robusto!D122)</f>
        <v/>
      </c>
      <c r="X87" s="150"/>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8" t="str">
        <f>IF( ISBLANK('03.Muestra'!$C36),"",'03.Muestra'!$C36)</f>
        <v/>
      </c>
      <c r="C88" s="102" t="str">
        <f>IF( ISBLANK('03.Muestra'!$E36),"",'03.Muestra'!$E36)</f>
        <v/>
      </c>
      <c r="D88" s="149" t="str">
        <f>IF( ISBLANK(P1.Perceptible!D199),"",P1.Perceptible!D199)</f>
        <v/>
      </c>
      <c r="E88" s="149" t="str">
        <f>IF( ISBLANK(P1.Perceptible!D237),"",P1.Perceptible!D237)</f>
        <v/>
      </c>
      <c r="F88" s="149" t="str">
        <f>IF( ISBLANK(P1.Perceptible!D389),"",P1.Perceptible!D389)</f>
        <v/>
      </c>
      <c r="G88" s="149" t="str">
        <f>IF( ISBLANK(P1.Perceptible!D427),"",P1.Perceptible!D427)</f>
        <v/>
      </c>
      <c r="H88" s="149" t="str">
        <f>IF( ISBLANK(P1.Perceptible!D541),"",P1.Perceptible!D541)</f>
        <v/>
      </c>
      <c r="I88" s="149" t="str">
        <f>IF( ISBLANK(P1.Perceptible!D579),"",P1.Perceptible!D579)</f>
        <v/>
      </c>
      <c r="J88" s="149" t="str">
        <f>IF( ISBLANK(P1.Perceptible!D617),"",P1.Perceptible!D617)</f>
        <v/>
      </c>
      <c r="K88" s="149" t="str">
        <f>IF( ISBLANK(P1.Perceptible!D655),"",P1.Perceptible!D655)</f>
        <v/>
      </c>
      <c r="L88" s="149" t="str">
        <f>IF( ISBLANK(P1.Perceptible!D693),"",P1.Perceptible!D693)</f>
        <v/>
      </c>
      <c r="M88" s="149" t="str">
        <f>IF( ISBLANK(P1.Perceptible!D731),"",P1.Perceptible!D731)</f>
        <v/>
      </c>
      <c r="N88" s="149" t="str">
        <f>IF( ISBLANK(P1.Perceptible!D770),"",P1.Perceptible!D770)</f>
        <v/>
      </c>
      <c r="O88" s="149" t="str">
        <f>IF( ISBLANK(P2.Operable!D427),"",P2.Operable!D427)</f>
        <v/>
      </c>
      <c r="P88" s="149" t="str">
        <f>IF( ISBLANK(P2.Operable!D465),"",P2.Operable!D465)</f>
        <v/>
      </c>
      <c r="Q88" s="149" t="str">
        <f>IF( ISBLANK(P2.Operable!D503),"",P2.Operable!D503)</f>
        <v/>
      </c>
      <c r="R88" s="149" t="str">
        <f>IF( ISBLANK(P3.Comprensible!D85),"",P3.Comprensible!D85)</f>
        <v/>
      </c>
      <c r="S88" s="149" t="str">
        <f>IF( ISBLANK(P3.Comprensible!D199),"",P3.Comprensible!D199)</f>
        <v/>
      </c>
      <c r="T88" s="149" t="str">
        <f>IF( ISBLANK(P3.Comprensible!D237),"",P3.Comprensible!D237)</f>
        <v/>
      </c>
      <c r="U88" s="149" t="str">
        <f>IF( ISBLANK(P3.Comprensible!D351),"",P3.Comprensible!D351)</f>
        <v/>
      </c>
      <c r="V88" s="149" t="str">
        <f>IF( ISBLANK(P3.Comprensible!D389),"",P3.Comprensible!D389)</f>
        <v/>
      </c>
      <c r="W88" s="149" t="str">
        <f>IF(ISBLANK(P4.Robusto!D123),"",P4.Robusto!D123)</f>
        <v/>
      </c>
      <c r="X88" s="150"/>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8" t="str">
        <f>IF( ISBLANK('03.Muestra'!$C37),"",'03.Muestra'!$C37)</f>
        <v/>
      </c>
      <c r="C89" s="102" t="str">
        <f>IF( ISBLANK('03.Muestra'!$E37),"",'03.Muestra'!$E37)</f>
        <v/>
      </c>
      <c r="D89" s="149" t="str">
        <f>IF( ISBLANK(P1.Perceptible!D200),"",P1.Perceptible!D200)</f>
        <v/>
      </c>
      <c r="E89" s="149" t="str">
        <f>IF( ISBLANK(P1.Perceptible!D238),"",P1.Perceptible!D238)</f>
        <v/>
      </c>
      <c r="F89" s="149" t="str">
        <f>IF( ISBLANK(P1.Perceptible!D390),"",P1.Perceptible!D390)</f>
        <v/>
      </c>
      <c r="G89" s="149" t="str">
        <f>IF( ISBLANK(P1.Perceptible!D428),"",P1.Perceptible!D428)</f>
        <v/>
      </c>
      <c r="H89" s="149" t="str">
        <f>IF( ISBLANK(P1.Perceptible!D542),"",P1.Perceptible!D542)</f>
        <v/>
      </c>
      <c r="I89" s="149" t="str">
        <f>IF( ISBLANK(P1.Perceptible!D580),"",P1.Perceptible!D580)</f>
        <v/>
      </c>
      <c r="J89" s="149" t="str">
        <f>IF( ISBLANK(P1.Perceptible!D618),"",P1.Perceptible!D618)</f>
        <v/>
      </c>
      <c r="K89" s="149" t="str">
        <f>IF( ISBLANK(P1.Perceptible!D656),"",P1.Perceptible!D656)</f>
        <v/>
      </c>
      <c r="L89" s="149" t="str">
        <f>IF( ISBLANK(P1.Perceptible!D694),"",P1.Perceptible!D694)</f>
        <v/>
      </c>
      <c r="M89" s="149" t="str">
        <f>IF( ISBLANK(P1.Perceptible!D732),"",P1.Perceptible!D732)</f>
        <v/>
      </c>
      <c r="N89" s="149" t="str">
        <f>IF( ISBLANK(P1.Perceptible!D771),"",P1.Perceptible!D771)</f>
        <v/>
      </c>
      <c r="O89" s="149" t="str">
        <f>IF( ISBLANK(P2.Operable!D428),"",P2.Operable!D428)</f>
        <v/>
      </c>
      <c r="P89" s="149" t="str">
        <f>IF( ISBLANK(P2.Operable!D466),"",P2.Operable!D466)</f>
        <v/>
      </c>
      <c r="Q89" s="149" t="str">
        <f>IF( ISBLANK(P2.Operable!D504),"",P2.Operable!D504)</f>
        <v/>
      </c>
      <c r="R89" s="149" t="str">
        <f>IF( ISBLANK(P3.Comprensible!D86),"",P3.Comprensible!D86)</f>
        <v/>
      </c>
      <c r="S89" s="149" t="str">
        <f>IF( ISBLANK(P3.Comprensible!D200),"",P3.Comprensible!D200)</f>
        <v/>
      </c>
      <c r="T89" s="149" t="str">
        <f>IF( ISBLANK(P3.Comprensible!D238),"",P3.Comprensible!D238)</f>
        <v/>
      </c>
      <c r="U89" s="149" t="str">
        <f>IF( ISBLANK(P3.Comprensible!D352),"",P3.Comprensible!D352)</f>
        <v/>
      </c>
      <c r="V89" s="149" t="str">
        <f>IF( ISBLANK(P3.Comprensible!D390),"",P3.Comprensible!D390)</f>
        <v/>
      </c>
      <c r="W89" s="149" t="str">
        <f>IF(ISBLANK(P4.Robusto!D124),"",P4.Robusto!D124)</f>
        <v/>
      </c>
      <c r="X89" s="150"/>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8" t="str">
        <f>IF( ISBLANK('03.Muestra'!$C38),"",'03.Muestra'!$C38)</f>
        <v/>
      </c>
      <c r="C90" s="102" t="str">
        <f>IF( ISBLANK('03.Muestra'!$E38),"",'03.Muestra'!$E38)</f>
        <v/>
      </c>
      <c r="D90" s="149" t="str">
        <f>IF( ISBLANK(P1.Perceptible!D201),"",P1.Perceptible!D201)</f>
        <v/>
      </c>
      <c r="E90" s="149" t="str">
        <f>IF( ISBLANK(P1.Perceptible!D239),"",P1.Perceptible!D239)</f>
        <v/>
      </c>
      <c r="F90" s="149" t="str">
        <f>IF( ISBLANK(P1.Perceptible!D391),"",P1.Perceptible!D391)</f>
        <v/>
      </c>
      <c r="G90" s="149" t="str">
        <f>IF( ISBLANK(P1.Perceptible!D429),"",P1.Perceptible!D429)</f>
        <v/>
      </c>
      <c r="H90" s="149" t="str">
        <f>IF( ISBLANK(P1.Perceptible!D543),"",P1.Perceptible!D543)</f>
        <v/>
      </c>
      <c r="I90" s="149" t="str">
        <f>IF( ISBLANK(P1.Perceptible!D581),"",P1.Perceptible!D581)</f>
        <v/>
      </c>
      <c r="J90" s="149" t="str">
        <f>IF( ISBLANK(P1.Perceptible!D619),"",P1.Perceptible!D619)</f>
        <v/>
      </c>
      <c r="K90" s="149" t="str">
        <f>IF( ISBLANK(P1.Perceptible!D657),"",P1.Perceptible!D657)</f>
        <v/>
      </c>
      <c r="L90" s="149" t="str">
        <f>IF( ISBLANK(P1.Perceptible!D695),"",P1.Perceptible!D695)</f>
        <v/>
      </c>
      <c r="M90" s="149" t="str">
        <f>IF( ISBLANK(P1.Perceptible!D733),"",P1.Perceptible!D733)</f>
        <v/>
      </c>
      <c r="N90" s="149" t="str">
        <f>IF( ISBLANK(P1.Perceptible!D772),"",P1.Perceptible!D772)</f>
        <v/>
      </c>
      <c r="O90" s="149" t="str">
        <f>IF( ISBLANK(P2.Operable!D429),"",P2.Operable!D429)</f>
        <v/>
      </c>
      <c r="P90" s="149" t="str">
        <f>IF( ISBLANK(P2.Operable!D467),"",P2.Operable!D467)</f>
        <v/>
      </c>
      <c r="Q90" s="149" t="str">
        <f>IF( ISBLANK(P2.Operable!D505),"",P2.Operable!D505)</f>
        <v/>
      </c>
      <c r="R90" s="149" t="str">
        <f>IF( ISBLANK(P3.Comprensible!D87),"",P3.Comprensible!D87)</f>
        <v/>
      </c>
      <c r="S90" s="149" t="str">
        <f>IF( ISBLANK(P3.Comprensible!D201),"",P3.Comprensible!D201)</f>
        <v/>
      </c>
      <c r="T90" s="149" t="str">
        <f>IF( ISBLANK(P3.Comprensible!D239),"",P3.Comprensible!D239)</f>
        <v/>
      </c>
      <c r="U90" s="149" t="str">
        <f>IF( ISBLANK(P3.Comprensible!D353),"",P3.Comprensible!D353)</f>
        <v/>
      </c>
      <c r="V90" s="149" t="str">
        <f>IF( ISBLANK(P3.Comprensible!D391),"",P3.Comprensible!D391)</f>
        <v/>
      </c>
      <c r="W90" s="149" t="str">
        <f>IF(ISBLANK(P4.Robusto!D125),"",P4.Robusto!D125)</f>
        <v/>
      </c>
      <c r="X90" s="150"/>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8" t="str">
        <f>IF( ISBLANK('03.Muestra'!$C39),"",'03.Muestra'!$C39)</f>
        <v/>
      </c>
      <c r="C91" s="102" t="str">
        <f>IF( ISBLANK('03.Muestra'!$E39),"",'03.Muestra'!$E39)</f>
        <v/>
      </c>
      <c r="D91" s="149" t="str">
        <f>IF( ISBLANK(P1.Perceptible!D202),"",P1.Perceptible!D202)</f>
        <v/>
      </c>
      <c r="E91" s="149" t="str">
        <f>IF( ISBLANK(P1.Perceptible!D240),"",P1.Perceptible!D240)</f>
        <v/>
      </c>
      <c r="F91" s="149" t="str">
        <f>IF( ISBLANK(P1.Perceptible!D392),"",P1.Perceptible!D392)</f>
        <v/>
      </c>
      <c r="G91" s="149" t="str">
        <f>IF( ISBLANK(P1.Perceptible!D430),"",P1.Perceptible!D430)</f>
        <v/>
      </c>
      <c r="H91" s="149" t="str">
        <f>IF( ISBLANK(P1.Perceptible!D544),"",P1.Perceptible!D544)</f>
        <v/>
      </c>
      <c r="I91" s="149" t="str">
        <f>IF( ISBLANK(P1.Perceptible!D582),"",P1.Perceptible!D582)</f>
        <v/>
      </c>
      <c r="J91" s="149" t="str">
        <f>IF( ISBLANK(P1.Perceptible!D620),"",P1.Perceptible!D620)</f>
        <v/>
      </c>
      <c r="K91" s="149" t="str">
        <f>IF( ISBLANK(P1.Perceptible!D658),"",P1.Perceptible!D658)</f>
        <v/>
      </c>
      <c r="L91" s="149" t="str">
        <f>IF( ISBLANK(P1.Perceptible!D696),"",P1.Perceptible!D696)</f>
        <v/>
      </c>
      <c r="M91" s="149" t="str">
        <f>IF( ISBLANK(P1.Perceptible!D734),"",P1.Perceptible!D734)</f>
        <v/>
      </c>
      <c r="N91" s="149" t="str">
        <f>IF( ISBLANK(P1.Perceptible!D773),"",P1.Perceptible!D773)</f>
        <v/>
      </c>
      <c r="O91" s="149" t="str">
        <f>IF( ISBLANK(P2.Operable!D430),"",P2.Operable!D430)</f>
        <v/>
      </c>
      <c r="P91" s="149" t="str">
        <f>IF( ISBLANK(P2.Operable!D468),"",P2.Operable!D468)</f>
        <v/>
      </c>
      <c r="Q91" s="149" t="str">
        <f>IF( ISBLANK(P2.Operable!D506),"",P2.Operable!D506)</f>
        <v/>
      </c>
      <c r="R91" s="149" t="str">
        <f>IF( ISBLANK(P3.Comprensible!D88),"",P3.Comprensible!D88)</f>
        <v/>
      </c>
      <c r="S91" s="149" t="str">
        <f>IF( ISBLANK(P3.Comprensible!D202),"",P3.Comprensible!D202)</f>
        <v/>
      </c>
      <c r="T91" s="149" t="str">
        <f>IF( ISBLANK(P3.Comprensible!D240),"",P3.Comprensible!D240)</f>
        <v/>
      </c>
      <c r="U91" s="149" t="str">
        <f>IF( ISBLANK(P3.Comprensible!D354),"",P3.Comprensible!D354)</f>
        <v/>
      </c>
      <c r="V91" s="149" t="str">
        <f>IF( ISBLANK(P3.Comprensible!D392),"",P3.Comprensible!D392)</f>
        <v/>
      </c>
      <c r="W91" s="149" t="str">
        <f>IF(ISBLANK(P4.Robusto!D126),"",P4.Robusto!D126)</f>
        <v/>
      </c>
      <c r="X91" s="150"/>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8" t="str">
        <f>IF( ISBLANK('03.Muestra'!$C40),"",'03.Muestra'!$C40)</f>
        <v/>
      </c>
      <c r="C92" s="102" t="str">
        <f>IF( ISBLANK('03.Muestra'!$E40),"",'03.Muestra'!$E40)</f>
        <v/>
      </c>
      <c r="D92" s="149" t="str">
        <f>IF( ISBLANK(P1.Perceptible!D203),"",P1.Perceptible!D203)</f>
        <v/>
      </c>
      <c r="E92" s="149" t="str">
        <f>IF( ISBLANK(P1.Perceptible!D241),"",P1.Perceptible!D241)</f>
        <v/>
      </c>
      <c r="F92" s="149" t="str">
        <f>IF( ISBLANK(P1.Perceptible!D393),"",P1.Perceptible!D393)</f>
        <v/>
      </c>
      <c r="G92" s="149" t="str">
        <f>IF( ISBLANK(P1.Perceptible!D431),"",P1.Perceptible!D431)</f>
        <v/>
      </c>
      <c r="H92" s="149" t="str">
        <f>IF( ISBLANK(P1.Perceptible!D545),"",P1.Perceptible!D545)</f>
        <v/>
      </c>
      <c r="I92" s="149" t="str">
        <f>IF( ISBLANK(P1.Perceptible!D583),"",P1.Perceptible!D583)</f>
        <v/>
      </c>
      <c r="J92" s="149" t="str">
        <f>IF( ISBLANK(P1.Perceptible!D621),"",P1.Perceptible!D621)</f>
        <v/>
      </c>
      <c r="K92" s="149" t="str">
        <f>IF( ISBLANK(P1.Perceptible!D659),"",P1.Perceptible!D659)</f>
        <v/>
      </c>
      <c r="L92" s="149" t="str">
        <f>IF( ISBLANK(P1.Perceptible!D697),"",P1.Perceptible!D697)</f>
        <v/>
      </c>
      <c r="M92" s="149" t="str">
        <f>IF( ISBLANK(P1.Perceptible!D735),"",P1.Perceptible!D735)</f>
        <v/>
      </c>
      <c r="N92" s="149" t="str">
        <f>IF( ISBLANK(P1.Perceptible!D774),"",P1.Perceptible!D774)</f>
        <v/>
      </c>
      <c r="O92" s="149" t="str">
        <f>IF( ISBLANK(P2.Operable!D431),"",P2.Operable!D431)</f>
        <v/>
      </c>
      <c r="P92" s="149" t="str">
        <f>IF( ISBLANK(P2.Operable!D469),"",P2.Operable!D469)</f>
        <v/>
      </c>
      <c r="Q92" s="149" t="str">
        <f>IF( ISBLANK(P2.Operable!D507),"",P2.Operable!D507)</f>
        <v/>
      </c>
      <c r="R92" s="149" t="str">
        <f>IF( ISBLANK(P3.Comprensible!D89),"",P3.Comprensible!D89)</f>
        <v/>
      </c>
      <c r="S92" s="149" t="str">
        <f>IF( ISBLANK(P3.Comprensible!D203),"",P3.Comprensible!D203)</f>
        <v/>
      </c>
      <c r="T92" s="149" t="str">
        <f>IF( ISBLANK(P3.Comprensible!D241),"",P3.Comprensible!D241)</f>
        <v/>
      </c>
      <c r="U92" s="149" t="str">
        <f>IF( ISBLANK(P3.Comprensible!D355),"",P3.Comprensible!D355)</f>
        <v/>
      </c>
      <c r="V92" s="149" t="str">
        <f>IF( ISBLANK(P3.Comprensible!D393),"",P3.Comprensible!D393)</f>
        <v/>
      </c>
      <c r="W92" s="149" t="str">
        <f>IF(ISBLANK(P4.Robusto!D127),"",P4.Robusto!D127)</f>
        <v/>
      </c>
      <c r="X92" s="150"/>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8" t="str">
        <f>IF( ISBLANK('03.Muestra'!$C41),"",'03.Muestra'!$C41)</f>
        <v/>
      </c>
      <c r="C93" s="102" t="str">
        <f>IF( ISBLANK('03.Muestra'!$E41),"",'03.Muestra'!$E41)</f>
        <v/>
      </c>
      <c r="D93" s="149" t="str">
        <f>IF( ISBLANK(P1.Perceptible!D204),"",P1.Perceptible!D204)</f>
        <v/>
      </c>
      <c r="E93" s="149" t="str">
        <f>IF( ISBLANK(P1.Perceptible!D242),"",P1.Perceptible!D242)</f>
        <v/>
      </c>
      <c r="F93" s="149" t="str">
        <f>IF( ISBLANK(P1.Perceptible!D394),"",P1.Perceptible!D394)</f>
        <v/>
      </c>
      <c r="G93" s="149" t="str">
        <f>IF( ISBLANK(P1.Perceptible!D432),"",P1.Perceptible!D432)</f>
        <v/>
      </c>
      <c r="H93" s="149" t="str">
        <f>IF( ISBLANK(P1.Perceptible!D546),"",P1.Perceptible!D546)</f>
        <v/>
      </c>
      <c r="I93" s="149" t="str">
        <f>IF( ISBLANK(P1.Perceptible!D584),"",P1.Perceptible!D584)</f>
        <v/>
      </c>
      <c r="J93" s="149" t="str">
        <f>IF( ISBLANK(P1.Perceptible!D622),"",P1.Perceptible!D622)</f>
        <v/>
      </c>
      <c r="K93" s="149" t="str">
        <f>IF( ISBLANK(P1.Perceptible!D660),"",P1.Perceptible!D660)</f>
        <v/>
      </c>
      <c r="L93" s="149" t="str">
        <f>IF( ISBLANK(P1.Perceptible!D698),"",P1.Perceptible!D698)</f>
        <v/>
      </c>
      <c r="M93" s="149" t="str">
        <f>IF( ISBLANK(P1.Perceptible!D736),"",P1.Perceptible!D736)</f>
        <v/>
      </c>
      <c r="N93" s="149" t="str">
        <f>IF( ISBLANK(P1.Perceptible!D775),"",P1.Perceptible!D775)</f>
        <v/>
      </c>
      <c r="O93" s="149" t="str">
        <f>IF( ISBLANK(P2.Operable!D432),"",P2.Operable!D432)</f>
        <v/>
      </c>
      <c r="P93" s="149" t="str">
        <f>IF( ISBLANK(P2.Operable!D470),"",P2.Operable!D470)</f>
        <v/>
      </c>
      <c r="Q93" s="149" t="str">
        <f>IF( ISBLANK(P2.Operable!D508),"",P2.Operable!D508)</f>
        <v/>
      </c>
      <c r="R93" s="149" t="str">
        <f>IF( ISBLANK(P3.Comprensible!D90),"",P3.Comprensible!D90)</f>
        <v/>
      </c>
      <c r="S93" s="149" t="str">
        <f>IF( ISBLANK(P3.Comprensible!D204),"",P3.Comprensible!D204)</f>
        <v/>
      </c>
      <c r="T93" s="149" t="str">
        <f>IF( ISBLANK(P3.Comprensible!D242),"",P3.Comprensible!D242)</f>
        <v/>
      </c>
      <c r="U93" s="149" t="str">
        <f>IF( ISBLANK(P3.Comprensible!D356),"",P3.Comprensible!D356)</f>
        <v/>
      </c>
      <c r="V93" s="149" t="str">
        <f>IF( ISBLANK(P3.Comprensible!D394),"",P3.Comprensible!D394)</f>
        <v/>
      </c>
      <c r="W93" s="149" t="str">
        <f>IF(ISBLANK(P4.Robusto!D128),"",P4.Robusto!D128)</f>
        <v/>
      </c>
      <c r="X93" s="150"/>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8" t="str">
        <f>IF( ISBLANK('03.Muestra'!$C42),"",'03.Muestra'!$C42)</f>
        <v/>
      </c>
      <c r="C94" s="102" t="str">
        <f>IF( ISBLANK('03.Muestra'!$E42),"",'03.Muestra'!$E42)</f>
        <v/>
      </c>
      <c r="D94" s="149" t="str">
        <f>IF( ISBLANK(P1.Perceptible!D205),"",P1.Perceptible!D205)</f>
        <v/>
      </c>
      <c r="E94" s="149" t="str">
        <f>IF( ISBLANK(P1.Perceptible!D243),"",P1.Perceptible!D243)</f>
        <v/>
      </c>
      <c r="F94" s="149" t="str">
        <f>IF( ISBLANK(P1.Perceptible!D395),"",P1.Perceptible!D395)</f>
        <v/>
      </c>
      <c r="G94" s="149" t="str">
        <f>IF( ISBLANK(P1.Perceptible!D433),"",P1.Perceptible!D433)</f>
        <v/>
      </c>
      <c r="H94" s="149" t="str">
        <f>IF( ISBLANK(P1.Perceptible!D547),"",P1.Perceptible!D547)</f>
        <v/>
      </c>
      <c r="I94" s="149" t="str">
        <f>IF( ISBLANK(P1.Perceptible!D585),"",P1.Perceptible!D585)</f>
        <v/>
      </c>
      <c r="J94" s="149" t="str">
        <f>IF( ISBLANK(P1.Perceptible!D623),"",P1.Perceptible!D623)</f>
        <v/>
      </c>
      <c r="K94" s="149" t="str">
        <f>IF( ISBLANK(P1.Perceptible!D661),"",P1.Perceptible!D661)</f>
        <v/>
      </c>
      <c r="L94" s="149" t="str">
        <f>IF( ISBLANK(P1.Perceptible!D699),"",P1.Perceptible!D699)</f>
        <v/>
      </c>
      <c r="M94" s="149" t="str">
        <f>IF( ISBLANK(P1.Perceptible!D737),"",P1.Perceptible!D737)</f>
        <v/>
      </c>
      <c r="N94" s="149" t="str">
        <f>IF( ISBLANK(P1.Perceptible!D776),"",P1.Perceptible!D776)</f>
        <v/>
      </c>
      <c r="O94" s="149" t="str">
        <f>IF( ISBLANK(P2.Operable!D433),"",P2.Operable!D433)</f>
        <v/>
      </c>
      <c r="P94" s="149" t="str">
        <f>IF( ISBLANK(P2.Operable!D471),"",P2.Operable!D471)</f>
        <v/>
      </c>
      <c r="Q94" s="149" t="str">
        <f>IF( ISBLANK(P2.Operable!D509),"",P2.Operable!D509)</f>
        <v/>
      </c>
      <c r="R94" s="149" t="str">
        <f>IF( ISBLANK(P3.Comprensible!D91),"",P3.Comprensible!D91)</f>
        <v/>
      </c>
      <c r="S94" s="149" t="str">
        <f>IF( ISBLANK(P3.Comprensible!D205),"",P3.Comprensible!D205)</f>
        <v/>
      </c>
      <c r="T94" s="149" t="str">
        <f>IF( ISBLANK(P3.Comprensible!D243),"",P3.Comprensible!D243)</f>
        <v/>
      </c>
      <c r="U94" s="149" t="str">
        <f>IF( ISBLANK(P3.Comprensible!D357),"",P3.Comprensible!D357)</f>
        <v/>
      </c>
      <c r="V94" s="149" t="str">
        <f>IF( ISBLANK(P3.Comprensible!D395),"",P3.Comprensible!D395)</f>
        <v/>
      </c>
      <c r="W94" s="149" t="str">
        <f>IF(ISBLANK(P4.Robusto!D129),"",P4.Robusto!D129)</f>
        <v/>
      </c>
      <c r="X94" s="150"/>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6"/>
      <c r="C95" s="153" t="s">
        <v>217</v>
      </c>
      <c r="D95" s="154"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54"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54"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54"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54"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54"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54"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54"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54"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NO CONFORME</v>
      </c>
      <c r="M95" s="154"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54"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N/A</v>
      </c>
      <c r="O95" s="154"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NO CONFORME</v>
      </c>
      <c r="P95" s="154"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54"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NO CONFORME</v>
      </c>
      <c r="R95" s="154"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CONFORME</v>
      </c>
      <c r="S95" s="154"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54"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54"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54"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N/A</v>
      </c>
      <c r="W95" s="154"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6"/>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6"/>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6"/>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6"/>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6"/>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6"/>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6"/>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6"/>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6"/>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6"/>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6"/>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6"/>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6"/>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6"/>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6"/>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6"/>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6"/>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6"/>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6"/>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6"/>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6"/>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6"/>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6"/>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6"/>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6"/>
      <c r="C122" s="19"/>
      <c r="D122" s="19"/>
      <c r="E122" s="19"/>
      <c r="F122" s="36"/>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6"/>
      <c r="C123" s="19"/>
      <c r="D123" s="19"/>
      <c r="E123" s="19"/>
      <c r="F123" s="36"/>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6"/>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6"/>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6"/>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6"/>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6"/>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6"/>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6"/>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6"/>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6"/>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6"/>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6"/>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6"/>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6"/>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6"/>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6"/>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6"/>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6"/>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6"/>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6"/>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6"/>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6"/>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6"/>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6"/>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6"/>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6"/>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6"/>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6"/>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6"/>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6"/>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6"/>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6"/>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6"/>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6"/>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6"/>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6"/>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6"/>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6"/>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6"/>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6"/>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6"/>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6"/>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6"/>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6"/>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6"/>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6"/>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6"/>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6"/>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6"/>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6"/>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6"/>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6"/>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6"/>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6"/>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6"/>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6"/>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6"/>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6"/>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6"/>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6"/>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6"/>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6"/>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6"/>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6"/>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6"/>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6"/>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6"/>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6"/>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6"/>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6"/>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6"/>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6"/>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6"/>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6"/>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6"/>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6"/>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6"/>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6"/>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6"/>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6"/>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6"/>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6"/>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6"/>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6"/>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6"/>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6"/>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6"/>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6"/>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6"/>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6"/>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6"/>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6"/>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6"/>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6"/>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6"/>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6"/>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6"/>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6"/>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6"/>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6"/>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6"/>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6"/>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6"/>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6"/>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6"/>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6"/>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6"/>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6"/>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6"/>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6"/>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6"/>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6"/>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6"/>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6"/>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6"/>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6"/>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6"/>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6"/>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6"/>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6"/>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6"/>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6"/>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6"/>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6"/>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6"/>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6"/>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6"/>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6"/>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6"/>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6"/>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6"/>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6"/>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6"/>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6"/>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6"/>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6"/>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6"/>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6"/>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6"/>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6"/>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6"/>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6"/>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6"/>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6"/>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6"/>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6"/>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6"/>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6"/>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6"/>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6"/>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6"/>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6"/>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6"/>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6"/>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6"/>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6"/>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6"/>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6"/>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6"/>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6"/>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6"/>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6"/>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6"/>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6"/>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6"/>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6"/>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6"/>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6"/>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6"/>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6"/>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6"/>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6"/>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6"/>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6"/>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6"/>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6"/>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6"/>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6"/>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6"/>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6"/>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6"/>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6"/>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6"/>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6"/>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6"/>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6"/>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6"/>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6"/>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6"/>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6"/>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6"/>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6"/>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6"/>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6"/>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6"/>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6"/>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6"/>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6"/>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6"/>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6"/>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6"/>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6"/>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6"/>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6"/>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6"/>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6"/>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6"/>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6"/>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6"/>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6"/>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6"/>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6"/>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6"/>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6"/>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6"/>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6"/>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6"/>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6"/>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6"/>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6"/>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6"/>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6"/>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6"/>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6"/>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6"/>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6"/>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6"/>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6"/>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6"/>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6"/>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6"/>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6"/>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6"/>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6"/>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6"/>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6"/>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6"/>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6"/>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6"/>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6"/>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6"/>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6"/>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6"/>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6"/>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6"/>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6"/>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6"/>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6"/>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6"/>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6"/>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6"/>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6"/>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6"/>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6"/>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6"/>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6"/>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6"/>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6"/>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6"/>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6"/>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6"/>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6"/>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6"/>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6"/>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6"/>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6"/>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6"/>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6"/>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6"/>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6"/>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6"/>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6"/>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6"/>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6"/>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6"/>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6"/>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6"/>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6"/>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6"/>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6"/>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6"/>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6"/>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6"/>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6"/>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6"/>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6"/>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6"/>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6"/>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6"/>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6"/>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6"/>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6"/>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6"/>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6"/>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6"/>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6"/>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6"/>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6"/>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6"/>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6"/>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6"/>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6"/>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6"/>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6"/>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6"/>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6"/>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6"/>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6"/>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6"/>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6"/>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6"/>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6"/>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6"/>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6"/>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6"/>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6"/>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6"/>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6"/>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6"/>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6"/>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6"/>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6"/>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6"/>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6"/>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6"/>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6"/>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6"/>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6"/>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6"/>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6"/>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6"/>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6"/>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6"/>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6"/>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6"/>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6"/>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6"/>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6"/>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6"/>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6"/>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6"/>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6"/>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6"/>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6"/>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6"/>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6"/>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6"/>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6"/>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6"/>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6"/>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6"/>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6"/>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6"/>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6"/>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6"/>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6"/>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6"/>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6"/>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6"/>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6"/>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6"/>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6"/>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6"/>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6"/>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6"/>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6"/>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6"/>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6"/>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6"/>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6"/>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6"/>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6"/>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6"/>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6"/>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6"/>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6"/>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6"/>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6"/>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6"/>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6"/>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6"/>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6"/>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6"/>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6"/>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6"/>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6"/>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6"/>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6"/>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6"/>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6"/>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6"/>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6"/>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6"/>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6"/>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6"/>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6"/>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6"/>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6"/>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6"/>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6"/>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6"/>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6"/>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6"/>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6"/>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6"/>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6"/>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6"/>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6"/>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6"/>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6"/>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6"/>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6"/>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6"/>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6"/>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6"/>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6"/>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6"/>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6"/>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6"/>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6"/>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6"/>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6"/>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6"/>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6"/>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6"/>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6"/>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6"/>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6"/>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6"/>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6"/>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6"/>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6"/>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6"/>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6"/>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6"/>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6"/>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6"/>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6"/>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6"/>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6"/>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6"/>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6"/>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6"/>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6"/>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6"/>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6"/>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6"/>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6"/>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6"/>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6"/>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6"/>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6"/>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6"/>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6"/>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6"/>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6"/>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6"/>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6"/>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6"/>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6"/>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6"/>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6"/>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6"/>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6"/>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6"/>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6"/>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6"/>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6"/>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6"/>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6"/>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6"/>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6"/>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6"/>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6"/>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6"/>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6"/>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6"/>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6"/>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6"/>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6"/>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6"/>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6"/>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6"/>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6"/>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6"/>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6"/>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6"/>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6"/>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6"/>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6"/>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6"/>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6"/>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6"/>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6"/>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6"/>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6"/>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6"/>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6"/>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6"/>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6"/>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6"/>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6"/>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6"/>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6"/>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6"/>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6"/>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6"/>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6"/>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6"/>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6"/>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6"/>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6"/>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6"/>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6"/>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6"/>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6"/>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6"/>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6"/>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6"/>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6"/>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6"/>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6"/>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6"/>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6"/>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6"/>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6"/>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6"/>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6"/>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6"/>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6"/>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6"/>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6"/>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6"/>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6"/>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6"/>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6"/>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6"/>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6"/>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6"/>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6"/>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6"/>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6"/>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6"/>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6"/>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6"/>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6"/>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6"/>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6"/>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6"/>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6"/>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6"/>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6"/>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6"/>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6"/>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6"/>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6"/>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6"/>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6"/>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6"/>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6"/>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6"/>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6"/>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6"/>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6"/>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6"/>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6"/>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6"/>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6"/>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6"/>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6"/>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6"/>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6"/>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6"/>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6"/>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6"/>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6"/>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6"/>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6"/>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6"/>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6"/>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6"/>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6"/>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6"/>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6"/>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6"/>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6"/>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6"/>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6"/>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6"/>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6"/>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6"/>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6"/>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6"/>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6"/>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6"/>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6"/>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6"/>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6"/>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6"/>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6"/>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6"/>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6"/>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6"/>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6"/>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6"/>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6"/>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6"/>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6"/>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6"/>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6"/>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6"/>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6"/>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6"/>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6"/>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6"/>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6"/>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6"/>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6"/>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6"/>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6"/>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6"/>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6"/>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6"/>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6"/>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6"/>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6"/>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6"/>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6"/>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6"/>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6"/>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6"/>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6"/>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6"/>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6"/>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6"/>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6"/>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6"/>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6"/>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6"/>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6"/>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6"/>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6"/>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6"/>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6"/>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6"/>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6"/>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6"/>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6"/>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6"/>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6"/>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6"/>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6"/>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6"/>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6"/>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6"/>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6"/>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6"/>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6"/>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6"/>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6"/>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6"/>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6"/>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6"/>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6"/>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6"/>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6"/>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6"/>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6"/>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6"/>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6"/>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6"/>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6"/>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6"/>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6"/>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6"/>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6"/>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6"/>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6"/>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6"/>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6"/>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6"/>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6"/>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6"/>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6"/>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6"/>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6"/>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6"/>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6"/>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6"/>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6"/>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6"/>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6"/>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6"/>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6"/>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6"/>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6"/>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6"/>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6"/>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6"/>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6"/>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6"/>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6"/>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6"/>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6"/>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6"/>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6"/>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6"/>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6"/>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6"/>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6"/>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6"/>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6"/>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6"/>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6"/>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6"/>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6"/>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6"/>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6"/>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6"/>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6"/>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6"/>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6"/>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6"/>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6"/>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6"/>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6"/>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6"/>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6"/>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6"/>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6"/>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6"/>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6"/>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6"/>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6"/>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6"/>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6"/>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6"/>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6"/>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6"/>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6"/>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6"/>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6"/>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6"/>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6"/>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6"/>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6"/>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6"/>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6"/>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6"/>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6"/>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6"/>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6"/>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6"/>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6"/>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6"/>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6"/>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6"/>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6"/>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6"/>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6"/>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6"/>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6"/>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6"/>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6"/>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6"/>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6"/>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6"/>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6"/>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6"/>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6"/>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6"/>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6"/>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6"/>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6"/>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6"/>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6"/>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6"/>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6"/>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6"/>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6"/>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6"/>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6"/>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6"/>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6"/>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6"/>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6"/>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6"/>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6"/>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6"/>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6"/>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6"/>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6"/>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6"/>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6"/>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6"/>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6"/>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6"/>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6"/>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6"/>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6"/>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6"/>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6"/>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6"/>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6"/>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6"/>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6"/>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6"/>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6"/>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6"/>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6"/>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6"/>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6"/>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6"/>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6"/>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6"/>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6"/>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6"/>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6"/>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6"/>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6"/>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6"/>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6"/>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6"/>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6"/>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6"/>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6"/>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6"/>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6"/>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6"/>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6"/>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6"/>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6"/>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6"/>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6"/>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6"/>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6"/>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6"/>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6"/>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6"/>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6"/>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6"/>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6"/>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6"/>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6"/>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6"/>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6"/>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6"/>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6"/>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6"/>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6"/>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6"/>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6"/>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6"/>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6"/>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6"/>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6"/>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6"/>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6"/>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6"/>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6"/>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6"/>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6"/>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6"/>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6"/>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6"/>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6"/>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6"/>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6"/>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6"/>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6"/>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6"/>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6"/>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6"/>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6"/>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6"/>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6"/>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6"/>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6"/>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AF19:AG19 D60:W94 D19:AE19 D20:AG53">
    <cfRule type="cellIs" dxfId="8" priority="1" operator="equal">
      <formula>"Pasa"</formula>
    </cfRule>
  </conditionalFormatting>
  <conditionalFormatting sqref="AF19:AG19 D60:W94 D19:AE19 D20:AG53">
    <cfRule type="cellIs" dxfId="9" priority="2" operator="equal">
      <formula>"Falla"</formula>
    </cfRule>
  </conditionalFormatting>
  <conditionalFormatting sqref="AF19:AG19 D60:W94 D19:AE19 D20:AG53">
    <cfRule type="cellIs" dxfId="0" priority="3" operator="equal">
      <formula>"N/A"</formula>
    </cfRule>
  </conditionalFormatting>
  <conditionalFormatting sqref="AF19:AG19 D60:W94 D19:AE19 D20:AG53">
    <cfRule type="cellIs" dxfId="6" priority="4" operator="equal">
      <formula>"N/T"</formula>
    </cfRule>
  </conditionalFormatting>
  <conditionalFormatting sqref="AF19:AG19 D60:W94 D19:AE19 D20:AG53">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57" t="s">
        <v>238</v>
      </c>
      <c r="E7" s="157" t="s">
        <v>239</v>
      </c>
      <c r="G7" s="157" t="s">
        <v>55</v>
      </c>
      <c r="I7" s="157" t="s">
        <v>240</v>
      </c>
      <c r="K7" s="157" t="s">
        <v>241</v>
      </c>
      <c r="M7" s="157" t="s">
        <v>241</v>
      </c>
      <c r="O7" s="157" t="s">
        <v>242</v>
      </c>
      <c r="Q7" s="157" t="s">
        <v>243</v>
      </c>
      <c r="S7" s="157" t="s">
        <v>244</v>
      </c>
      <c r="U7" s="157" t="s">
        <v>113</v>
      </c>
    </row>
    <row r="8" ht="12.75" customHeight="1"/>
    <row r="9" ht="12.0" customHeight="1">
      <c r="C9" s="3" t="s">
        <v>245</v>
      </c>
      <c r="E9" s="158" t="s">
        <v>42</v>
      </c>
      <c r="G9" s="159" t="s">
        <v>246</v>
      </c>
      <c r="I9" s="159" t="s">
        <v>247</v>
      </c>
      <c r="K9" s="159" t="s">
        <v>52</v>
      </c>
      <c r="M9" s="159" t="s">
        <v>248</v>
      </c>
      <c r="O9" s="159" t="s">
        <v>88</v>
      </c>
      <c r="Q9" s="159" t="s">
        <v>249</v>
      </c>
      <c r="S9" s="159" t="s">
        <v>250</v>
      </c>
      <c r="U9" s="160" t="s">
        <v>116</v>
      </c>
      <c r="V9" s="160" t="s">
        <v>251</v>
      </c>
    </row>
    <row r="10" ht="12.75" customHeight="1">
      <c r="C10" s="3" t="s">
        <v>252</v>
      </c>
      <c r="E10" s="158" t="s">
        <v>44</v>
      </c>
      <c r="G10" s="159" t="s">
        <v>253</v>
      </c>
      <c r="I10" s="159" t="s">
        <v>254</v>
      </c>
      <c r="K10" s="159" t="s">
        <v>43</v>
      </c>
      <c r="M10" s="159" t="s">
        <v>255</v>
      </c>
      <c r="O10" s="159" t="s">
        <v>256</v>
      </c>
      <c r="Q10" s="159" t="s">
        <v>257</v>
      </c>
      <c r="S10" s="159" t="s">
        <v>258</v>
      </c>
      <c r="U10" s="160" t="s">
        <v>114</v>
      </c>
      <c r="V10" s="160" t="s">
        <v>114</v>
      </c>
    </row>
    <row r="11" ht="12.75" customHeight="1">
      <c r="C11" s="3" t="s">
        <v>259</v>
      </c>
      <c r="E11" s="158" t="s">
        <v>45</v>
      </c>
      <c r="G11" s="159" t="s">
        <v>260</v>
      </c>
      <c r="O11" s="159" t="s">
        <v>261</v>
      </c>
      <c r="U11" s="160" t="s">
        <v>115</v>
      </c>
      <c r="V11" s="160" t="s">
        <v>115</v>
      </c>
    </row>
    <row r="12" ht="12.75" customHeight="1">
      <c r="C12" s="3" t="s">
        <v>262</v>
      </c>
      <c r="E12" s="158" t="s">
        <v>263</v>
      </c>
      <c r="O12" s="159" t="s">
        <v>264</v>
      </c>
      <c r="U12" s="160" t="s">
        <v>107</v>
      </c>
      <c r="V12" s="160" t="s">
        <v>107</v>
      </c>
    </row>
    <row r="13" ht="12.75" customHeight="1">
      <c r="E13" s="158" t="s">
        <v>265</v>
      </c>
      <c r="O13" s="159" t="s">
        <v>266</v>
      </c>
      <c r="U13" s="160" t="s">
        <v>104</v>
      </c>
      <c r="V13" s="160" t="s">
        <v>104</v>
      </c>
    </row>
    <row r="14" ht="12.75" customHeight="1">
      <c r="E14" s="158" t="s">
        <v>48</v>
      </c>
      <c r="O14" s="159" t="s">
        <v>267</v>
      </c>
    </row>
    <row r="15" ht="12.75" customHeight="1">
      <c r="E15" s="158" t="s">
        <v>49</v>
      </c>
      <c r="O15" s="159" t="s">
        <v>268</v>
      </c>
    </row>
    <row r="16" ht="12.75" customHeight="1">
      <c r="E16" s="158" t="s">
        <v>269</v>
      </c>
      <c r="O16" s="159" t="s">
        <v>270</v>
      </c>
    </row>
    <row r="17" ht="12.75" customHeight="1">
      <c r="E17" s="158" t="s">
        <v>271</v>
      </c>
      <c r="O17" s="159" t="s">
        <v>272</v>
      </c>
    </row>
    <row r="18" ht="12.75" customHeight="1">
      <c r="E18" s="158" t="s">
        <v>53</v>
      </c>
      <c r="O18" s="159" t="s">
        <v>273</v>
      </c>
    </row>
    <row r="19" ht="12.75" customHeight="1">
      <c r="E19" s="161" t="s">
        <v>54</v>
      </c>
      <c r="O19" s="159" t="s">
        <v>274</v>
      </c>
    </row>
    <row r="20" ht="12.75" customHeight="1">
      <c r="O20" s="159" t="s">
        <v>275</v>
      </c>
    </row>
    <row r="21" ht="12.75" customHeight="1">
      <c r="O21" s="159" t="s">
        <v>276</v>
      </c>
    </row>
    <row r="22" ht="12.75" customHeight="1">
      <c r="O22" s="159" t="s">
        <v>255</v>
      </c>
    </row>
    <row r="23" ht="12.75" customHeight="1">
      <c r="B23" s="162" t="s">
        <v>277</v>
      </c>
    </row>
    <row r="24" ht="12.75" customHeight="1"/>
    <row r="25" ht="12.75" customHeight="1">
      <c r="B25" s="163" t="s">
        <v>278</v>
      </c>
      <c r="C25" s="164">
        <v>0.1</v>
      </c>
    </row>
    <row r="26" ht="12.75" customHeight="1">
      <c r="B26" s="163" t="s">
        <v>279</v>
      </c>
      <c r="C26" s="164">
        <v>0.5</v>
      </c>
    </row>
    <row r="27" ht="12.75" customHeight="1">
      <c r="B27" s="163" t="s">
        <v>280</v>
      </c>
      <c r="C27" s="164">
        <v>1.0</v>
      </c>
    </row>
    <row r="28" ht="12.75" customHeight="1">
      <c r="C28" s="165"/>
      <c r="D28" s="165"/>
    </row>
    <row r="29" ht="12.75" customHeight="1">
      <c r="C29" s="165"/>
      <c r="D29" s="165"/>
    </row>
    <row r="30" ht="12.75" customHeight="1">
      <c r="B30" s="166" t="s">
        <v>281</v>
      </c>
      <c r="C30" s="167"/>
      <c r="D30" s="167"/>
    </row>
    <row r="31" ht="12.75" customHeight="1">
      <c r="B31" s="168"/>
      <c r="C31" s="167"/>
      <c r="D31" s="167"/>
    </row>
    <row r="32" ht="12.75" customHeight="1">
      <c r="B32" s="168" t="s">
        <v>282</v>
      </c>
      <c r="C32" s="168">
        <v>30.0</v>
      </c>
      <c r="D32" s="168"/>
    </row>
    <row r="33" ht="12.75" customHeight="1">
      <c r="B33" s="168" t="s">
        <v>283</v>
      </c>
      <c r="C33" s="168">
        <v>20.0</v>
      </c>
      <c r="D33" s="168"/>
    </row>
    <row r="34" ht="12.75" customHeight="1">
      <c r="B34" s="168"/>
      <c r="C34" s="168"/>
      <c r="D34" s="168"/>
    </row>
    <row r="35" ht="12.75" customHeight="1">
      <c r="B35" s="168"/>
      <c r="C35" s="168"/>
      <c r="D35" s="168"/>
    </row>
    <row r="36" ht="12.75" customHeight="1">
      <c r="B36" s="168"/>
      <c r="C36" s="168"/>
      <c r="D36" s="168"/>
    </row>
    <row r="37" ht="12.75" customHeight="1">
      <c r="B37" s="168"/>
      <c r="C37" s="168"/>
      <c r="D37" s="168"/>
    </row>
    <row r="38" ht="12.75" customHeight="1">
      <c r="B38" s="168"/>
      <c r="C38" s="168"/>
      <c r="D38" s="168"/>
    </row>
    <row r="39" ht="12.75" customHeight="1">
      <c r="B39" s="168"/>
      <c r="C39" s="168"/>
      <c r="D39" s="168"/>
    </row>
    <row r="40" ht="12.75" customHeight="1">
      <c r="B40" s="168"/>
      <c r="C40" s="168"/>
    </row>
    <row r="41" ht="12.75" customHeight="1">
      <c r="B41" s="168"/>
      <c r="C41" s="168"/>
    </row>
    <row r="42" ht="12.75" customHeight="1">
      <c r="B42" s="168"/>
      <c r="C42" s="168"/>
    </row>
    <row r="43" ht="12.75" customHeight="1">
      <c r="B43" s="168"/>
      <c r="C43" s="168"/>
    </row>
    <row r="44" ht="12.75" customHeight="1">
      <c r="B44" s="168"/>
      <c r="C44" s="168"/>
    </row>
    <row r="45" ht="12.75" customHeight="1">
      <c r="B45" s="168"/>
      <c r="C45" s="168"/>
    </row>
    <row r="46" ht="12.75" customHeight="1">
      <c r="B46" s="168"/>
      <c r="C46" s="168"/>
    </row>
    <row r="47" ht="12.75" customHeight="1">
      <c r="B47" s="168"/>
      <c r="C47" s="168"/>
    </row>
    <row r="48" ht="12.75" customHeight="1">
      <c r="B48" s="168"/>
      <c r="C48" s="168"/>
    </row>
    <row r="49" ht="12.75" customHeight="1">
      <c r="B49" s="168"/>
      <c r="C49" s="168"/>
    </row>
    <row r="50" ht="12.75" customHeight="1">
      <c r="B50" s="168"/>
      <c r="C50" s="168"/>
    </row>
    <row r="51" ht="12.75" customHeight="1">
      <c r="B51" s="168"/>
      <c r="C51" s="168"/>
    </row>
    <row r="52" ht="12.75" customHeight="1">
      <c r="B52" s="168"/>
      <c r="C52" s="168"/>
    </row>
    <row r="53" ht="12.75" customHeight="1">
      <c r="B53" s="168"/>
      <c r="C53" s="168"/>
    </row>
    <row r="54" ht="12.75" customHeight="1">
      <c r="B54" s="168"/>
      <c r="C54" s="168"/>
    </row>
    <row r="55" ht="12.75" customHeight="1">
      <c r="B55" s="168"/>
      <c r="C55" s="168"/>
    </row>
    <row r="56" ht="12.75" customHeight="1">
      <c r="B56" s="168"/>
      <c r="C56" s="168"/>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69" t="str">
        <f>RESULTADOS!B17</f>
        <v/>
      </c>
      <c r="B1" s="169" t="str">
        <f>RESULTADOS!C17</f>
        <v>A</v>
      </c>
      <c r="C1" s="169" t="str">
        <f>RESULTADOS!D17</f>
        <v/>
      </c>
      <c r="D1" s="169" t="str">
        <f>RESULTADOS!E17</f>
        <v/>
      </c>
      <c r="E1" s="169" t="str">
        <f>RESULTADOS!F17</f>
        <v/>
      </c>
      <c r="F1" s="169" t="str">
        <f>RESULTADOS!G17</f>
        <v/>
      </c>
      <c r="G1" s="169" t="str">
        <f>RESULTADOS!H17</f>
        <v/>
      </c>
      <c r="H1" s="169" t="str">
        <f>RESULTADOS!I17</f>
        <v/>
      </c>
      <c r="I1" s="169" t="str">
        <f>RESULTADOS!J17</f>
        <v/>
      </c>
      <c r="J1" s="169" t="str">
        <f>RESULTADOS!K17</f>
        <v/>
      </c>
      <c r="K1" s="169" t="str">
        <f>RESULTADOS!L17</f>
        <v/>
      </c>
      <c r="L1" s="169" t="str">
        <f>RESULTADOS!M17</f>
        <v/>
      </c>
      <c r="M1" s="169" t="str">
        <f>RESULTADOS!N17</f>
        <v/>
      </c>
      <c r="N1" s="169" t="str">
        <f>RESULTADOS!O17</f>
        <v/>
      </c>
      <c r="O1" s="169" t="str">
        <f>RESULTADOS!P17</f>
        <v/>
      </c>
      <c r="P1" s="169" t="str">
        <f>RESULTADOS!Q17</f>
        <v/>
      </c>
      <c r="Q1" s="169" t="str">
        <f>RESULTADOS!R17</f>
        <v/>
      </c>
      <c r="R1" s="169" t="str">
        <f>RESULTADOS!S17</f>
        <v/>
      </c>
      <c r="S1" s="169" t="str">
        <f>RESULTADOS!T17</f>
        <v/>
      </c>
      <c r="T1" s="169" t="str">
        <f>RESULTADOS!U17</f>
        <v/>
      </c>
      <c r="U1" s="169" t="str">
        <f>RESULTADOS!V17</f>
        <v/>
      </c>
      <c r="V1" s="169" t="str">
        <f>RESULTADOS!W17</f>
        <v/>
      </c>
      <c r="W1" s="169" t="str">
        <f>RESULTADOS!X17</f>
        <v/>
      </c>
      <c r="X1" s="169" t="str">
        <f>RESULTADOS!Y17</f>
        <v/>
      </c>
      <c r="Y1" s="169" t="str">
        <f>RESULTADOS!Z17</f>
        <v/>
      </c>
      <c r="Z1" s="169" t="str">
        <f>RESULTADOS!AA17</f>
        <v/>
      </c>
      <c r="AA1" s="169" t="str">
        <f>RESULTADOS!AB17</f>
        <v/>
      </c>
      <c r="AB1" s="169" t="str">
        <f>RESULTADOS!AC17</f>
        <v/>
      </c>
      <c r="AC1" s="169" t="str">
        <f>RESULTADOS!AD17</f>
        <v/>
      </c>
      <c r="AD1" s="169" t="str">
        <f>RESULTADOS!AE17</f>
        <v/>
      </c>
      <c r="AE1" s="169" t="str">
        <f>RESULTADOS!AF17</f>
        <v/>
      </c>
      <c r="AF1" s="169" t="str">
        <f>RESULTADOS!AG17</f>
        <v/>
      </c>
      <c r="AG1" s="169" t="str">
        <f>RESULTADOS!AH17</f>
        <v/>
      </c>
      <c r="AH1" s="169"/>
      <c r="AI1" s="159" t="str">
        <f>RESULTADOS!B58</f>
        <v/>
      </c>
      <c r="AJ1" s="159" t="str">
        <f>RESULTADOS!C58</f>
        <v>AA</v>
      </c>
      <c r="AK1" s="159" t="str">
        <f>RESULTADOS!D58</f>
        <v/>
      </c>
      <c r="AL1" s="159" t="str">
        <f>RESULTADOS!E58</f>
        <v/>
      </c>
      <c r="AM1" s="159" t="str">
        <f>RESULTADOS!F58</f>
        <v/>
      </c>
      <c r="AN1" s="159" t="str">
        <f>RESULTADOS!G58</f>
        <v/>
      </c>
      <c r="AO1" s="159" t="str">
        <f>RESULTADOS!H58</f>
        <v/>
      </c>
      <c r="AP1" s="159" t="str">
        <f>RESULTADOS!I58</f>
        <v/>
      </c>
      <c r="AQ1" s="159" t="str">
        <f>RESULTADOS!J58</f>
        <v/>
      </c>
      <c r="AR1" s="159" t="str">
        <f>RESULTADOS!K58</f>
        <v/>
      </c>
      <c r="AS1" s="159" t="str">
        <f>RESULTADOS!L58</f>
        <v/>
      </c>
      <c r="AT1" s="159" t="str">
        <f>RESULTADOS!M58</f>
        <v/>
      </c>
      <c r="AU1" s="159" t="str">
        <f>RESULTADOS!N58</f>
        <v/>
      </c>
      <c r="AV1" s="159" t="str">
        <f>RESULTADOS!O58</f>
        <v/>
      </c>
      <c r="AW1" s="159" t="str">
        <f>RESULTADOS!P58</f>
        <v/>
      </c>
      <c r="AX1" s="159" t="str">
        <f>RESULTADOS!Q58</f>
        <v/>
      </c>
      <c r="AY1" s="159" t="str">
        <f>RESULTADOS!R58</f>
        <v/>
      </c>
      <c r="AZ1" s="159" t="str">
        <f>RESULTADOS!S58</f>
        <v/>
      </c>
      <c r="BA1" s="159" t="str">
        <f>RESULTADOS!T58</f>
        <v/>
      </c>
      <c r="BB1" s="159" t="str">
        <f>RESULTADOS!U58</f>
        <v/>
      </c>
      <c r="BC1" s="159" t="str">
        <f>RESULTADOS!V58</f>
        <v/>
      </c>
      <c r="BD1" s="159" t="str">
        <f>RESULTADOS!W58</f>
        <v/>
      </c>
      <c r="BE1" s="159" t="str">
        <f>RESULTADOS!X58</f>
        <v/>
      </c>
    </row>
    <row r="2" ht="12.75" customHeight="1">
      <c r="A2" s="169" t="str">
        <f>RESULTADOS!B18</f>
        <v/>
      </c>
      <c r="B2" s="169" t="str">
        <f>RESULTADOS!C18</f>
        <v>Muestra</v>
      </c>
      <c r="C2" s="169" t="str">
        <f>RESULTADOS!D18</f>
        <v>1.1.1</v>
      </c>
      <c r="D2" s="169" t="str">
        <f>RESULTADOS!E18</f>
        <v>1.2.1</v>
      </c>
      <c r="E2" s="169" t="str">
        <f>RESULTADOS!F18</f>
        <v>1.2.2</v>
      </c>
      <c r="F2" s="169" t="str">
        <f>RESULTADOS!G18</f>
        <v>1.2.3</v>
      </c>
      <c r="G2" s="169" t="str">
        <f>RESULTADOS!H18</f>
        <v>1.3.1</v>
      </c>
      <c r="H2" s="169" t="str">
        <f>RESULTADOS!I18</f>
        <v>1.3.2</v>
      </c>
      <c r="I2" s="169" t="str">
        <f>RESULTADOS!J18</f>
        <v>1.3.3</v>
      </c>
      <c r="J2" s="169" t="str">
        <f>RESULTADOS!K18</f>
        <v>1.4.1</v>
      </c>
      <c r="K2" s="169" t="str">
        <f>RESULTADOS!L18</f>
        <v>1.4.2</v>
      </c>
      <c r="L2" s="169" t="str">
        <f>RESULTADOS!M18</f>
        <v>2.1.1</v>
      </c>
      <c r="M2" s="169" t="str">
        <f>RESULTADOS!N18</f>
        <v>2.1.2</v>
      </c>
      <c r="N2" s="169" t="str">
        <f>RESULTADOS!O18</f>
        <v>2.1.4</v>
      </c>
      <c r="O2" s="169" t="str">
        <f>RESULTADOS!P18</f>
        <v>2.2.1</v>
      </c>
      <c r="P2" s="169" t="str">
        <f>RESULTADOS!Q18</f>
        <v>2.2.2</v>
      </c>
      <c r="Q2" s="169" t="str">
        <f>RESULTADOS!R18</f>
        <v>2.3.1</v>
      </c>
      <c r="R2" s="169" t="str">
        <f>RESULTADOS!S18</f>
        <v>2.4.1</v>
      </c>
      <c r="S2" s="169" t="str">
        <f>RESULTADOS!T18</f>
        <v>2.4.2</v>
      </c>
      <c r="T2" s="169" t="str">
        <f>RESULTADOS!U18</f>
        <v>2.4.3</v>
      </c>
      <c r="U2" s="169" t="str">
        <f>RESULTADOS!V18</f>
        <v>2.4.4</v>
      </c>
      <c r="V2" s="169" t="str">
        <f>RESULTADOS!W18</f>
        <v>2.5.1</v>
      </c>
      <c r="W2" s="169" t="str">
        <f>RESULTADOS!X18</f>
        <v>2.5.2</v>
      </c>
      <c r="X2" s="169" t="str">
        <f>RESULTADOS!Y18</f>
        <v>2.5.3</v>
      </c>
      <c r="Y2" s="169" t="str">
        <f>RESULTADOS!Z18</f>
        <v>2.5.4</v>
      </c>
      <c r="Z2" s="169" t="str">
        <f>RESULTADOS!AA18</f>
        <v>3.1.1</v>
      </c>
      <c r="AA2" s="169" t="str">
        <f>RESULTADOS!AB18</f>
        <v>3.2.1</v>
      </c>
      <c r="AB2" s="169" t="str">
        <f>RESULTADOS!AC18</f>
        <v>3.2.2</v>
      </c>
      <c r="AC2" s="169" t="str">
        <f>RESULTADOS!AD18</f>
        <v>3.3.1</v>
      </c>
      <c r="AD2" s="169" t="str">
        <f>RESULTADOS!AE18</f>
        <v>3.3.2</v>
      </c>
      <c r="AE2" s="169" t="str">
        <f>RESULTADOS!AF18</f>
        <v>4.1.1</v>
      </c>
      <c r="AF2" s="169" t="str">
        <f>RESULTADOS!AG18</f>
        <v>4.1.2</v>
      </c>
      <c r="AG2" s="169" t="str">
        <f>RESULTADOS!AH18</f>
        <v/>
      </c>
      <c r="AH2" s="169"/>
      <c r="AI2" s="159" t="str">
        <f>RESULTADOS!B59</f>
        <v/>
      </c>
      <c r="AJ2" s="159" t="str">
        <f>RESULTADOS!C59</f>
        <v>Muestra</v>
      </c>
      <c r="AK2" s="159" t="str">
        <f>RESULTADOS!D59</f>
        <v>1.2.4</v>
      </c>
      <c r="AL2" s="159" t="str">
        <f>RESULTADOS!E59</f>
        <v>1.2.5</v>
      </c>
      <c r="AM2" s="159" t="str">
        <f>RESULTADOS!F59</f>
        <v>1.3.4</v>
      </c>
      <c r="AN2" s="159" t="str">
        <f>RESULTADOS!G59</f>
        <v>1.3.5</v>
      </c>
      <c r="AO2" s="159" t="str">
        <f>RESULTADOS!H59</f>
        <v>1.4.3</v>
      </c>
      <c r="AP2" s="159" t="str">
        <f>RESULTADOS!I59</f>
        <v>1.4.4</v>
      </c>
      <c r="AQ2" s="159" t="str">
        <f>RESULTADOS!J59</f>
        <v>1.4.5</v>
      </c>
      <c r="AR2" s="159" t="str">
        <f>RESULTADOS!K59</f>
        <v>1.4.10</v>
      </c>
      <c r="AS2" s="159" t="str">
        <f>RESULTADOS!L59</f>
        <v>1.4.11</v>
      </c>
      <c r="AT2" s="159" t="str">
        <f>RESULTADOS!M59</f>
        <v>1.4.12</v>
      </c>
      <c r="AU2" s="159" t="str">
        <f>RESULTADOS!N59</f>
        <v>1.4.13</v>
      </c>
      <c r="AV2" s="159" t="str">
        <f>RESULTADOS!O59</f>
        <v>2.4.5</v>
      </c>
      <c r="AW2" s="159" t="str">
        <f>RESULTADOS!P59</f>
        <v>2.4.6</v>
      </c>
      <c r="AX2" s="159" t="str">
        <f>RESULTADOS!Q59</f>
        <v>2.4.7</v>
      </c>
      <c r="AY2" s="159" t="str">
        <f>RESULTADOS!R59</f>
        <v>3.1.2</v>
      </c>
      <c r="AZ2" s="159" t="str">
        <f>RESULTADOS!S59</f>
        <v>3.2.3</v>
      </c>
      <c r="BA2" s="159" t="str">
        <f>RESULTADOS!T59</f>
        <v>3.2.4</v>
      </c>
      <c r="BB2" s="159" t="str">
        <f>RESULTADOS!U59</f>
        <v>3.3.3</v>
      </c>
      <c r="BC2" s="159" t="str">
        <f>RESULTADOS!V59</f>
        <v>3.3.4</v>
      </c>
      <c r="BD2" s="159" t="str">
        <f>RESULTADOS!W59</f>
        <v>4.1.3</v>
      </c>
      <c r="BE2" s="159" t="str">
        <f>RESULTADOS!X59</f>
        <v/>
      </c>
    </row>
    <row r="3" ht="12.75" customHeight="1">
      <c r="A3" s="169" t="str">
        <f>RESULTADOS!B19</f>
        <v>Página Inicio</v>
      </c>
      <c r="B3" s="170" t="str">
        <f>RESULTADOS!C19</f>
        <v>https://www.mercadona.es/</v>
      </c>
      <c r="C3" s="169" t="str">
        <f>RESULTADOS!D19</f>
        <v>Falla</v>
      </c>
      <c r="D3" s="169" t="str">
        <f>RESULTADOS!E19</f>
        <v>N/A</v>
      </c>
      <c r="E3" s="169" t="str">
        <f>RESULTADOS!F19</f>
        <v>N/A</v>
      </c>
      <c r="F3" s="169" t="str">
        <f>RESULTADOS!G19</f>
        <v>N/A</v>
      </c>
      <c r="G3" s="169" t="str">
        <f>RESULTADOS!H19</f>
        <v>Pasa</v>
      </c>
      <c r="H3" s="169" t="str">
        <f>RESULTADOS!I19</f>
        <v>Falla</v>
      </c>
      <c r="I3" s="169" t="str">
        <f>RESULTADOS!J19</f>
        <v>N/A</v>
      </c>
      <c r="J3" s="169" t="str">
        <f>RESULTADOS!K19</f>
        <v>Falla</v>
      </c>
      <c r="K3" s="169" t="str">
        <f>RESULTADOS!L19</f>
        <v>N/A</v>
      </c>
      <c r="L3" s="169" t="str">
        <f>RESULTADOS!M19</f>
        <v>Pasa</v>
      </c>
      <c r="M3" s="169" t="str">
        <f>RESULTADOS!N19</f>
        <v>Falla</v>
      </c>
      <c r="N3" s="169" t="str">
        <f>RESULTADOS!O19</f>
        <v>N/A</v>
      </c>
      <c r="O3" s="169" t="str">
        <f>RESULTADOS!P19</f>
        <v>N/A</v>
      </c>
      <c r="P3" s="169" t="str">
        <f>RESULTADOS!Q19</f>
        <v>N/A</v>
      </c>
      <c r="Q3" s="169" t="str">
        <f>RESULTADOS!R19</f>
        <v>Pasa</v>
      </c>
      <c r="R3" s="169" t="str">
        <f>RESULTADOS!S19</f>
        <v>N/A</v>
      </c>
      <c r="S3" s="169" t="str">
        <f>RESULTADOS!T19</f>
        <v>Falla</v>
      </c>
      <c r="T3" s="169" t="str">
        <f>RESULTADOS!U19</f>
        <v>Pasa</v>
      </c>
      <c r="U3" s="169" t="str">
        <f>RESULTADOS!V19</f>
        <v>Pasa</v>
      </c>
      <c r="V3" s="169" t="str">
        <f>RESULTADOS!W19</f>
        <v>N/A</v>
      </c>
      <c r="W3" s="169" t="str">
        <f>RESULTADOS!X19</f>
        <v>N/A</v>
      </c>
      <c r="X3" s="169" t="str">
        <f>RESULTADOS!Y19</f>
        <v>Pasa</v>
      </c>
      <c r="Y3" s="169" t="str">
        <f>RESULTADOS!Z19</f>
        <v>N/A</v>
      </c>
      <c r="Z3" s="169" t="str">
        <f>RESULTADOS!AA19</f>
        <v>Pasa</v>
      </c>
      <c r="AA3" s="169" t="str">
        <f>RESULTADOS!AB19</f>
        <v>Pasa</v>
      </c>
      <c r="AB3" s="169" t="str">
        <f>RESULTADOS!AC19</f>
        <v>Pasa</v>
      </c>
      <c r="AC3" s="169" t="str">
        <f>RESULTADOS!AD19</f>
        <v>Pasa</v>
      </c>
      <c r="AD3" s="169" t="str">
        <f>RESULTADOS!AE19</f>
        <v>Pasa</v>
      </c>
      <c r="AE3" s="169" t="str">
        <f>RESULTADOS!AF19</f>
        <v>Pasa</v>
      </c>
      <c r="AF3" s="169" t="str">
        <f>RESULTADOS!AG19</f>
        <v>Pasa</v>
      </c>
      <c r="AG3" s="169" t="str">
        <f>RESULTADOS!AH19</f>
        <v/>
      </c>
      <c r="AH3" s="169"/>
      <c r="AI3" s="171" t="str">
        <f>RESULTADOS!B60</f>
        <v>Página Inicio</v>
      </c>
      <c r="AJ3" s="172" t="str">
        <f>RESULTADOS!C60</f>
        <v>https://www.mercadona.es/</v>
      </c>
      <c r="AK3" s="159" t="str">
        <f>RESULTADOS!D60</f>
        <v>N/A</v>
      </c>
      <c r="AL3" s="159" t="str">
        <f>RESULTADOS!E60</f>
        <v>N/A</v>
      </c>
      <c r="AM3" s="159" t="str">
        <f>RESULTADOS!F60</f>
        <v>Pasa</v>
      </c>
      <c r="AN3" s="159" t="str">
        <f>RESULTADOS!G60</f>
        <v>Pasa</v>
      </c>
      <c r="AO3" s="159" t="str">
        <f>RESULTADOS!H60</f>
        <v>Pasa</v>
      </c>
      <c r="AP3" s="159" t="str">
        <f>RESULTADOS!I60</f>
        <v>Pasa</v>
      </c>
      <c r="AQ3" s="159" t="str">
        <f>RESULTADOS!J60</f>
        <v>Pasa</v>
      </c>
      <c r="AR3" s="159" t="str">
        <f>RESULTADOS!K60</f>
        <v>Pasa</v>
      </c>
      <c r="AS3" s="159" t="str">
        <f>RESULTADOS!L60</f>
        <v>Falla</v>
      </c>
      <c r="AT3" s="159" t="str">
        <f>RESULTADOS!M60</f>
        <v>Pasa</v>
      </c>
      <c r="AU3" s="159" t="str">
        <f>RESULTADOS!N60</f>
        <v>N/A</v>
      </c>
      <c r="AV3" s="159" t="str">
        <f>RESULTADOS!O60</f>
        <v>Falla</v>
      </c>
      <c r="AW3" s="159" t="str">
        <f>RESULTADOS!P60</f>
        <v>Pasa</v>
      </c>
      <c r="AX3" s="159" t="str">
        <f>RESULTADOS!Q60</f>
        <v>Falla</v>
      </c>
      <c r="AY3" s="159" t="str">
        <f>RESULTADOS!R60</f>
        <v>Pasa</v>
      </c>
      <c r="AZ3" s="159" t="str">
        <f>RESULTADOS!S60</f>
        <v>Pasa</v>
      </c>
      <c r="BA3" s="159" t="str">
        <f>RESULTADOS!T60</f>
        <v>Pasa</v>
      </c>
      <c r="BB3" s="159" t="str">
        <f>RESULTADOS!U60</f>
        <v>N/A</v>
      </c>
      <c r="BC3" s="159" t="str">
        <f>RESULTADOS!V60</f>
        <v>N/A</v>
      </c>
      <c r="BD3" s="159" t="str">
        <f>RESULTADOS!W60</f>
        <v>Pasa</v>
      </c>
      <c r="BE3" s="159" t="str">
        <f>RESULTADOS!X60</f>
        <v/>
      </c>
    </row>
    <row r="4" ht="12.75" customHeight="1">
      <c r="A4" s="169" t="str">
        <f>RESULTADOS!B20</f>
        <v/>
      </c>
      <c r="B4" s="169" t="str">
        <f>RESULTADOS!C20</f>
        <v/>
      </c>
      <c r="C4" s="169" t="str">
        <f>RESULTADOS!D20</f>
        <v/>
      </c>
      <c r="D4" s="169" t="str">
        <f>RESULTADOS!E20</f>
        <v/>
      </c>
      <c r="E4" s="169" t="str">
        <f>RESULTADOS!F20</f>
        <v/>
      </c>
      <c r="F4" s="169" t="str">
        <f>RESULTADOS!G20</f>
        <v/>
      </c>
      <c r="G4" s="169" t="str">
        <f>RESULTADOS!H20</f>
        <v/>
      </c>
      <c r="H4" s="169" t="str">
        <f>RESULTADOS!I20</f>
        <v/>
      </c>
      <c r="I4" s="169" t="str">
        <f>RESULTADOS!J20</f>
        <v/>
      </c>
      <c r="J4" s="169" t="str">
        <f>RESULTADOS!K20</f>
        <v/>
      </c>
      <c r="K4" s="169" t="str">
        <f>RESULTADOS!L20</f>
        <v/>
      </c>
      <c r="L4" s="169" t="str">
        <f>RESULTADOS!M20</f>
        <v/>
      </c>
      <c r="M4" s="169" t="str">
        <f>RESULTADOS!N20</f>
        <v/>
      </c>
      <c r="N4" s="169" t="str">
        <f>RESULTADOS!O20</f>
        <v/>
      </c>
      <c r="O4" s="169" t="str">
        <f>RESULTADOS!P20</f>
        <v/>
      </c>
      <c r="P4" s="169" t="str">
        <f>RESULTADOS!Q20</f>
        <v/>
      </c>
      <c r="Q4" s="169" t="str">
        <f>RESULTADOS!R20</f>
        <v/>
      </c>
      <c r="R4" s="169" t="str">
        <f>RESULTADOS!S20</f>
        <v/>
      </c>
      <c r="S4" s="169" t="str">
        <f>RESULTADOS!T20</f>
        <v/>
      </c>
      <c r="T4" s="169" t="str">
        <f>RESULTADOS!U20</f>
        <v/>
      </c>
      <c r="U4" s="169" t="str">
        <f>RESULTADOS!V20</f>
        <v/>
      </c>
      <c r="V4" s="169" t="str">
        <f>RESULTADOS!W20</f>
        <v/>
      </c>
      <c r="W4" s="169" t="str">
        <f>RESULTADOS!X20</f>
        <v/>
      </c>
      <c r="X4" s="169" t="str">
        <f>RESULTADOS!Y20</f>
        <v/>
      </c>
      <c r="Y4" s="169" t="str">
        <f>RESULTADOS!Z20</f>
        <v/>
      </c>
      <c r="Z4" s="169" t="str">
        <f>RESULTADOS!AA20</f>
        <v/>
      </c>
      <c r="AA4" s="169" t="str">
        <f>RESULTADOS!AB20</f>
        <v/>
      </c>
      <c r="AB4" s="169" t="str">
        <f>RESULTADOS!AC20</f>
        <v/>
      </c>
      <c r="AC4" s="169" t="str">
        <f>RESULTADOS!AD20</f>
        <v/>
      </c>
      <c r="AD4" s="169" t="str">
        <f>RESULTADOS!AE20</f>
        <v/>
      </c>
      <c r="AE4" s="169" t="str">
        <f>RESULTADOS!AF20</f>
        <v/>
      </c>
      <c r="AF4" s="169" t="str">
        <f>RESULTADOS!AG20</f>
        <v/>
      </c>
      <c r="AG4" s="169" t="str">
        <f>RESULTADOS!AH20</f>
        <v/>
      </c>
      <c r="AH4" s="169"/>
      <c r="AI4" s="171" t="str">
        <f>RESULTADOS!B61</f>
        <v/>
      </c>
      <c r="AJ4" s="171" t="str">
        <f>RESULTADOS!C61</f>
        <v/>
      </c>
      <c r="AK4" s="159" t="str">
        <f>RESULTADOS!D61</f>
        <v/>
      </c>
      <c r="AL4" s="159" t="str">
        <f>RESULTADOS!E61</f>
        <v/>
      </c>
      <c r="AM4" s="159" t="str">
        <f>RESULTADOS!F61</f>
        <v/>
      </c>
      <c r="AN4" s="159" t="str">
        <f>RESULTADOS!G61</f>
        <v/>
      </c>
      <c r="AO4" s="159" t="str">
        <f>RESULTADOS!H61</f>
        <v/>
      </c>
      <c r="AP4" s="159" t="str">
        <f>RESULTADOS!I61</f>
        <v/>
      </c>
      <c r="AQ4" s="159" t="str">
        <f>RESULTADOS!J61</f>
        <v/>
      </c>
      <c r="AR4" s="159" t="str">
        <f>RESULTADOS!K61</f>
        <v/>
      </c>
      <c r="AS4" s="159" t="str">
        <f>RESULTADOS!L61</f>
        <v/>
      </c>
      <c r="AT4" s="159" t="str">
        <f>RESULTADOS!M61</f>
        <v/>
      </c>
      <c r="AU4" s="159" t="str">
        <f>RESULTADOS!N61</f>
        <v/>
      </c>
      <c r="AV4" s="159" t="str">
        <f>RESULTADOS!O61</f>
        <v/>
      </c>
      <c r="AW4" s="159" t="str">
        <f>RESULTADOS!P61</f>
        <v/>
      </c>
      <c r="AX4" s="159" t="str">
        <f>RESULTADOS!Q61</f>
        <v/>
      </c>
      <c r="AY4" s="159" t="str">
        <f>RESULTADOS!R61</f>
        <v/>
      </c>
      <c r="AZ4" s="159" t="str">
        <f>RESULTADOS!S61</f>
        <v/>
      </c>
      <c r="BA4" s="159" t="str">
        <f>RESULTADOS!T61</f>
        <v/>
      </c>
      <c r="BB4" s="159" t="str">
        <f>RESULTADOS!U61</f>
        <v/>
      </c>
      <c r="BC4" s="159" t="str">
        <f>RESULTADOS!V61</f>
        <v/>
      </c>
      <c r="BD4" s="159" t="str">
        <f>RESULTADOS!W61</f>
        <v/>
      </c>
      <c r="BE4" s="159" t="str">
        <f>RESULTADOS!X61</f>
        <v/>
      </c>
    </row>
    <row r="5" ht="12.75" customHeight="1">
      <c r="A5" s="169" t="str">
        <f>RESULTADOS!B21</f>
        <v/>
      </c>
      <c r="B5" s="169" t="str">
        <f>RESULTADOS!C21</f>
        <v/>
      </c>
      <c r="C5" s="169" t="str">
        <f>RESULTADOS!D21</f>
        <v/>
      </c>
      <c r="D5" s="169" t="str">
        <f>RESULTADOS!E21</f>
        <v/>
      </c>
      <c r="E5" s="169" t="str">
        <f>RESULTADOS!F21</f>
        <v/>
      </c>
      <c r="F5" s="169" t="str">
        <f>RESULTADOS!G21</f>
        <v/>
      </c>
      <c r="G5" s="169" t="str">
        <f>RESULTADOS!H21</f>
        <v/>
      </c>
      <c r="H5" s="169" t="str">
        <f>RESULTADOS!I21</f>
        <v/>
      </c>
      <c r="I5" s="169" t="str">
        <f>RESULTADOS!J21</f>
        <v/>
      </c>
      <c r="J5" s="169" t="str">
        <f>RESULTADOS!K21</f>
        <v/>
      </c>
      <c r="K5" s="169" t="str">
        <f>RESULTADOS!L21</f>
        <v/>
      </c>
      <c r="L5" s="169" t="str">
        <f>RESULTADOS!M21</f>
        <v/>
      </c>
      <c r="M5" s="169" t="str">
        <f>RESULTADOS!N21</f>
        <v/>
      </c>
      <c r="N5" s="169" t="str">
        <f>RESULTADOS!O21</f>
        <v/>
      </c>
      <c r="O5" s="169" t="str">
        <f>RESULTADOS!P21</f>
        <v/>
      </c>
      <c r="P5" s="169" t="str">
        <f>RESULTADOS!Q21</f>
        <v/>
      </c>
      <c r="Q5" s="169" t="str">
        <f>RESULTADOS!R21</f>
        <v/>
      </c>
      <c r="R5" s="169" t="str">
        <f>RESULTADOS!S21</f>
        <v/>
      </c>
      <c r="S5" s="169" t="str">
        <f>RESULTADOS!T21</f>
        <v/>
      </c>
      <c r="T5" s="169" t="str">
        <f>RESULTADOS!U21</f>
        <v/>
      </c>
      <c r="U5" s="169" t="str">
        <f>RESULTADOS!V21</f>
        <v/>
      </c>
      <c r="V5" s="169" t="str">
        <f>RESULTADOS!W21</f>
        <v/>
      </c>
      <c r="W5" s="169" t="str">
        <f>RESULTADOS!X21</f>
        <v/>
      </c>
      <c r="X5" s="169" t="str">
        <f>RESULTADOS!Y21</f>
        <v/>
      </c>
      <c r="Y5" s="169" t="str">
        <f>RESULTADOS!Z21</f>
        <v/>
      </c>
      <c r="Z5" s="169" t="str">
        <f>RESULTADOS!AA21</f>
        <v/>
      </c>
      <c r="AA5" s="169" t="str">
        <f>RESULTADOS!AB21</f>
        <v/>
      </c>
      <c r="AB5" s="169" t="str">
        <f>RESULTADOS!AC21</f>
        <v/>
      </c>
      <c r="AC5" s="169" t="str">
        <f>RESULTADOS!AD21</f>
        <v/>
      </c>
      <c r="AD5" s="169" t="str">
        <f>RESULTADOS!AE21</f>
        <v/>
      </c>
      <c r="AE5" s="169" t="str">
        <f>RESULTADOS!AF21</f>
        <v/>
      </c>
      <c r="AF5" s="169" t="str">
        <f>RESULTADOS!AG21</f>
        <v/>
      </c>
      <c r="AG5" s="169" t="str">
        <f>RESULTADOS!AH21</f>
        <v/>
      </c>
      <c r="AH5" s="169"/>
      <c r="AI5" s="171" t="str">
        <f>RESULTADOS!B62</f>
        <v/>
      </c>
      <c r="AJ5" s="171" t="str">
        <f>RESULTADOS!C62</f>
        <v/>
      </c>
      <c r="AK5" s="159" t="str">
        <f>RESULTADOS!D62</f>
        <v/>
      </c>
      <c r="AL5" s="159" t="str">
        <f>RESULTADOS!E62</f>
        <v/>
      </c>
      <c r="AM5" s="159" t="str">
        <f>RESULTADOS!F62</f>
        <v/>
      </c>
      <c r="AN5" s="159" t="str">
        <f>RESULTADOS!G62</f>
        <v/>
      </c>
      <c r="AO5" s="159" t="str">
        <f>RESULTADOS!H62</f>
        <v/>
      </c>
      <c r="AP5" s="159" t="str">
        <f>RESULTADOS!I62</f>
        <v/>
      </c>
      <c r="AQ5" s="159" t="str">
        <f>RESULTADOS!J62</f>
        <v/>
      </c>
      <c r="AR5" s="159" t="str">
        <f>RESULTADOS!K62</f>
        <v/>
      </c>
      <c r="AS5" s="159" t="str">
        <f>RESULTADOS!L62</f>
        <v/>
      </c>
      <c r="AT5" s="159" t="str">
        <f>RESULTADOS!M62</f>
        <v/>
      </c>
      <c r="AU5" s="159" t="str">
        <f>RESULTADOS!N62</f>
        <v/>
      </c>
      <c r="AV5" s="159" t="str">
        <f>RESULTADOS!O62</f>
        <v/>
      </c>
      <c r="AW5" s="159" t="str">
        <f>RESULTADOS!P62</f>
        <v/>
      </c>
      <c r="AX5" s="159" t="str">
        <f>RESULTADOS!Q62</f>
        <v/>
      </c>
      <c r="AY5" s="159" t="str">
        <f>RESULTADOS!R62</f>
        <v/>
      </c>
      <c r="AZ5" s="159" t="str">
        <f>RESULTADOS!S62</f>
        <v/>
      </c>
      <c r="BA5" s="159" t="str">
        <f>RESULTADOS!T62</f>
        <v/>
      </c>
      <c r="BB5" s="159" t="str">
        <f>RESULTADOS!U62</f>
        <v/>
      </c>
      <c r="BC5" s="159" t="str">
        <f>RESULTADOS!V62</f>
        <v/>
      </c>
      <c r="BD5" s="159" t="str">
        <f>RESULTADOS!W62</f>
        <v/>
      </c>
      <c r="BE5" s="159" t="str">
        <f>RESULTADOS!X62</f>
        <v/>
      </c>
    </row>
    <row r="6" ht="12.75" customHeight="1">
      <c r="A6" s="169" t="str">
        <f>RESULTADOS!B22</f>
        <v/>
      </c>
      <c r="B6" s="169" t="str">
        <f>RESULTADOS!C22</f>
        <v/>
      </c>
      <c r="C6" s="169" t="str">
        <f>RESULTADOS!D22</f>
        <v/>
      </c>
      <c r="D6" s="169" t="str">
        <f>RESULTADOS!E22</f>
        <v/>
      </c>
      <c r="E6" s="169" t="str">
        <f>RESULTADOS!F22</f>
        <v/>
      </c>
      <c r="F6" s="169" t="str">
        <f>RESULTADOS!G22</f>
        <v/>
      </c>
      <c r="G6" s="169" t="str">
        <f>RESULTADOS!H22</f>
        <v/>
      </c>
      <c r="H6" s="169" t="str">
        <f>RESULTADOS!I22</f>
        <v/>
      </c>
      <c r="I6" s="169" t="str">
        <f>RESULTADOS!J22</f>
        <v/>
      </c>
      <c r="J6" s="169" t="str">
        <f>RESULTADOS!K22</f>
        <v/>
      </c>
      <c r="K6" s="169" t="str">
        <f>RESULTADOS!L22</f>
        <v/>
      </c>
      <c r="L6" s="169" t="str">
        <f>RESULTADOS!M22</f>
        <v/>
      </c>
      <c r="M6" s="169" t="str">
        <f>RESULTADOS!N22</f>
        <v/>
      </c>
      <c r="N6" s="169" t="str">
        <f>RESULTADOS!O22</f>
        <v/>
      </c>
      <c r="O6" s="169" t="str">
        <f>RESULTADOS!P22</f>
        <v/>
      </c>
      <c r="P6" s="169" t="str">
        <f>RESULTADOS!Q22</f>
        <v/>
      </c>
      <c r="Q6" s="169" t="str">
        <f>RESULTADOS!R22</f>
        <v/>
      </c>
      <c r="R6" s="169" t="str">
        <f>RESULTADOS!S22</f>
        <v/>
      </c>
      <c r="S6" s="169" t="str">
        <f>RESULTADOS!T22</f>
        <v/>
      </c>
      <c r="T6" s="169" t="str">
        <f>RESULTADOS!U22</f>
        <v/>
      </c>
      <c r="U6" s="169" t="str">
        <f>RESULTADOS!V22</f>
        <v/>
      </c>
      <c r="V6" s="169" t="str">
        <f>RESULTADOS!W22</f>
        <v/>
      </c>
      <c r="W6" s="169" t="str">
        <f>RESULTADOS!X22</f>
        <v/>
      </c>
      <c r="X6" s="169" t="str">
        <f>RESULTADOS!Y22</f>
        <v/>
      </c>
      <c r="Y6" s="169" t="str">
        <f>RESULTADOS!Z22</f>
        <v/>
      </c>
      <c r="Z6" s="169" t="str">
        <f>RESULTADOS!AA22</f>
        <v/>
      </c>
      <c r="AA6" s="169" t="str">
        <f>RESULTADOS!AB22</f>
        <v/>
      </c>
      <c r="AB6" s="169" t="str">
        <f>RESULTADOS!AC22</f>
        <v/>
      </c>
      <c r="AC6" s="169" t="str">
        <f>RESULTADOS!AD22</f>
        <v/>
      </c>
      <c r="AD6" s="169" t="str">
        <f>RESULTADOS!AE22</f>
        <v/>
      </c>
      <c r="AE6" s="169" t="str">
        <f>RESULTADOS!AF22</f>
        <v/>
      </c>
      <c r="AF6" s="169" t="str">
        <f>RESULTADOS!AG22</f>
        <v/>
      </c>
      <c r="AG6" s="169" t="str">
        <f>RESULTADOS!AH22</f>
        <v/>
      </c>
      <c r="AH6" s="169"/>
      <c r="AI6" s="171" t="str">
        <f>RESULTADOS!B63</f>
        <v/>
      </c>
      <c r="AJ6" s="171" t="str">
        <f>RESULTADOS!C63</f>
        <v/>
      </c>
      <c r="AK6" s="159" t="str">
        <f>RESULTADOS!D63</f>
        <v/>
      </c>
      <c r="AL6" s="159" t="str">
        <f>RESULTADOS!E63</f>
        <v/>
      </c>
      <c r="AM6" s="159" t="str">
        <f>RESULTADOS!F63</f>
        <v/>
      </c>
      <c r="AN6" s="159" t="str">
        <f>RESULTADOS!G63</f>
        <v/>
      </c>
      <c r="AO6" s="159" t="str">
        <f>RESULTADOS!H63</f>
        <v/>
      </c>
      <c r="AP6" s="159" t="str">
        <f>RESULTADOS!I63</f>
        <v/>
      </c>
      <c r="AQ6" s="159" t="str">
        <f>RESULTADOS!J63</f>
        <v/>
      </c>
      <c r="AR6" s="159" t="str">
        <f>RESULTADOS!K63</f>
        <v/>
      </c>
      <c r="AS6" s="159" t="str">
        <f>RESULTADOS!L63</f>
        <v/>
      </c>
      <c r="AT6" s="159" t="str">
        <f>RESULTADOS!M63</f>
        <v/>
      </c>
      <c r="AU6" s="159" t="str">
        <f>RESULTADOS!N63</f>
        <v/>
      </c>
      <c r="AV6" s="159" t="str">
        <f>RESULTADOS!O63</f>
        <v/>
      </c>
      <c r="AW6" s="159" t="str">
        <f>RESULTADOS!P63</f>
        <v/>
      </c>
      <c r="AX6" s="159" t="str">
        <f>RESULTADOS!Q63</f>
        <v/>
      </c>
      <c r="AY6" s="159" t="str">
        <f>RESULTADOS!R63</f>
        <v/>
      </c>
      <c r="AZ6" s="159" t="str">
        <f>RESULTADOS!S63</f>
        <v/>
      </c>
      <c r="BA6" s="159" t="str">
        <f>RESULTADOS!T63</f>
        <v/>
      </c>
      <c r="BB6" s="159" t="str">
        <f>RESULTADOS!U63</f>
        <v/>
      </c>
      <c r="BC6" s="159" t="str">
        <f>RESULTADOS!V63</f>
        <v/>
      </c>
      <c r="BD6" s="159" t="str">
        <f>RESULTADOS!W63</f>
        <v/>
      </c>
      <c r="BE6" s="159" t="str">
        <f>RESULTADOS!X63</f>
        <v/>
      </c>
    </row>
    <row r="7" ht="12.75" customHeight="1">
      <c r="A7" s="169" t="str">
        <f>RESULTADOS!B23</f>
        <v/>
      </c>
      <c r="B7" s="169" t="str">
        <f>RESULTADOS!C23</f>
        <v/>
      </c>
      <c r="C7" s="169" t="str">
        <f>RESULTADOS!D23</f>
        <v/>
      </c>
      <c r="D7" s="169" t="str">
        <f>RESULTADOS!E23</f>
        <v/>
      </c>
      <c r="E7" s="169" t="str">
        <f>RESULTADOS!F23</f>
        <v/>
      </c>
      <c r="F7" s="169" t="str">
        <f>RESULTADOS!G23</f>
        <v/>
      </c>
      <c r="G7" s="169" t="str">
        <f>RESULTADOS!H23</f>
        <v/>
      </c>
      <c r="H7" s="169" t="str">
        <f>RESULTADOS!I23</f>
        <v/>
      </c>
      <c r="I7" s="169" t="str">
        <f>RESULTADOS!J23</f>
        <v/>
      </c>
      <c r="J7" s="169" t="str">
        <f>RESULTADOS!K23</f>
        <v/>
      </c>
      <c r="K7" s="169" t="str">
        <f>RESULTADOS!L23</f>
        <v/>
      </c>
      <c r="L7" s="169" t="str">
        <f>RESULTADOS!M23</f>
        <v/>
      </c>
      <c r="M7" s="169" t="str">
        <f>RESULTADOS!N23</f>
        <v/>
      </c>
      <c r="N7" s="169" t="str">
        <f>RESULTADOS!O23</f>
        <v/>
      </c>
      <c r="O7" s="169" t="str">
        <f>RESULTADOS!P23</f>
        <v/>
      </c>
      <c r="P7" s="169" t="str">
        <f>RESULTADOS!Q23</f>
        <v/>
      </c>
      <c r="Q7" s="169" t="str">
        <f>RESULTADOS!R23</f>
        <v/>
      </c>
      <c r="R7" s="169" t="str">
        <f>RESULTADOS!S23</f>
        <v/>
      </c>
      <c r="S7" s="169" t="str">
        <f>RESULTADOS!T23</f>
        <v/>
      </c>
      <c r="T7" s="169" t="str">
        <f>RESULTADOS!U23</f>
        <v/>
      </c>
      <c r="U7" s="169" t="str">
        <f>RESULTADOS!V23</f>
        <v/>
      </c>
      <c r="V7" s="169" t="str">
        <f>RESULTADOS!W23</f>
        <v/>
      </c>
      <c r="W7" s="169" t="str">
        <f>RESULTADOS!X23</f>
        <v/>
      </c>
      <c r="X7" s="169" t="str">
        <f>RESULTADOS!Y23</f>
        <v/>
      </c>
      <c r="Y7" s="169" t="str">
        <f>RESULTADOS!Z23</f>
        <v/>
      </c>
      <c r="Z7" s="169" t="str">
        <f>RESULTADOS!AA23</f>
        <v/>
      </c>
      <c r="AA7" s="169" t="str">
        <f>RESULTADOS!AB23</f>
        <v/>
      </c>
      <c r="AB7" s="169" t="str">
        <f>RESULTADOS!AC23</f>
        <v/>
      </c>
      <c r="AC7" s="169" t="str">
        <f>RESULTADOS!AD23</f>
        <v/>
      </c>
      <c r="AD7" s="169" t="str">
        <f>RESULTADOS!AE23</f>
        <v/>
      </c>
      <c r="AE7" s="169" t="str">
        <f>RESULTADOS!AF23</f>
        <v/>
      </c>
      <c r="AF7" s="169" t="str">
        <f>RESULTADOS!AG23</f>
        <v/>
      </c>
      <c r="AG7" s="169" t="str">
        <f>RESULTADOS!AH23</f>
        <v/>
      </c>
      <c r="AH7" s="169"/>
      <c r="AI7" s="171" t="str">
        <f>RESULTADOS!B64</f>
        <v/>
      </c>
      <c r="AJ7" s="171" t="str">
        <f>RESULTADOS!C64</f>
        <v/>
      </c>
      <c r="AK7" s="159" t="str">
        <f>RESULTADOS!D64</f>
        <v/>
      </c>
      <c r="AL7" s="159" t="str">
        <f>RESULTADOS!E64</f>
        <v/>
      </c>
      <c r="AM7" s="159" t="str">
        <f>RESULTADOS!F64</f>
        <v/>
      </c>
      <c r="AN7" s="159" t="str">
        <f>RESULTADOS!G64</f>
        <v/>
      </c>
      <c r="AO7" s="159" t="str">
        <f>RESULTADOS!H64</f>
        <v/>
      </c>
      <c r="AP7" s="159" t="str">
        <f>RESULTADOS!I64</f>
        <v/>
      </c>
      <c r="AQ7" s="159" t="str">
        <f>RESULTADOS!J64</f>
        <v/>
      </c>
      <c r="AR7" s="159" t="str">
        <f>RESULTADOS!K64</f>
        <v/>
      </c>
      <c r="AS7" s="159" t="str">
        <f>RESULTADOS!L64</f>
        <v/>
      </c>
      <c r="AT7" s="159" t="str">
        <f>RESULTADOS!M64</f>
        <v/>
      </c>
      <c r="AU7" s="159" t="str">
        <f>RESULTADOS!N64</f>
        <v/>
      </c>
      <c r="AV7" s="159" t="str">
        <f>RESULTADOS!O64</f>
        <v/>
      </c>
      <c r="AW7" s="159" t="str">
        <f>RESULTADOS!P64</f>
        <v/>
      </c>
      <c r="AX7" s="159" t="str">
        <f>RESULTADOS!Q64</f>
        <v/>
      </c>
      <c r="AY7" s="159" t="str">
        <f>RESULTADOS!R64</f>
        <v/>
      </c>
      <c r="AZ7" s="159" t="str">
        <f>RESULTADOS!S64</f>
        <v/>
      </c>
      <c r="BA7" s="159" t="str">
        <f>RESULTADOS!T64</f>
        <v/>
      </c>
      <c r="BB7" s="159" t="str">
        <f>RESULTADOS!U64</f>
        <v/>
      </c>
      <c r="BC7" s="159" t="str">
        <f>RESULTADOS!V64</f>
        <v/>
      </c>
      <c r="BD7" s="159" t="str">
        <f>RESULTADOS!W64</f>
        <v/>
      </c>
      <c r="BE7" s="159" t="str">
        <f>RESULTADOS!X64</f>
        <v/>
      </c>
    </row>
    <row r="8" ht="12.75" customHeight="1">
      <c r="A8" s="169" t="str">
        <f>RESULTADOS!B24</f>
        <v/>
      </c>
      <c r="B8" s="169" t="str">
        <f>RESULTADOS!C24</f>
        <v/>
      </c>
      <c r="C8" s="169" t="str">
        <f>RESULTADOS!D24</f>
        <v/>
      </c>
      <c r="D8" s="169" t="str">
        <f>RESULTADOS!E24</f>
        <v/>
      </c>
      <c r="E8" s="169" t="str">
        <f>RESULTADOS!F24</f>
        <v/>
      </c>
      <c r="F8" s="169" t="str">
        <f>RESULTADOS!G24</f>
        <v/>
      </c>
      <c r="G8" s="169" t="str">
        <f>RESULTADOS!H24</f>
        <v/>
      </c>
      <c r="H8" s="169" t="str">
        <f>RESULTADOS!I24</f>
        <v/>
      </c>
      <c r="I8" s="169" t="str">
        <f>RESULTADOS!J24</f>
        <v/>
      </c>
      <c r="J8" s="169" t="str">
        <f>RESULTADOS!K24</f>
        <v/>
      </c>
      <c r="K8" s="169" t="str">
        <f>RESULTADOS!L24</f>
        <v/>
      </c>
      <c r="L8" s="169" t="str">
        <f>RESULTADOS!M24</f>
        <v/>
      </c>
      <c r="M8" s="169" t="str">
        <f>RESULTADOS!N24</f>
        <v/>
      </c>
      <c r="N8" s="169" t="str">
        <f>RESULTADOS!O24</f>
        <v/>
      </c>
      <c r="O8" s="169" t="str">
        <f>RESULTADOS!P24</f>
        <v/>
      </c>
      <c r="P8" s="169" t="str">
        <f>RESULTADOS!Q24</f>
        <v/>
      </c>
      <c r="Q8" s="169" t="str">
        <f>RESULTADOS!R24</f>
        <v/>
      </c>
      <c r="R8" s="169" t="str">
        <f>RESULTADOS!S24</f>
        <v/>
      </c>
      <c r="S8" s="169" t="str">
        <f>RESULTADOS!T24</f>
        <v/>
      </c>
      <c r="T8" s="169" t="str">
        <f>RESULTADOS!U24</f>
        <v/>
      </c>
      <c r="U8" s="169" t="str">
        <f>RESULTADOS!V24</f>
        <v/>
      </c>
      <c r="V8" s="169" t="str">
        <f>RESULTADOS!W24</f>
        <v/>
      </c>
      <c r="W8" s="169" t="str">
        <f>RESULTADOS!X24</f>
        <v/>
      </c>
      <c r="X8" s="169" t="str">
        <f>RESULTADOS!Y24</f>
        <v/>
      </c>
      <c r="Y8" s="169" t="str">
        <f>RESULTADOS!Z24</f>
        <v/>
      </c>
      <c r="Z8" s="169" t="str">
        <f>RESULTADOS!AA24</f>
        <v/>
      </c>
      <c r="AA8" s="169" t="str">
        <f>RESULTADOS!AB24</f>
        <v/>
      </c>
      <c r="AB8" s="169" t="str">
        <f>RESULTADOS!AC24</f>
        <v/>
      </c>
      <c r="AC8" s="169" t="str">
        <f>RESULTADOS!AD24</f>
        <v/>
      </c>
      <c r="AD8" s="169" t="str">
        <f>RESULTADOS!AE24</f>
        <v/>
      </c>
      <c r="AE8" s="169" t="str">
        <f>RESULTADOS!AF24</f>
        <v/>
      </c>
      <c r="AF8" s="169" t="str">
        <f>RESULTADOS!AG24</f>
        <v/>
      </c>
      <c r="AG8" s="169" t="str">
        <f>RESULTADOS!AH24</f>
        <v/>
      </c>
      <c r="AH8" s="169"/>
      <c r="AI8" s="171" t="str">
        <f>RESULTADOS!B65</f>
        <v/>
      </c>
      <c r="AJ8" s="171" t="str">
        <f>RESULTADOS!C65</f>
        <v/>
      </c>
      <c r="AK8" s="159" t="str">
        <f>RESULTADOS!D65</f>
        <v/>
      </c>
      <c r="AL8" s="159" t="str">
        <f>RESULTADOS!E65</f>
        <v/>
      </c>
      <c r="AM8" s="159" t="str">
        <f>RESULTADOS!F65</f>
        <v/>
      </c>
      <c r="AN8" s="159" t="str">
        <f>RESULTADOS!G65</f>
        <v/>
      </c>
      <c r="AO8" s="159" t="str">
        <f>RESULTADOS!H65</f>
        <v/>
      </c>
      <c r="AP8" s="159" t="str">
        <f>RESULTADOS!I65</f>
        <v/>
      </c>
      <c r="AQ8" s="159" t="str">
        <f>RESULTADOS!J65</f>
        <v/>
      </c>
      <c r="AR8" s="159" t="str">
        <f>RESULTADOS!K65</f>
        <v/>
      </c>
      <c r="AS8" s="159" t="str">
        <f>RESULTADOS!L65</f>
        <v/>
      </c>
      <c r="AT8" s="159" t="str">
        <f>RESULTADOS!M65</f>
        <v/>
      </c>
      <c r="AU8" s="159" t="str">
        <f>RESULTADOS!N65</f>
        <v/>
      </c>
      <c r="AV8" s="159" t="str">
        <f>RESULTADOS!O65</f>
        <v/>
      </c>
      <c r="AW8" s="159" t="str">
        <f>RESULTADOS!P65</f>
        <v/>
      </c>
      <c r="AX8" s="159" t="str">
        <f>RESULTADOS!Q65</f>
        <v/>
      </c>
      <c r="AY8" s="159" t="str">
        <f>RESULTADOS!R65</f>
        <v/>
      </c>
      <c r="AZ8" s="159" t="str">
        <f>RESULTADOS!S65</f>
        <v/>
      </c>
      <c r="BA8" s="159" t="str">
        <f>RESULTADOS!T65</f>
        <v/>
      </c>
      <c r="BB8" s="159" t="str">
        <f>RESULTADOS!U65</f>
        <v/>
      </c>
      <c r="BC8" s="159" t="str">
        <f>RESULTADOS!V65</f>
        <v/>
      </c>
      <c r="BD8" s="159" t="str">
        <f>RESULTADOS!W65</f>
        <v/>
      </c>
      <c r="BE8" s="159" t="str">
        <f>RESULTADOS!X65</f>
        <v/>
      </c>
    </row>
    <row r="9" ht="12.75" customHeight="1">
      <c r="A9" s="169" t="str">
        <f>RESULTADOS!B25</f>
        <v/>
      </c>
      <c r="B9" s="169" t="str">
        <f>RESULTADOS!C25</f>
        <v/>
      </c>
      <c r="C9" s="169" t="str">
        <f>RESULTADOS!D25</f>
        <v/>
      </c>
      <c r="D9" s="169" t="str">
        <f>RESULTADOS!E25</f>
        <v/>
      </c>
      <c r="E9" s="169" t="str">
        <f>RESULTADOS!F25</f>
        <v/>
      </c>
      <c r="F9" s="169" t="str">
        <f>RESULTADOS!G25</f>
        <v/>
      </c>
      <c r="G9" s="169" t="str">
        <f>RESULTADOS!H25</f>
        <v/>
      </c>
      <c r="H9" s="169" t="str">
        <f>RESULTADOS!I25</f>
        <v/>
      </c>
      <c r="I9" s="169" t="str">
        <f>RESULTADOS!J25</f>
        <v/>
      </c>
      <c r="J9" s="169" t="str">
        <f>RESULTADOS!K25</f>
        <v/>
      </c>
      <c r="K9" s="169" t="str">
        <f>RESULTADOS!L25</f>
        <v/>
      </c>
      <c r="L9" s="169" t="str">
        <f>RESULTADOS!M25</f>
        <v/>
      </c>
      <c r="M9" s="169" t="str">
        <f>RESULTADOS!N25</f>
        <v/>
      </c>
      <c r="N9" s="169" t="str">
        <f>RESULTADOS!O25</f>
        <v/>
      </c>
      <c r="O9" s="169" t="str">
        <f>RESULTADOS!P25</f>
        <v/>
      </c>
      <c r="P9" s="169" t="str">
        <f>RESULTADOS!Q25</f>
        <v/>
      </c>
      <c r="Q9" s="169" t="str">
        <f>RESULTADOS!R25</f>
        <v/>
      </c>
      <c r="R9" s="169" t="str">
        <f>RESULTADOS!S25</f>
        <v/>
      </c>
      <c r="S9" s="169" t="str">
        <f>RESULTADOS!T25</f>
        <v/>
      </c>
      <c r="T9" s="169" t="str">
        <f>RESULTADOS!U25</f>
        <v/>
      </c>
      <c r="U9" s="169" t="str">
        <f>RESULTADOS!V25</f>
        <v/>
      </c>
      <c r="V9" s="169" t="str">
        <f>RESULTADOS!W25</f>
        <v/>
      </c>
      <c r="W9" s="169" t="str">
        <f>RESULTADOS!X25</f>
        <v/>
      </c>
      <c r="X9" s="169" t="str">
        <f>RESULTADOS!Y25</f>
        <v/>
      </c>
      <c r="Y9" s="169" t="str">
        <f>RESULTADOS!Z25</f>
        <v/>
      </c>
      <c r="Z9" s="169" t="str">
        <f>RESULTADOS!AA25</f>
        <v/>
      </c>
      <c r="AA9" s="169" t="str">
        <f>RESULTADOS!AB25</f>
        <v/>
      </c>
      <c r="AB9" s="169" t="str">
        <f>RESULTADOS!AC25</f>
        <v/>
      </c>
      <c r="AC9" s="169" t="str">
        <f>RESULTADOS!AD25</f>
        <v/>
      </c>
      <c r="AD9" s="169" t="str">
        <f>RESULTADOS!AE25</f>
        <v/>
      </c>
      <c r="AE9" s="169" t="str">
        <f>RESULTADOS!AF25</f>
        <v/>
      </c>
      <c r="AF9" s="169" t="str">
        <f>RESULTADOS!AG25</f>
        <v/>
      </c>
      <c r="AG9" s="169" t="str">
        <f>RESULTADOS!AH25</f>
        <v/>
      </c>
      <c r="AH9" s="169"/>
      <c r="AI9" s="171" t="str">
        <f>RESULTADOS!B66</f>
        <v/>
      </c>
      <c r="AJ9" s="171" t="str">
        <f>RESULTADOS!C66</f>
        <v/>
      </c>
      <c r="AK9" s="159" t="str">
        <f>RESULTADOS!D66</f>
        <v/>
      </c>
      <c r="AL9" s="159" t="str">
        <f>RESULTADOS!E66</f>
        <v/>
      </c>
      <c r="AM9" s="159" t="str">
        <f>RESULTADOS!F66</f>
        <v/>
      </c>
      <c r="AN9" s="159" t="str">
        <f>RESULTADOS!G66</f>
        <v/>
      </c>
      <c r="AO9" s="159" t="str">
        <f>RESULTADOS!H66</f>
        <v/>
      </c>
      <c r="AP9" s="159" t="str">
        <f>RESULTADOS!I66</f>
        <v/>
      </c>
      <c r="AQ9" s="159" t="str">
        <f>RESULTADOS!J66</f>
        <v/>
      </c>
      <c r="AR9" s="159" t="str">
        <f>RESULTADOS!K66</f>
        <v/>
      </c>
      <c r="AS9" s="159" t="str">
        <f>RESULTADOS!L66</f>
        <v/>
      </c>
      <c r="AT9" s="159" t="str">
        <f>RESULTADOS!M66</f>
        <v/>
      </c>
      <c r="AU9" s="159" t="str">
        <f>RESULTADOS!N66</f>
        <v/>
      </c>
      <c r="AV9" s="159" t="str">
        <f>RESULTADOS!O66</f>
        <v/>
      </c>
      <c r="AW9" s="159" t="str">
        <f>RESULTADOS!P66</f>
        <v/>
      </c>
      <c r="AX9" s="159" t="str">
        <f>RESULTADOS!Q66</f>
        <v/>
      </c>
      <c r="AY9" s="159" t="str">
        <f>RESULTADOS!R66</f>
        <v/>
      </c>
      <c r="AZ9" s="159" t="str">
        <f>RESULTADOS!S66</f>
        <v/>
      </c>
      <c r="BA9" s="159" t="str">
        <f>RESULTADOS!T66</f>
        <v/>
      </c>
      <c r="BB9" s="159" t="str">
        <f>RESULTADOS!U66</f>
        <v/>
      </c>
      <c r="BC9" s="159" t="str">
        <f>RESULTADOS!V66</f>
        <v/>
      </c>
      <c r="BD9" s="159" t="str">
        <f>RESULTADOS!W66</f>
        <v/>
      </c>
      <c r="BE9" s="159" t="str">
        <f>RESULTADOS!X66</f>
        <v/>
      </c>
    </row>
    <row r="10" ht="12.75" customHeight="1">
      <c r="A10" s="169" t="str">
        <f>RESULTADOS!B26</f>
        <v/>
      </c>
      <c r="B10" s="169" t="str">
        <f>RESULTADOS!C26</f>
        <v/>
      </c>
      <c r="C10" s="169" t="str">
        <f>RESULTADOS!D26</f>
        <v/>
      </c>
      <c r="D10" s="169" t="str">
        <f>RESULTADOS!E26</f>
        <v/>
      </c>
      <c r="E10" s="169" t="str">
        <f>RESULTADOS!F26</f>
        <v/>
      </c>
      <c r="F10" s="169" t="str">
        <f>RESULTADOS!G26</f>
        <v/>
      </c>
      <c r="G10" s="169" t="str">
        <f>RESULTADOS!H26</f>
        <v/>
      </c>
      <c r="H10" s="169" t="str">
        <f>RESULTADOS!I26</f>
        <v/>
      </c>
      <c r="I10" s="169" t="str">
        <f>RESULTADOS!J26</f>
        <v/>
      </c>
      <c r="J10" s="169" t="str">
        <f>RESULTADOS!K26</f>
        <v/>
      </c>
      <c r="K10" s="169" t="str">
        <f>RESULTADOS!L26</f>
        <v/>
      </c>
      <c r="L10" s="169" t="str">
        <f>RESULTADOS!M26</f>
        <v/>
      </c>
      <c r="M10" s="169" t="str">
        <f>RESULTADOS!N26</f>
        <v/>
      </c>
      <c r="N10" s="169" t="str">
        <f>RESULTADOS!O26</f>
        <v/>
      </c>
      <c r="O10" s="169" t="str">
        <f>RESULTADOS!P26</f>
        <v/>
      </c>
      <c r="P10" s="169" t="str">
        <f>RESULTADOS!Q26</f>
        <v/>
      </c>
      <c r="Q10" s="169" t="str">
        <f>RESULTADOS!R26</f>
        <v/>
      </c>
      <c r="R10" s="169" t="str">
        <f>RESULTADOS!S26</f>
        <v/>
      </c>
      <c r="S10" s="169" t="str">
        <f>RESULTADOS!T26</f>
        <v/>
      </c>
      <c r="T10" s="169" t="str">
        <f>RESULTADOS!U26</f>
        <v/>
      </c>
      <c r="U10" s="169" t="str">
        <f>RESULTADOS!V26</f>
        <v/>
      </c>
      <c r="V10" s="169" t="str">
        <f>RESULTADOS!W26</f>
        <v/>
      </c>
      <c r="W10" s="169" t="str">
        <f>RESULTADOS!X26</f>
        <v/>
      </c>
      <c r="X10" s="169" t="str">
        <f>RESULTADOS!Y26</f>
        <v/>
      </c>
      <c r="Y10" s="169" t="str">
        <f>RESULTADOS!Z26</f>
        <v/>
      </c>
      <c r="Z10" s="169" t="str">
        <f>RESULTADOS!AA26</f>
        <v/>
      </c>
      <c r="AA10" s="169" t="str">
        <f>RESULTADOS!AB26</f>
        <v/>
      </c>
      <c r="AB10" s="169" t="str">
        <f>RESULTADOS!AC26</f>
        <v/>
      </c>
      <c r="AC10" s="169" t="str">
        <f>RESULTADOS!AD26</f>
        <v/>
      </c>
      <c r="AD10" s="169" t="str">
        <f>RESULTADOS!AE26</f>
        <v/>
      </c>
      <c r="AE10" s="169" t="str">
        <f>RESULTADOS!AF26</f>
        <v/>
      </c>
      <c r="AF10" s="169" t="str">
        <f>RESULTADOS!AG26</f>
        <v/>
      </c>
      <c r="AG10" s="169" t="str">
        <f>RESULTADOS!AH26</f>
        <v/>
      </c>
      <c r="AH10" s="169"/>
      <c r="AI10" s="171" t="str">
        <f>RESULTADOS!B67</f>
        <v/>
      </c>
      <c r="AJ10" s="171" t="str">
        <f>RESULTADOS!C67</f>
        <v/>
      </c>
      <c r="AK10" s="159" t="str">
        <f>RESULTADOS!D67</f>
        <v/>
      </c>
      <c r="AL10" s="159" t="str">
        <f>RESULTADOS!E67</f>
        <v/>
      </c>
      <c r="AM10" s="159" t="str">
        <f>RESULTADOS!F67</f>
        <v/>
      </c>
      <c r="AN10" s="159" t="str">
        <f>RESULTADOS!G67</f>
        <v/>
      </c>
      <c r="AO10" s="159" t="str">
        <f>RESULTADOS!H67</f>
        <v/>
      </c>
      <c r="AP10" s="159" t="str">
        <f>RESULTADOS!I67</f>
        <v/>
      </c>
      <c r="AQ10" s="159" t="str">
        <f>RESULTADOS!J67</f>
        <v/>
      </c>
      <c r="AR10" s="159" t="str">
        <f>RESULTADOS!K67</f>
        <v/>
      </c>
      <c r="AS10" s="159" t="str">
        <f>RESULTADOS!L67</f>
        <v/>
      </c>
      <c r="AT10" s="159" t="str">
        <f>RESULTADOS!M67</f>
        <v/>
      </c>
      <c r="AU10" s="159" t="str">
        <f>RESULTADOS!N67</f>
        <v/>
      </c>
      <c r="AV10" s="159" t="str">
        <f>RESULTADOS!O67</f>
        <v/>
      </c>
      <c r="AW10" s="159" t="str">
        <f>RESULTADOS!P67</f>
        <v/>
      </c>
      <c r="AX10" s="159" t="str">
        <f>RESULTADOS!Q67</f>
        <v/>
      </c>
      <c r="AY10" s="159" t="str">
        <f>RESULTADOS!R67</f>
        <v/>
      </c>
      <c r="AZ10" s="159" t="str">
        <f>RESULTADOS!S67</f>
        <v/>
      </c>
      <c r="BA10" s="159" t="str">
        <f>RESULTADOS!T67</f>
        <v/>
      </c>
      <c r="BB10" s="159" t="str">
        <f>RESULTADOS!U67</f>
        <v/>
      </c>
      <c r="BC10" s="159" t="str">
        <f>RESULTADOS!V67</f>
        <v/>
      </c>
      <c r="BD10" s="159" t="str">
        <f>RESULTADOS!W67</f>
        <v/>
      </c>
      <c r="BE10" s="159" t="str">
        <f>RESULTADOS!X67</f>
        <v/>
      </c>
    </row>
    <row r="11" ht="12.75" customHeight="1">
      <c r="A11" s="169" t="str">
        <f>RESULTADOS!B27</f>
        <v/>
      </c>
      <c r="B11" s="169" t="str">
        <f>RESULTADOS!C27</f>
        <v/>
      </c>
      <c r="C11" s="169" t="str">
        <f>RESULTADOS!D27</f>
        <v/>
      </c>
      <c r="D11" s="169" t="str">
        <f>RESULTADOS!E27</f>
        <v/>
      </c>
      <c r="E11" s="169" t="str">
        <f>RESULTADOS!F27</f>
        <v/>
      </c>
      <c r="F11" s="169" t="str">
        <f>RESULTADOS!G27</f>
        <v/>
      </c>
      <c r="G11" s="169" t="str">
        <f>RESULTADOS!H27</f>
        <v/>
      </c>
      <c r="H11" s="169" t="str">
        <f>RESULTADOS!I27</f>
        <v/>
      </c>
      <c r="I11" s="169" t="str">
        <f>RESULTADOS!J27</f>
        <v/>
      </c>
      <c r="J11" s="169" t="str">
        <f>RESULTADOS!K27</f>
        <v/>
      </c>
      <c r="K11" s="169" t="str">
        <f>RESULTADOS!L27</f>
        <v/>
      </c>
      <c r="L11" s="169" t="str">
        <f>RESULTADOS!M27</f>
        <v/>
      </c>
      <c r="M11" s="169" t="str">
        <f>RESULTADOS!N27</f>
        <v/>
      </c>
      <c r="N11" s="169" t="str">
        <f>RESULTADOS!O27</f>
        <v/>
      </c>
      <c r="O11" s="169" t="str">
        <f>RESULTADOS!P27</f>
        <v/>
      </c>
      <c r="P11" s="169" t="str">
        <f>RESULTADOS!Q27</f>
        <v/>
      </c>
      <c r="Q11" s="169" t="str">
        <f>RESULTADOS!R27</f>
        <v/>
      </c>
      <c r="R11" s="169" t="str">
        <f>RESULTADOS!S27</f>
        <v/>
      </c>
      <c r="S11" s="169" t="str">
        <f>RESULTADOS!T27</f>
        <v/>
      </c>
      <c r="T11" s="169" t="str">
        <f>RESULTADOS!U27</f>
        <v/>
      </c>
      <c r="U11" s="169" t="str">
        <f>RESULTADOS!V27</f>
        <v/>
      </c>
      <c r="V11" s="169" t="str">
        <f>RESULTADOS!W27</f>
        <v/>
      </c>
      <c r="W11" s="169" t="str">
        <f>RESULTADOS!X27</f>
        <v/>
      </c>
      <c r="X11" s="169" t="str">
        <f>RESULTADOS!Y27</f>
        <v/>
      </c>
      <c r="Y11" s="169" t="str">
        <f>RESULTADOS!Z27</f>
        <v/>
      </c>
      <c r="Z11" s="169" t="str">
        <f>RESULTADOS!AA27</f>
        <v/>
      </c>
      <c r="AA11" s="169" t="str">
        <f>RESULTADOS!AB27</f>
        <v/>
      </c>
      <c r="AB11" s="169" t="str">
        <f>RESULTADOS!AC27</f>
        <v/>
      </c>
      <c r="AC11" s="169" t="str">
        <f>RESULTADOS!AD27</f>
        <v/>
      </c>
      <c r="AD11" s="169" t="str">
        <f>RESULTADOS!AE27</f>
        <v/>
      </c>
      <c r="AE11" s="169" t="str">
        <f>RESULTADOS!AF27</f>
        <v/>
      </c>
      <c r="AF11" s="169" t="str">
        <f>RESULTADOS!AG27</f>
        <v/>
      </c>
      <c r="AG11" s="169" t="str">
        <f>RESULTADOS!AH27</f>
        <v/>
      </c>
      <c r="AH11" s="169"/>
      <c r="AI11" s="171" t="str">
        <f>RESULTADOS!B68</f>
        <v/>
      </c>
      <c r="AJ11" s="171" t="str">
        <f>RESULTADOS!C68</f>
        <v/>
      </c>
      <c r="AK11" s="159" t="str">
        <f>RESULTADOS!D68</f>
        <v/>
      </c>
      <c r="AL11" s="159" t="str">
        <f>RESULTADOS!E68</f>
        <v/>
      </c>
      <c r="AM11" s="159" t="str">
        <f>RESULTADOS!F68</f>
        <v/>
      </c>
      <c r="AN11" s="159" t="str">
        <f>RESULTADOS!G68</f>
        <v/>
      </c>
      <c r="AO11" s="159" t="str">
        <f>RESULTADOS!H68</f>
        <v/>
      </c>
      <c r="AP11" s="159" t="str">
        <f>RESULTADOS!I68</f>
        <v/>
      </c>
      <c r="AQ11" s="159" t="str">
        <f>RESULTADOS!J68</f>
        <v/>
      </c>
      <c r="AR11" s="159" t="str">
        <f>RESULTADOS!K68</f>
        <v/>
      </c>
      <c r="AS11" s="159" t="str">
        <f>RESULTADOS!L68</f>
        <v/>
      </c>
      <c r="AT11" s="159" t="str">
        <f>RESULTADOS!M68</f>
        <v/>
      </c>
      <c r="AU11" s="159" t="str">
        <f>RESULTADOS!N68</f>
        <v/>
      </c>
      <c r="AV11" s="159" t="str">
        <f>RESULTADOS!O68</f>
        <v/>
      </c>
      <c r="AW11" s="159" t="str">
        <f>RESULTADOS!P68</f>
        <v/>
      </c>
      <c r="AX11" s="159" t="str">
        <f>RESULTADOS!Q68</f>
        <v/>
      </c>
      <c r="AY11" s="159" t="str">
        <f>RESULTADOS!R68</f>
        <v/>
      </c>
      <c r="AZ11" s="159" t="str">
        <f>RESULTADOS!S68</f>
        <v/>
      </c>
      <c r="BA11" s="159" t="str">
        <f>RESULTADOS!T68</f>
        <v/>
      </c>
      <c r="BB11" s="159" t="str">
        <f>RESULTADOS!U68</f>
        <v/>
      </c>
      <c r="BC11" s="159" t="str">
        <f>RESULTADOS!V68</f>
        <v/>
      </c>
      <c r="BD11" s="159" t="str">
        <f>RESULTADOS!W68</f>
        <v/>
      </c>
      <c r="BE11" s="159" t="str">
        <f>RESULTADOS!X68</f>
        <v/>
      </c>
    </row>
    <row r="12" ht="12.75" customHeight="1">
      <c r="A12" s="169" t="str">
        <f>RESULTADOS!B28</f>
        <v/>
      </c>
      <c r="B12" s="169" t="str">
        <f>RESULTADOS!C28</f>
        <v/>
      </c>
      <c r="C12" s="169" t="str">
        <f>RESULTADOS!D28</f>
        <v/>
      </c>
      <c r="D12" s="169" t="str">
        <f>RESULTADOS!E28</f>
        <v/>
      </c>
      <c r="E12" s="169" t="str">
        <f>RESULTADOS!F28</f>
        <v/>
      </c>
      <c r="F12" s="169" t="str">
        <f>RESULTADOS!G28</f>
        <v/>
      </c>
      <c r="G12" s="169" t="str">
        <f>RESULTADOS!H28</f>
        <v/>
      </c>
      <c r="H12" s="169" t="str">
        <f>RESULTADOS!I28</f>
        <v/>
      </c>
      <c r="I12" s="169" t="str">
        <f>RESULTADOS!J28</f>
        <v/>
      </c>
      <c r="J12" s="169" t="str">
        <f>RESULTADOS!K28</f>
        <v/>
      </c>
      <c r="K12" s="169" t="str">
        <f>RESULTADOS!L28</f>
        <v/>
      </c>
      <c r="L12" s="169" t="str">
        <f>RESULTADOS!M28</f>
        <v/>
      </c>
      <c r="M12" s="169" t="str">
        <f>RESULTADOS!N28</f>
        <v/>
      </c>
      <c r="N12" s="169" t="str">
        <f>RESULTADOS!O28</f>
        <v/>
      </c>
      <c r="O12" s="169" t="str">
        <f>RESULTADOS!P28</f>
        <v/>
      </c>
      <c r="P12" s="169" t="str">
        <f>RESULTADOS!Q28</f>
        <v/>
      </c>
      <c r="Q12" s="169" t="str">
        <f>RESULTADOS!R28</f>
        <v/>
      </c>
      <c r="R12" s="169" t="str">
        <f>RESULTADOS!S28</f>
        <v/>
      </c>
      <c r="S12" s="169" t="str">
        <f>RESULTADOS!T28</f>
        <v/>
      </c>
      <c r="T12" s="169" t="str">
        <f>RESULTADOS!U28</f>
        <v/>
      </c>
      <c r="U12" s="169" t="str">
        <f>RESULTADOS!V28</f>
        <v/>
      </c>
      <c r="V12" s="169" t="str">
        <f>RESULTADOS!W28</f>
        <v/>
      </c>
      <c r="W12" s="169" t="str">
        <f>RESULTADOS!X28</f>
        <v/>
      </c>
      <c r="X12" s="169" t="str">
        <f>RESULTADOS!Y28</f>
        <v/>
      </c>
      <c r="Y12" s="169" t="str">
        <f>RESULTADOS!Z28</f>
        <v/>
      </c>
      <c r="Z12" s="169" t="str">
        <f>RESULTADOS!AA28</f>
        <v/>
      </c>
      <c r="AA12" s="169" t="str">
        <f>RESULTADOS!AB28</f>
        <v/>
      </c>
      <c r="AB12" s="169" t="str">
        <f>RESULTADOS!AC28</f>
        <v/>
      </c>
      <c r="AC12" s="169" t="str">
        <f>RESULTADOS!AD28</f>
        <v/>
      </c>
      <c r="AD12" s="169" t="str">
        <f>RESULTADOS!AE28</f>
        <v/>
      </c>
      <c r="AE12" s="169" t="str">
        <f>RESULTADOS!AF28</f>
        <v/>
      </c>
      <c r="AF12" s="169" t="str">
        <f>RESULTADOS!AG28</f>
        <v/>
      </c>
      <c r="AG12" s="169" t="str">
        <f>RESULTADOS!AH28</f>
        <v/>
      </c>
      <c r="AH12" s="169"/>
      <c r="AI12" s="171" t="str">
        <f>RESULTADOS!B69</f>
        <v/>
      </c>
      <c r="AJ12" s="171" t="str">
        <f>RESULTADOS!C69</f>
        <v/>
      </c>
      <c r="AK12" s="159" t="str">
        <f>RESULTADOS!D69</f>
        <v/>
      </c>
      <c r="AL12" s="159" t="str">
        <f>RESULTADOS!E69</f>
        <v/>
      </c>
      <c r="AM12" s="159" t="str">
        <f>RESULTADOS!F69</f>
        <v/>
      </c>
      <c r="AN12" s="159" t="str">
        <f>RESULTADOS!G69</f>
        <v/>
      </c>
      <c r="AO12" s="159" t="str">
        <f>RESULTADOS!H69</f>
        <v/>
      </c>
      <c r="AP12" s="159" t="str">
        <f>RESULTADOS!I69</f>
        <v/>
      </c>
      <c r="AQ12" s="159" t="str">
        <f>RESULTADOS!J69</f>
        <v/>
      </c>
      <c r="AR12" s="159" t="str">
        <f>RESULTADOS!K69</f>
        <v/>
      </c>
      <c r="AS12" s="159" t="str">
        <f>RESULTADOS!L69</f>
        <v/>
      </c>
      <c r="AT12" s="159" t="str">
        <f>RESULTADOS!M69</f>
        <v/>
      </c>
      <c r="AU12" s="159" t="str">
        <f>RESULTADOS!N69</f>
        <v/>
      </c>
      <c r="AV12" s="159" t="str">
        <f>RESULTADOS!O69</f>
        <v/>
      </c>
      <c r="AW12" s="159" t="str">
        <f>RESULTADOS!P69</f>
        <v/>
      </c>
      <c r="AX12" s="159" t="str">
        <f>RESULTADOS!Q69</f>
        <v/>
      </c>
      <c r="AY12" s="159" t="str">
        <f>RESULTADOS!R69</f>
        <v/>
      </c>
      <c r="AZ12" s="159" t="str">
        <f>RESULTADOS!S69</f>
        <v/>
      </c>
      <c r="BA12" s="159" t="str">
        <f>RESULTADOS!T69</f>
        <v/>
      </c>
      <c r="BB12" s="159" t="str">
        <f>RESULTADOS!U69</f>
        <v/>
      </c>
      <c r="BC12" s="159" t="str">
        <f>RESULTADOS!V69</f>
        <v/>
      </c>
      <c r="BD12" s="159" t="str">
        <f>RESULTADOS!W69</f>
        <v/>
      </c>
      <c r="BE12" s="159" t="str">
        <f>RESULTADOS!X69</f>
        <v/>
      </c>
    </row>
    <row r="13" ht="12.75" customHeight="1">
      <c r="A13" s="169" t="str">
        <f>RESULTADOS!B29</f>
        <v/>
      </c>
      <c r="B13" s="169" t="str">
        <f>RESULTADOS!C29</f>
        <v/>
      </c>
      <c r="C13" s="169" t="str">
        <f>RESULTADOS!D29</f>
        <v/>
      </c>
      <c r="D13" s="169" t="str">
        <f>RESULTADOS!E29</f>
        <v/>
      </c>
      <c r="E13" s="169" t="str">
        <f>RESULTADOS!F29</f>
        <v/>
      </c>
      <c r="F13" s="169" t="str">
        <f>RESULTADOS!G29</f>
        <v/>
      </c>
      <c r="G13" s="169" t="str">
        <f>RESULTADOS!H29</f>
        <v/>
      </c>
      <c r="H13" s="169" t="str">
        <f>RESULTADOS!I29</f>
        <v/>
      </c>
      <c r="I13" s="169" t="str">
        <f>RESULTADOS!J29</f>
        <v/>
      </c>
      <c r="J13" s="169" t="str">
        <f>RESULTADOS!K29</f>
        <v/>
      </c>
      <c r="K13" s="169" t="str">
        <f>RESULTADOS!L29</f>
        <v/>
      </c>
      <c r="L13" s="169" t="str">
        <f>RESULTADOS!M29</f>
        <v/>
      </c>
      <c r="M13" s="169" t="str">
        <f>RESULTADOS!N29</f>
        <v/>
      </c>
      <c r="N13" s="169" t="str">
        <f>RESULTADOS!O29</f>
        <v/>
      </c>
      <c r="O13" s="169" t="str">
        <f>RESULTADOS!P29</f>
        <v/>
      </c>
      <c r="P13" s="169" t="str">
        <f>RESULTADOS!Q29</f>
        <v/>
      </c>
      <c r="Q13" s="169" t="str">
        <f>RESULTADOS!R29</f>
        <v/>
      </c>
      <c r="R13" s="169" t="str">
        <f>RESULTADOS!S29</f>
        <v/>
      </c>
      <c r="S13" s="169" t="str">
        <f>RESULTADOS!T29</f>
        <v/>
      </c>
      <c r="T13" s="169" t="str">
        <f>RESULTADOS!U29</f>
        <v/>
      </c>
      <c r="U13" s="169" t="str">
        <f>RESULTADOS!V29</f>
        <v/>
      </c>
      <c r="V13" s="169" t="str">
        <f>RESULTADOS!W29</f>
        <v/>
      </c>
      <c r="W13" s="169" t="str">
        <f>RESULTADOS!X29</f>
        <v/>
      </c>
      <c r="X13" s="169" t="str">
        <f>RESULTADOS!Y29</f>
        <v/>
      </c>
      <c r="Y13" s="169" t="str">
        <f>RESULTADOS!Z29</f>
        <v/>
      </c>
      <c r="Z13" s="169" t="str">
        <f>RESULTADOS!AA29</f>
        <v/>
      </c>
      <c r="AA13" s="169" t="str">
        <f>RESULTADOS!AB29</f>
        <v/>
      </c>
      <c r="AB13" s="169" t="str">
        <f>RESULTADOS!AC29</f>
        <v/>
      </c>
      <c r="AC13" s="169" t="str">
        <f>RESULTADOS!AD29</f>
        <v/>
      </c>
      <c r="AD13" s="169" t="str">
        <f>RESULTADOS!AE29</f>
        <v/>
      </c>
      <c r="AE13" s="169" t="str">
        <f>RESULTADOS!AF29</f>
        <v/>
      </c>
      <c r="AF13" s="169" t="str">
        <f>RESULTADOS!AG29</f>
        <v/>
      </c>
      <c r="AG13" s="169" t="str">
        <f>RESULTADOS!AH29</f>
        <v/>
      </c>
      <c r="AH13" s="169"/>
      <c r="AI13" s="171" t="str">
        <f>RESULTADOS!B70</f>
        <v/>
      </c>
      <c r="AJ13" s="171" t="str">
        <f>RESULTADOS!C70</f>
        <v/>
      </c>
      <c r="AK13" s="159" t="str">
        <f>RESULTADOS!D70</f>
        <v/>
      </c>
      <c r="AL13" s="159" t="str">
        <f>RESULTADOS!E70</f>
        <v/>
      </c>
      <c r="AM13" s="159" t="str">
        <f>RESULTADOS!F70</f>
        <v/>
      </c>
      <c r="AN13" s="159" t="str">
        <f>RESULTADOS!G70</f>
        <v/>
      </c>
      <c r="AO13" s="159" t="str">
        <f>RESULTADOS!H70</f>
        <v/>
      </c>
      <c r="AP13" s="159" t="str">
        <f>RESULTADOS!I70</f>
        <v/>
      </c>
      <c r="AQ13" s="159" t="str">
        <f>RESULTADOS!J70</f>
        <v/>
      </c>
      <c r="AR13" s="159" t="str">
        <f>RESULTADOS!K70</f>
        <v/>
      </c>
      <c r="AS13" s="159" t="str">
        <f>RESULTADOS!L70</f>
        <v/>
      </c>
      <c r="AT13" s="159" t="str">
        <f>RESULTADOS!M70</f>
        <v/>
      </c>
      <c r="AU13" s="159" t="str">
        <f>RESULTADOS!N70</f>
        <v/>
      </c>
      <c r="AV13" s="159" t="str">
        <f>RESULTADOS!O70</f>
        <v/>
      </c>
      <c r="AW13" s="159" t="str">
        <f>RESULTADOS!P70</f>
        <v/>
      </c>
      <c r="AX13" s="159" t="str">
        <f>RESULTADOS!Q70</f>
        <v/>
      </c>
      <c r="AY13" s="159" t="str">
        <f>RESULTADOS!R70</f>
        <v/>
      </c>
      <c r="AZ13" s="159" t="str">
        <f>RESULTADOS!S70</f>
        <v/>
      </c>
      <c r="BA13" s="159" t="str">
        <f>RESULTADOS!T70</f>
        <v/>
      </c>
      <c r="BB13" s="159" t="str">
        <f>RESULTADOS!U70</f>
        <v/>
      </c>
      <c r="BC13" s="159" t="str">
        <f>RESULTADOS!V70</f>
        <v/>
      </c>
      <c r="BD13" s="159" t="str">
        <f>RESULTADOS!W70</f>
        <v/>
      </c>
      <c r="BE13" s="159" t="str">
        <f>RESULTADOS!X70</f>
        <v/>
      </c>
    </row>
    <row r="14" ht="12.75" customHeight="1">
      <c r="A14" s="169" t="str">
        <f>RESULTADOS!B30</f>
        <v/>
      </c>
      <c r="B14" s="169" t="str">
        <f>RESULTADOS!C30</f>
        <v/>
      </c>
      <c r="C14" s="169" t="str">
        <f>RESULTADOS!D30</f>
        <v/>
      </c>
      <c r="D14" s="169" t="str">
        <f>RESULTADOS!E30</f>
        <v/>
      </c>
      <c r="E14" s="169" t="str">
        <f>RESULTADOS!F30</f>
        <v/>
      </c>
      <c r="F14" s="169" t="str">
        <f>RESULTADOS!G30</f>
        <v/>
      </c>
      <c r="G14" s="169" t="str">
        <f>RESULTADOS!H30</f>
        <v/>
      </c>
      <c r="H14" s="169" t="str">
        <f>RESULTADOS!I30</f>
        <v/>
      </c>
      <c r="I14" s="169" t="str">
        <f>RESULTADOS!J30</f>
        <v/>
      </c>
      <c r="J14" s="169" t="str">
        <f>RESULTADOS!K30</f>
        <v/>
      </c>
      <c r="K14" s="169" t="str">
        <f>RESULTADOS!L30</f>
        <v/>
      </c>
      <c r="L14" s="169" t="str">
        <f>RESULTADOS!M30</f>
        <v/>
      </c>
      <c r="M14" s="169" t="str">
        <f>RESULTADOS!N30</f>
        <v/>
      </c>
      <c r="N14" s="169" t="str">
        <f>RESULTADOS!O30</f>
        <v/>
      </c>
      <c r="O14" s="169" t="str">
        <f>RESULTADOS!P30</f>
        <v/>
      </c>
      <c r="P14" s="169" t="str">
        <f>RESULTADOS!Q30</f>
        <v/>
      </c>
      <c r="Q14" s="169" t="str">
        <f>RESULTADOS!R30</f>
        <v/>
      </c>
      <c r="R14" s="169" t="str">
        <f>RESULTADOS!S30</f>
        <v/>
      </c>
      <c r="S14" s="169" t="str">
        <f>RESULTADOS!T30</f>
        <v/>
      </c>
      <c r="T14" s="169" t="str">
        <f>RESULTADOS!U30</f>
        <v/>
      </c>
      <c r="U14" s="169" t="str">
        <f>RESULTADOS!V30</f>
        <v/>
      </c>
      <c r="V14" s="169" t="str">
        <f>RESULTADOS!W30</f>
        <v/>
      </c>
      <c r="W14" s="169" t="str">
        <f>RESULTADOS!X30</f>
        <v/>
      </c>
      <c r="X14" s="169" t="str">
        <f>RESULTADOS!Y30</f>
        <v/>
      </c>
      <c r="Y14" s="169" t="str">
        <f>RESULTADOS!Z30</f>
        <v/>
      </c>
      <c r="Z14" s="169" t="str">
        <f>RESULTADOS!AA30</f>
        <v/>
      </c>
      <c r="AA14" s="169" t="str">
        <f>RESULTADOS!AB30</f>
        <v/>
      </c>
      <c r="AB14" s="169" t="str">
        <f>RESULTADOS!AC30</f>
        <v/>
      </c>
      <c r="AC14" s="169" t="str">
        <f>RESULTADOS!AD30</f>
        <v/>
      </c>
      <c r="AD14" s="169" t="str">
        <f>RESULTADOS!AE30</f>
        <v/>
      </c>
      <c r="AE14" s="169" t="str">
        <f>RESULTADOS!AF30</f>
        <v/>
      </c>
      <c r="AF14" s="169" t="str">
        <f>RESULTADOS!AG30</f>
        <v/>
      </c>
      <c r="AG14" s="169" t="str">
        <f>RESULTADOS!AH30</f>
        <v/>
      </c>
      <c r="AH14" s="169"/>
      <c r="AI14" s="171" t="str">
        <f>RESULTADOS!B71</f>
        <v/>
      </c>
      <c r="AJ14" s="171" t="str">
        <f>RESULTADOS!C71</f>
        <v/>
      </c>
      <c r="AK14" s="159" t="str">
        <f>RESULTADOS!D71</f>
        <v/>
      </c>
      <c r="AL14" s="159" t="str">
        <f>RESULTADOS!E71</f>
        <v/>
      </c>
      <c r="AM14" s="159" t="str">
        <f>RESULTADOS!F71</f>
        <v/>
      </c>
      <c r="AN14" s="159" t="str">
        <f>RESULTADOS!G71</f>
        <v/>
      </c>
      <c r="AO14" s="159" t="str">
        <f>RESULTADOS!H71</f>
        <v/>
      </c>
      <c r="AP14" s="159" t="str">
        <f>RESULTADOS!I71</f>
        <v/>
      </c>
      <c r="AQ14" s="159" t="str">
        <f>RESULTADOS!J71</f>
        <v/>
      </c>
      <c r="AR14" s="159" t="str">
        <f>RESULTADOS!K71</f>
        <v/>
      </c>
      <c r="AS14" s="159" t="str">
        <f>RESULTADOS!L71</f>
        <v/>
      </c>
      <c r="AT14" s="159" t="str">
        <f>RESULTADOS!M71</f>
        <v/>
      </c>
      <c r="AU14" s="159" t="str">
        <f>RESULTADOS!N71</f>
        <v/>
      </c>
      <c r="AV14" s="159" t="str">
        <f>RESULTADOS!O71</f>
        <v/>
      </c>
      <c r="AW14" s="159" t="str">
        <f>RESULTADOS!P71</f>
        <v/>
      </c>
      <c r="AX14" s="159" t="str">
        <f>RESULTADOS!Q71</f>
        <v/>
      </c>
      <c r="AY14" s="159" t="str">
        <f>RESULTADOS!R71</f>
        <v/>
      </c>
      <c r="AZ14" s="159" t="str">
        <f>RESULTADOS!S71</f>
        <v/>
      </c>
      <c r="BA14" s="159" t="str">
        <f>RESULTADOS!T71</f>
        <v/>
      </c>
      <c r="BB14" s="159" t="str">
        <f>RESULTADOS!U71</f>
        <v/>
      </c>
      <c r="BC14" s="159" t="str">
        <f>RESULTADOS!V71</f>
        <v/>
      </c>
      <c r="BD14" s="159" t="str">
        <f>RESULTADOS!W71</f>
        <v/>
      </c>
      <c r="BE14" s="159" t="str">
        <f>RESULTADOS!X71</f>
        <v/>
      </c>
    </row>
    <row r="15" ht="12.75" customHeight="1">
      <c r="A15" s="169" t="str">
        <f>RESULTADOS!B42</f>
        <v/>
      </c>
      <c r="B15" s="169" t="str">
        <f>RESULTADOS!C42</f>
        <v/>
      </c>
      <c r="C15" s="169" t="str">
        <f>RESULTADOS!D42</f>
        <v/>
      </c>
      <c r="D15" s="169" t="str">
        <f>RESULTADOS!E42</f>
        <v/>
      </c>
      <c r="E15" s="169" t="str">
        <f>RESULTADOS!F42</f>
        <v/>
      </c>
      <c r="F15" s="169" t="str">
        <f>RESULTADOS!G42</f>
        <v/>
      </c>
      <c r="G15" s="169" t="str">
        <f>RESULTADOS!H42</f>
        <v/>
      </c>
      <c r="H15" s="169" t="str">
        <f>RESULTADOS!I42</f>
        <v/>
      </c>
      <c r="I15" s="169" t="str">
        <f>RESULTADOS!J42</f>
        <v/>
      </c>
      <c r="J15" s="169" t="str">
        <f>RESULTADOS!K42</f>
        <v/>
      </c>
      <c r="K15" s="169" t="str">
        <f>RESULTADOS!L42</f>
        <v/>
      </c>
      <c r="L15" s="169" t="str">
        <f>RESULTADOS!M42</f>
        <v/>
      </c>
      <c r="M15" s="169" t="str">
        <f>RESULTADOS!N42</f>
        <v/>
      </c>
      <c r="N15" s="169" t="str">
        <f>RESULTADOS!O42</f>
        <v/>
      </c>
      <c r="O15" s="169" t="str">
        <f>RESULTADOS!P42</f>
        <v/>
      </c>
      <c r="P15" s="169" t="str">
        <f>RESULTADOS!Q42</f>
        <v/>
      </c>
      <c r="Q15" s="169" t="str">
        <f>RESULTADOS!R42</f>
        <v/>
      </c>
      <c r="R15" s="169" t="str">
        <f>RESULTADOS!S42</f>
        <v/>
      </c>
      <c r="S15" s="169" t="str">
        <f>RESULTADOS!T42</f>
        <v/>
      </c>
      <c r="T15" s="169" t="str">
        <f>RESULTADOS!U42</f>
        <v/>
      </c>
      <c r="U15" s="169" t="str">
        <f>RESULTADOS!V42</f>
        <v/>
      </c>
      <c r="V15" s="169" t="str">
        <f>RESULTADOS!W42</f>
        <v/>
      </c>
      <c r="W15" s="169" t="str">
        <f>RESULTADOS!X42</f>
        <v/>
      </c>
      <c r="X15" s="169" t="str">
        <f>RESULTADOS!Y42</f>
        <v/>
      </c>
      <c r="Y15" s="169" t="str">
        <f>RESULTADOS!Z42</f>
        <v/>
      </c>
      <c r="Z15" s="169" t="str">
        <f>RESULTADOS!AA42</f>
        <v/>
      </c>
      <c r="AA15" s="169" t="str">
        <f>RESULTADOS!AB42</f>
        <v/>
      </c>
      <c r="AB15" s="169" t="str">
        <f>RESULTADOS!AC42</f>
        <v/>
      </c>
      <c r="AC15" s="169" t="str">
        <f>RESULTADOS!AD42</f>
        <v/>
      </c>
      <c r="AD15" s="169" t="str">
        <f>RESULTADOS!AE42</f>
        <v/>
      </c>
      <c r="AE15" s="169" t="str">
        <f>RESULTADOS!AF42</f>
        <v/>
      </c>
      <c r="AF15" s="169" t="str">
        <f>RESULTADOS!AG42</f>
        <v/>
      </c>
      <c r="AG15" s="169" t="str">
        <f>RESULTADOS!AH42</f>
        <v/>
      </c>
      <c r="AH15" s="169"/>
      <c r="AI15" s="171" t="str">
        <f>RESULTADOS!B83</f>
        <v/>
      </c>
      <c r="AJ15" s="171" t="str">
        <f>RESULTADOS!C83</f>
        <v/>
      </c>
      <c r="AK15" s="159" t="str">
        <f>RESULTADOS!D83</f>
        <v/>
      </c>
      <c r="AL15" s="159" t="str">
        <f>RESULTADOS!E83</f>
        <v/>
      </c>
      <c r="AM15" s="159" t="str">
        <f>RESULTADOS!F83</f>
        <v/>
      </c>
      <c r="AN15" s="159" t="str">
        <f>RESULTADOS!G83</f>
        <v/>
      </c>
      <c r="AO15" s="159" t="str">
        <f>RESULTADOS!H83</f>
        <v/>
      </c>
      <c r="AP15" s="159" t="str">
        <f>RESULTADOS!I83</f>
        <v/>
      </c>
      <c r="AQ15" s="159" t="str">
        <f>RESULTADOS!J83</f>
        <v/>
      </c>
      <c r="AR15" s="159" t="str">
        <f>RESULTADOS!K83</f>
        <v/>
      </c>
      <c r="AS15" s="159" t="str">
        <f>RESULTADOS!L83</f>
        <v/>
      </c>
      <c r="AT15" s="159" t="str">
        <f>RESULTADOS!M83</f>
        <v/>
      </c>
      <c r="AU15" s="159" t="str">
        <f>RESULTADOS!N83</f>
        <v/>
      </c>
      <c r="AV15" s="159" t="str">
        <f>RESULTADOS!O83</f>
        <v/>
      </c>
      <c r="AW15" s="159" t="str">
        <f>RESULTADOS!P83</f>
        <v/>
      </c>
      <c r="AX15" s="159" t="str">
        <f>RESULTADOS!Q83</f>
        <v/>
      </c>
      <c r="AY15" s="159" t="str">
        <f>RESULTADOS!R83</f>
        <v/>
      </c>
      <c r="AZ15" s="159" t="str">
        <f>RESULTADOS!S83</f>
        <v/>
      </c>
      <c r="BA15" s="159" t="str">
        <f>RESULTADOS!T83</f>
        <v/>
      </c>
      <c r="BB15" s="159" t="str">
        <f>RESULTADOS!U83</f>
        <v/>
      </c>
      <c r="BC15" s="159" t="str">
        <f>RESULTADOS!V83</f>
        <v/>
      </c>
      <c r="BD15" s="159" t="str">
        <f>RESULTADOS!W83</f>
        <v/>
      </c>
      <c r="BE15" s="159" t="str">
        <f>RESULTADOS!X83</f>
        <v/>
      </c>
    </row>
    <row r="16" ht="12.75" customHeight="1">
      <c r="A16" s="169" t="str">
        <f>RESULTADOS!B43</f>
        <v/>
      </c>
      <c r="B16" s="169" t="str">
        <f>RESULTADOS!C43</f>
        <v/>
      </c>
      <c r="C16" s="169" t="str">
        <f>RESULTADOS!D43</f>
        <v/>
      </c>
      <c r="D16" s="169" t="str">
        <f>RESULTADOS!E43</f>
        <v/>
      </c>
      <c r="E16" s="169" t="str">
        <f>RESULTADOS!F43</f>
        <v/>
      </c>
      <c r="F16" s="169" t="str">
        <f>RESULTADOS!G43</f>
        <v/>
      </c>
      <c r="G16" s="169" t="str">
        <f>RESULTADOS!H43</f>
        <v/>
      </c>
      <c r="H16" s="169" t="str">
        <f>RESULTADOS!I43</f>
        <v/>
      </c>
      <c r="I16" s="169" t="str">
        <f>RESULTADOS!J43</f>
        <v/>
      </c>
      <c r="J16" s="169" t="str">
        <f>RESULTADOS!K43</f>
        <v/>
      </c>
      <c r="K16" s="169" t="str">
        <f>RESULTADOS!L43</f>
        <v/>
      </c>
      <c r="L16" s="169" t="str">
        <f>RESULTADOS!M43</f>
        <v/>
      </c>
      <c r="M16" s="169" t="str">
        <f>RESULTADOS!N43</f>
        <v/>
      </c>
      <c r="N16" s="169" t="str">
        <f>RESULTADOS!O43</f>
        <v/>
      </c>
      <c r="O16" s="169" t="str">
        <f>RESULTADOS!P43</f>
        <v/>
      </c>
      <c r="P16" s="169" t="str">
        <f>RESULTADOS!Q43</f>
        <v/>
      </c>
      <c r="Q16" s="169" t="str">
        <f>RESULTADOS!R43</f>
        <v/>
      </c>
      <c r="R16" s="169" t="str">
        <f>RESULTADOS!S43</f>
        <v/>
      </c>
      <c r="S16" s="169" t="str">
        <f>RESULTADOS!T43</f>
        <v/>
      </c>
      <c r="T16" s="169" t="str">
        <f>RESULTADOS!U43</f>
        <v/>
      </c>
      <c r="U16" s="169" t="str">
        <f>RESULTADOS!V43</f>
        <v/>
      </c>
      <c r="V16" s="169" t="str">
        <f>RESULTADOS!W43</f>
        <v/>
      </c>
      <c r="W16" s="169" t="str">
        <f>RESULTADOS!X43</f>
        <v/>
      </c>
      <c r="X16" s="169" t="str">
        <f>RESULTADOS!Y43</f>
        <v/>
      </c>
      <c r="Y16" s="169" t="str">
        <f>RESULTADOS!Z43</f>
        <v/>
      </c>
      <c r="Z16" s="169" t="str">
        <f>RESULTADOS!AA43</f>
        <v/>
      </c>
      <c r="AA16" s="169" t="str">
        <f>RESULTADOS!AB43</f>
        <v/>
      </c>
      <c r="AB16" s="169" t="str">
        <f>RESULTADOS!AC43</f>
        <v/>
      </c>
      <c r="AC16" s="169" t="str">
        <f>RESULTADOS!AD43</f>
        <v/>
      </c>
      <c r="AD16" s="169" t="str">
        <f>RESULTADOS!AE43</f>
        <v/>
      </c>
      <c r="AE16" s="169" t="str">
        <f>RESULTADOS!AF43</f>
        <v/>
      </c>
      <c r="AF16" s="169" t="str">
        <f>RESULTADOS!AG43</f>
        <v/>
      </c>
      <c r="AG16" s="169" t="str">
        <f>RESULTADOS!AH43</f>
        <v/>
      </c>
      <c r="AH16" s="169"/>
      <c r="AI16" s="171" t="str">
        <f>RESULTADOS!B84</f>
        <v/>
      </c>
      <c r="AJ16" s="171" t="str">
        <f>RESULTADOS!C84</f>
        <v/>
      </c>
      <c r="AK16" s="159" t="str">
        <f>RESULTADOS!D84</f>
        <v/>
      </c>
      <c r="AL16" s="159" t="str">
        <f>RESULTADOS!E84</f>
        <v/>
      </c>
      <c r="AM16" s="159" t="str">
        <f>RESULTADOS!F84</f>
        <v/>
      </c>
      <c r="AN16" s="159" t="str">
        <f>RESULTADOS!G84</f>
        <v/>
      </c>
      <c r="AO16" s="159" t="str">
        <f>RESULTADOS!H84</f>
        <v/>
      </c>
      <c r="AP16" s="159" t="str">
        <f>RESULTADOS!I84</f>
        <v/>
      </c>
      <c r="AQ16" s="159" t="str">
        <f>RESULTADOS!J84</f>
        <v/>
      </c>
      <c r="AR16" s="159" t="str">
        <f>RESULTADOS!K84</f>
        <v/>
      </c>
      <c r="AS16" s="159" t="str">
        <f>RESULTADOS!L84</f>
        <v/>
      </c>
      <c r="AT16" s="159" t="str">
        <f>RESULTADOS!M84</f>
        <v/>
      </c>
      <c r="AU16" s="159" t="str">
        <f>RESULTADOS!N84</f>
        <v/>
      </c>
      <c r="AV16" s="159" t="str">
        <f>RESULTADOS!O84</f>
        <v/>
      </c>
      <c r="AW16" s="159" t="str">
        <f>RESULTADOS!P84</f>
        <v/>
      </c>
      <c r="AX16" s="159" t="str">
        <f>RESULTADOS!Q84</f>
        <v/>
      </c>
      <c r="AY16" s="159" t="str">
        <f>RESULTADOS!R84</f>
        <v/>
      </c>
      <c r="AZ16" s="159" t="str">
        <f>RESULTADOS!S84</f>
        <v/>
      </c>
      <c r="BA16" s="159" t="str">
        <f>RESULTADOS!T84</f>
        <v/>
      </c>
      <c r="BB16" s="159" t="str">
        <f>RESULTADOS!U84</f>
        <v/>
      </c>
      <c r="BC16" s="159" t="str">
        <f>RESULTADOS!V84</f>
        <v/>
      </c>
      <c r="BD16" s="159" t="str">
        <f>RESULTADOS!W84</f>
        <v/>
      </c>
      <c r="BE16" s="159" t="str">
        <f>RESULTADOS!X84</f>
        <v/>
      </c>
    </row>
    <row r="17" ht="12.75" customHeight="1">
      <c r="A17" s="169" t="str">
        <f>RESULTADOS!B44</f>
        <v/>
      </c>
      <c r="B17" s="169" t="str">
        <f>RESULTADOS!C44</f>
        <v/>
      </c>
      <c r="C17" s="169" t="str">
        <f>RESULTADOS!D44</f>
        <v/>
      </c>
      <c r="D17" s="169" t="str">
        <f>RESULTADOS!E44</f>
        <v/>
      </c>
      <c r="E17" s="169" t="str">
        <f>RESULTADOS!F44</f>
        <v/>
      </c>
      <c r="F17" s="169" t="str">
        <f>RESULTADOS!G44</f>
        <v/>
      </c>
      <c r="G17" s="169" t="str">
        <f>RESULTADOS!H44</f>
        <v/>
      </c>
      <c r="H17" s="169" t="str">
        <f>RESULTADOS!I44</f>
        <v/>
      </c>
      <c r="I17" s="169" t="str">
        <f>RESULTADOS!J44</f>
        <v/>
      </c>
      <c r="J17" s="169" t="str">
        <f>RESULTADOS!K44</f>
        <v/>
      </c>
      <c r="K17" s="169" t="str">
        <f>RESULTADOS!L44</f>
        <v/>
      </c>
      <c r="L17" s="169" t="str">
        <f>RESULTADOS!M44</f>
        <v/>
      </c>
      <c r="M17" s="169" t="str">
        <f>RESULTADOS!N44</f>
        <v/>
      </c>
      <c r="N17" s="169" t="str">
        <f>RESULTADOS!O44</f>
        <v/>
      </c>
      <c r="O17" s="169" t="str">
        <f>RESULTADOS!P44</f>
        <v/>
      </c>
      <c r="P17" s="169" t="str">
        <f>RESULTADOS!Q44</f>
        <v/>
      </c>
      <c r="Q17" s="169" t="str">
        <f>RESULTADOS!R44</f>
        <v/>
      </c>
      <c r="R17" s="169" t="str">
        <f>RESULTADOS!S44</f>
        <v/>
      </c>
      <c r="S17" s="169" t="str">
        <f>RESULTADOS!T44</f>
        <v/>
      </c>
      <c r="T17" s="169" t="str">
        <f>RESULTADOS!U44</f>
        <v/>
      </c>
      <c r="U17" s="169" t="str">
        <f>RESULTADOS!V44</f>
        <v/>
      </c>
      <c r="V17" s="169" t="str">
        <f>RESULTADOS!W44</f>
        <v/>
      </c>
      <c r="W17" s="169" t="str">
        <f>RESULTADOS!X44</f>
        <v/>
      </c>
      <c r="X17" s="169" t="str">
        <f>RESULTADOS!Y44</f>
        <v/>
      </c>
      <c r="Y17" s="169" t="str">
        <f>RESULTADOS!Z44</f>
        <v/>
      </c>
      <c r="Z17" s="169" t="str">
        <f>RESULTADOS!AA44</f>
        <v/>
      </c>
      <c r="AA17" s="169" t="str">
        <f>RESULTADOS!AB44</f>
        <v/>
      </c>
      <c r="AB17" s="169" t="str">
        <f>RESULTADOS!AC44</f>
        <v/>
      </c>
      <c r="AC17" s="169" t="str">
        <f>RESULTADOS!AD44</f>
        <v/>
      </c>
      <c r="AD17" s="169" t="str">
        <f>RESULTADOS!AE44</f>
        <v/>
      </c>
      <c r="AE17" s="169" t="str">
        <f>RESULTADOS!AF44</f>
        <v/>
      </c>
      <c r="AF17" s="169" t="str">
        <f>RESULTADOS!AG44</f>
        <v/>
      </c>
      <c r="AG17" s="169" t="str">
        <f>RESULTADOS!AH44</f>
        <v/>
      </c>
      <c r="AH17" s="169"/>
      <c r="AI17" s="171" t="str">
        <f>RESULTADOS!B85</f>
        <v/>
      </c>
      <c r="AJ17" s="171" t="str">
        <f>RESULTADOS!C85</f>
        <v/>
      </c>
      <c r="AK17" s="159" t="str">
        <f>RESULTADOS!D85</f>
        <v/>
      </c>
      <c r="AL17" s="159" t="str">
        <f>RESULTADOS!E85</f>
        <v/>
      </c>
      <c r="AM17" s="159" t="str">
        <f>RESULTADOS!F85</f>
        <v/>
      </c>
      <c r="AN17" s="159" t="str">
        <f>RESULTADOS!G85</f>
        <v/>
      </c>
      <c r="AO17" s="159" t="str">
        <f>RESULTADOS!H85</f>
        <v/>
      </c>
      <c r="AP17" s="159" t="str">
        <f>RESULTADOS!I85</f>
        <v/>
      </c>
      <c r="AQ17" s="159" t="str">
        <f>RESULTADOS!J85</f>
        <v/>
      </c>
      <c r="AR17" s="159" t="str">
        <f>RESULTADOS!K85</f>
        <v/>
      </c>
      <c r="AS17" s="159" t="str">
        <f>RESULTADOS!L85</f>
        <v/>
      </c>
      <c r="AT17" s="159" t="str">
        <f>RESULTADOS!M85</f>
        <v/>
      </c>
      <c r="AU17" s="159" t="str">
        <f>RESULTADOS!N85</f>
        <v/>
      </c>
      <c r="AV17" s="159" t="str">
        <f>RESULTADOS!O85</f>
        <v/>
      </c>
      <c r="AW17" s="159" t="str">
        <f>RESULTADOS!P85</f>
        <v/>
      </c>
      <c r="AX17" s="159" t="str">
        <f>RESULTADOS!Q85</f>
        <v/>
      </c>
      <c r="AY17" s="159" t="str">
        <f>RESULTADOS!R85</f>
        <v/>
      </c>
      <c r="AZ17" s="159" t="str">
        <f>RESULTADOS!S85</f>
        <v/>
      </c>
      <c r="BA17" s="159" t="str">
        <f>RESULTADOS!T85</f>
        <v/>
      </c>
      <c r="BB17" s="159" t="str">
        <f>RESULTADOS!U85</f>
        <v/>
      </c>
      <c r="BC17" s="159" t="str">
        <f>RESULTADOS!V85</f>
        <v/>
      </c>
      <c r="BD17" s="159" t="str">
        <f>RESULTADOS!W85</f>
        <v/>
      </c>
      <c r="BE17" s="159" t="str">
        <f>RESULTADOS!X85</f>
        <v/>
      </c>
    </row>
    <row r="18" ht="12.75" customHeight="1">
      <c r="A18" s="169" t="str">
        <f>RESULTADOS!B45</f>
        <v/>
      </c>
      <c r="B18" s="169" t="str">
        <f>RESULTADOS!C45</f>
        <v/>
      </c>
      <c r="C18" s="169" t="str">
        <f>RESULTADOS!D45</f>
        <v/>
      </c>
      <c r="D18" s="169" t="str">
        <f>RESULTADOS!E45</f>
        <v/>
      </c>
      <c r="E18" s="169" t="str">
        <f>RESULTADOS!F45</f>
        <v/>
      </c>
      <c r="F18" s="169" t="str">
        <f>RESULTADOS!G45</f>
        <v/>
      </c>
      <c r="G18" s="169" t="str">
        <f>RESULTADOS!H45</f>
        <v/>
      </c>
      <c r="H18" s="169" t="str">
        <f>RESULTADOS!I45</f>
        <v/>
      </c>
      <c r="I18" s="169" t="str">
        <f>RESULTADOS!J45</f>
        <v/>
      </c>
      <c r="J18" s="169" t="str">
        <f>RESULTADOS!K45</f>
        <v/>
      </c>
      <c r="K18" s="169" t="str">
        <f>RESULTADOS!L45</f>
        <v/>
      </c>
      <c r="L18" s="169" t="str">
        <f>RESULTADOS!M45</f>
        <v/>
      </c>
      <c r="M18" s="169" t="str">
        <f>RESULTADOS!N45</f>
        <v/>
      </c>
      <c r="N18" s="169" t="str">
        <f>RESULTADOS!O45</f>
        <v/>
      </c>
      <c r="O18" s="169" t="str">
        <f>RESULTADOS!P45</f>
        <v/>
      </c>
      <c r="P18" s="169" t="str">
        <f>RESULTADOS!Q45</f>
        <v/>
      </c>
      <c r="Q18" s="169" t="str">
        <f>RESULTADOS!R45</f>
        <v/>
      </c>
      <c r="R18" s="169" t="str">
        <f>RESULTADOS!S45</f>
        <v/>
      </c>
      <c r="S18" s="169" t="str">
        <f>RESULTADOS!T45</f>
        <v/>
      </c>
      <c r="T18" s="169" t="str">
        <f>RESULTADOS!U45</f>
        <v/>
      </c>
      <c r="U18" s="169" t="str">
        <f>RESULTADOS!V45</f>
        <v/>
      </c>
      <c r="V18" s="169" t="str">
        <f>RESULTADOS!W45</f>
        <v/>
      </c>
      <c r="W18" s="169" t="str">
        <f>RESULTADOS!X45</f>
        <v/>
      </c>
      <c r="X18" s="169" t="str">
        <f>RESULTADOS!Y45</f>
        <v/>
      </c>
      <c r="Y18" s="169" t="str">
        <f>RESULTADOS!Z45</f>
        <v/>
      </c>
      <c r="Z18" s="169" t="str">
        <f>RESULTADOS!AA45</f>
        <v/>
      </c>
      <c r="AA18" s="169" t="str">
        <f>RESULTADOS!AB45</f>
        <v/>
      </c>
      <c r="AB18" s="169" t="str">
        <f>RESULTADOS!AC45</f>
        <v/>
      </c>
      <c r="AC18" s="169" t="str">
        <f>RESULTADOS!AD45</f>
        <v/>
      </c>
      <c r="AD18" s="169" t="str">
        <f>RESULTADOS!AE45</f>
        <v/>
      </c>
      <c r="AE18" s="169" t="str">
        <f>RESULTADOS!AF45</f>
        <v/>
      </c>
      <c r="AF18" s="169" t="str">
        <f>RESULTADOS!AG45</f>
        <v/>
      </c>
      <c r="AG18" s="169" t="str">
        <f>RESULTADOS!AH45</f>
        <v/>
      </c>
      <c r="AH18" s="169"/>
      <c r="AI18" s="171" t="str">
        <f>RESULTADOS!B86</f>
        <v/>
      </c>
      <c r="AJ18" s="171" t="str">
        <f>RESULTADOS!C86</f>
        <v/>
      </c>
      <c r="AK18" s="159" t="str">
        <f>RESULTADOS!D86</f>
        <v/>
      </c>
      <c r="AL18" s="159" t="str">
        <f>RESULTADOS!E86</f>
        <v/>
      </c>
      <c r="AM18" s="159" t="str">
        <f>RESULTADOS!F86</f>
        <v/>
      </c>
      <c r="AN18" s="159" t="str">
        <f>RESULTADOS!G86</f>
        <v/>
      </c>
      <c r="AO18" s="159" t="str">
        <f>RESULTADOS!H86</f>
        <v/>
      </c>
      <c r="AP18" s="159" t="str">
        <f>RESULTADOS!I86</f>
        <v/>
      </c>
      <c r="AQ18" s="159" t="str">
        <f>RESULTADOS!J86</f>
        <v/>
      </c>
      <c r="AR18" s="159" t="str">
        <f>RESULTADOS!K86</f>
        <v/>
      </c>
      <c r="AS18" s="159" t="str">
        <f>RESULTADOS!L86</f>
        <v/>
      </c>
      <c r="AT18" s="159" t="str">
        <f>RESULTADOS!M86</f>
        <v/>
      </c>
      <c r="AU18" s="159" t="str">
        <f>RESULTADOS!N86</f>
        <v/>
      </c>
      <c r="AV18" s="159" t="str">
        <f>RESULTADOS!O86</f>
        <v/>
      </c>
      <c r="AW18" s="159" t="str">
        <f>RESULTADOS!P86</f>
        <v/>
      </c>
      <c r="AX18" s="159" t="str">
        <f>RESULTADOS!Q86</f>
        <v/>
      </c>
      <c r="AY18" s="159" t="str">
        <f>RESULTADOS!R86</f>
        <v/>
      </c>
      <c r="AZ18" s="159" t="str">
        <f>RESULTADOS!S86</f>
        <v/>
      </c>
      <c r="BA18" s="159" t="str">
        <f>RESULTADOS!T86</f>
        <v/>
      </c>
      <c r="BB18" s="159" t="str">
        <f>RESULTADOS!U86</f>
        <v/>
      </c>
      <c r="BC18" s="159" t="str">
        <f>RESULTADOS!V86</f>
        <v/>
      </c>
      <c r="BD18" s="159" t="str">
        <f>RESULTADOS!W86</f>
        <v/>
      </c>
      <c r="BE18" s="159" t="str">
        <f>RESULTADOS!X86</f>
        <v/>
      </c>
    </row>
    <row r="19" ht="12.75" customHeight="1">
      <c r="A19" s="169" t="str">
        <f>RESULTADOS!B46</f>
        <v/>
      </c>
      <c r="B19" s="169" t="str">
        <f>RESULTADOS!C46</f>
        <v/>
      </c>
      <c r="C19" s="169" t="str">
        <f>RESULTADOS!D46</f>
        <v/>
      </c>
      <c r="D19" s="169" t="str">
        <f>RESULTADOS!E46</f>
        <v/>
      </c>
      <c r="E19" s="169" t="str">
        <f>RESULTADOS!F46</f>
        <v/>
      </c>
      <c r="F19" s="169" t="str">
        <f>RESULTADOS!G46</f>
        <v/>
      </c>
      <c r="G19" s="169" t="str">
        <f>RESULTADOS!H46</f>
        <v/>
      </c>
      <c r="H19" s="169" t="str">
        <f>RESULTADOS!I46</f>
        <v/>
      </c>
      <c r="I19" s="169" t="str">
        <f>RESULTADOS!J46</f>
        <v/>
      </c>
      <c r="J19" s="169" t="str">
        <f>RESULTADOS!K46</f>
        <v/>
      </c>
      <c r="K19" s="169" t="str">
        <f>RESULTADOS!L46</f>
        <v/>
      </c>
      <c r="L19" s="169" t="str">
        <f>RESULTADOS!M46</f>
        <v/>
      </c>
      <c r="M19" s="169" t="str">
        <f>RESULTADOS!N46</f>
        <v/>
      </c>
      <c r="N19" s="169" t="str">
        <f>RESULTADOS!O46</f>
        <v/>
      </c>
      <c r="O19" s="169" t="str">
        <f>RESULTADOS!P46</f>
        <v/>
      </c>
      <c r="P19" s="169" t="str">
        <f>RESULTADOS!Q46</f>
        <v/>
      </c>
      <c r="Q19" s="169" t="str">
        <f>RESULTADOS!R46</f>
        <v/>
      </c>
      <c r="R19" s="169" t="str">
        <f>RESULTADOS!S46</f>
        <v/>
      </c>
      <c r="S19" s="169" t="str">
        <f>RESULTADOS!T46</f>
        <v/>
      </c>
      <c r="T19" s="169" t="str">
        <f>RESULTADOS!U46</f>
        <v/>
      </c>
      <c r="U19" s="169" t="str">
        <f>RESULTADOS!V46</f>
        <v/>
      </c>
      <c r="V19" s="169" t="str">
        <f>RESULTADOS!W46</f>
        <v/>
      </c>
      <c r="W19" s="169" t="str">
        <f>RESULTADOS!X46</f>
        <v/>
      </c>
      <c r="X19" s="169" t="str">
        <f>RESULTADOS!Y46</f>
        <v/>
      </c>
      <c r="Y19" s="169" t="str">
        <f>RESULTADOS!Z46</f>
        <v/>
      </c>
      <c r="Z19" s="169" t="str">
        <f>RESULTADOS!AA46</f>
        <v/>
      </c>
      <c r="AA19" s="169" t="str">
        <f>RESULTADOS!AB46</f>
        <v/>
      </c>
      <c r="AB19" s="169" t="str">
        <f>RESULTADOS!AC46</f>
        <v/>
      </c>
      <c r="AC19" s="169" t="str">
        <f>RESULTADOS!AD46</f>
        <v/>
      </c>
      <c r="AD19" s="169" t="str">
        <f>RESULTADOS!AE46</f>
        <v/>
      </c>
      <c r="AE19" s="169" t="str">
        <f>RESULTADOS!AF46</f>
        <v/>
      </c>
      <c r="AF19" s="169" t="str">
        <f>RESULTADOS!AG46</f>
        <v/>
      </c>
      <c r="AG19" s="169" t="str">
        <f>RESULTADOS!AH46</f>
        <v/>
      </c>
      <c r="AH19" s="169"/>
      <c r="AI19" s="171" t="str">
        <f>RESULTADOS!B87</f>
        <v/>
      </c>
      <c r="AJ19" s="171" t="str">
        <f>RESULTADOS!C87</f>
        <v/>
      </c>
      <c r="AK19" s="159" t="str">
        <f>RESULTADOS!D87</f>
        <v/>
      </c>
      <c r="AL19" s="159" t="str">
        <f>RESULTADOS!E87</f>
        <v/>
      </c>
      <c r="AM19" s="159" t="str">
        <f>RESULTADOS!F87</f>
        <v/>
      </c>
      <c r="AN19" s="159" t="str">
        <f>RESULTADOS!G87</f>
        <v/>
      </c>
      <c r="AO19" s="159" t="str">
        <f>RESULTADOS!H87</f>
        <v/>
      </c>
      <c r="AP19" s="159" t="str">
        <f>RESULTADOS!I87</f>
        <v/>
      </c>
      <c r="AQ19" s="159" t="str">
        <f>RESULTADOS!J87</f>
        <v/>
      </c>
      <c r="AR19" s="159" t="str">
        <f>RESULTADOS!K87</f>
        <v/>
      </c>
      <c r="AS19" s="159" t="str">
        <f>RESULTADOS!L87</f>
        <v/>
      </c>
      <c r="AT19" s="159" t="str">
        <f>RESULTADOS!M87</f>
        <v/>
      </c>
      <c r="AU19" s="159" t="str">
        <f>RESULTADOS!N87</f>
        <v/>
      </c>
      <c r="AV19" s="159" t="str">
        <f>RESULTADOS!O87</f>
        <v/>
      </c>
      <c r="AW19" s="159" t="str">
        <f>RESULTADOS!P87</f>
        <v/>
      </c>
      <c r="AX19" s="159" t="str">
        <f>RESULTADOS!Q87</f>
        <v/>
      </c>
      <c r="AY19" s="159" t="str">
        <f>RESULTADOS!R87</f>
        <v/>
      </c>
      <c r="AZ19" s="159" t="str">
        <f>RESULTADOS!S87</f>
        <v/>
      </c>
      <c r="BA19" s="159" t="str">
        <f>RESULTADOS!T87</f>
        <v/>
      </c>
      <c r="BB19" s="159" t="str">
        <f>RESULTADOS!U87</f>
        <v/>
      </c>
      <c r="BC19" s="159" t="str">
        <f>RESULTADOS!V87</f>
        <v/>
      </c>
      <c r="BD19" s="159" t="str">
        <f>RESULTADOS!W87</f>
        <v/>
      </c>
      <c r="BE19" s="159" t="str">
        <f>RESULTADOS!X87</f>
        <v/>
      </c>
    </row>
    <row r="20" ht="12.75" customHeight="1">
      <c r="A20" s="169" t="str">
        <f>RESULTADOS!B47</f>
        <v/>
      </c>
      <c r="B20" s="169" t="str">
        <f>RESULTADOS!C47</f>
        <v/>
      </c>
      <c r="C20" s="169" t="str">
        <f>RESULTADOS!D47</f>
        <v/>
      </c>
      <c r="D20" s="169" t="str">
        <f>RESULTADOS!E47</f>
        <v/>
      </c>
      <c r="E20" s="169" t="str">
        <f>RESULTADOS!F47</f>
        <v/>
      </c>
      <c r="F20" s="169" t="str">
        <f>RESULTADOS!G47</f>
        <v/>
      </c>
      <c r="G20" s="169" t="str">
        <f>RESULTADOS!H47</f>
        <v/>
      </c>
      <c r="H20" s="169" t="str">
        <f>RESULTADOS!I47</f>
        <v/>
      </c>
      <c r="I20" s="169" t="str">
        <f>RESULTADOS!J47</f>
        <v/>
      </c>
      <c r="J20" s="169" t="str">
        <f>RESULTADOS!K47</f>
        <v/>
      </c>
      <c r="K20" s="169" t="str">
        <f>RESULTADOS!L47</f>
        <v/>
      </c>
      <c r="L20" s="169" t="str">
        <f>RESULTADOS!M47</f>
        <v/>
      </c>
      <c r="M20" s="169" t="str">
        <f>RESULTADOS!N47</f>
        <v/>
      </c>
      <c r="N20" s="169" t="str">
        <f>RESULTADOS!O47</f>
        <v/>
      </c>
      <c r="O20" s="169" t="str">
        <f>RESULTADOS!P47</f>
        <v/>
      </c>
      <c r="P20" s="169" t="str">
        <f>RESULTADOS!Q47</f>
        <v/>
      </c>
      <c r="Q20" s="169" t="str">
        <f>RESULTADOS!R47</f>
        <v/>
      </c>
      <c r="R20" s="169" t="str">
        <f>RESULTADOS!S47</f>
        <v/>
      </c>
      <c r="S20" s="169" t="str">
        <f>RESULTADOS!T47</f>
        <v/>
      </c>
      <c r="T20" s="169" t="str">
        <f>RESULTADOS!U47</f>
        <v/>
      </c>
      <c r="U20" s="169" t="str">
        <f>RESULTADOS!V47</f>
        <v/>
      </c>
      <c r="V20" s="169" t="str">
        <f>RESULTADOS!W47</f>
        <v/>
      </c>
      <c r="W20" s="169" t="str">
        <f>RESULTADOS!X47</f>
        <v/>
      </c>
      <c r="X20" s="169" t="str">
        <f>RESULTADOS!Y47</f>
        <v/>
      </c>
      <c r="Y20" s="169" t="str">
        <f>RESULTADOS!Z47</f>
        <v/>
      </c>
      <c r="Z20" s="169" t="str">
        <f>RESULTADOS!AA47</f>
        <v/>
      </c>
      <c r="AA20" s="169" t="str">
        <f>RESULTADOS!AB47</f>
        <v/>
      </c>
      <c r="AB20" s="169" t="str">
        <f>RESULTADOS!AC47</f>
        <v/>
      </c>
      <c r="AC20" s="169" t="str">
        <f>RESULTADOS!AD47</f>
        <v/>
      </c>
      <c r="AD20" s="169" t="str">
        <f>RESULTADOS!AE47</f>
        <v/>
      </c>
      <c r="AE20" s="169" t="str">
        <f>RESULTADOS!AF47</f>
        <v/>
      </c>
      <c r="AF20" s="169" t="str">
        <f>RESULTADOS!AG47</f>
        <v/>
      </c>
      <c r="AG20" s="169" t="str">
        <f>RESULTADOS!AH47</f>
        <v/>
      </c>
      <c r="AH20" s="169"/>
      <c r="AI20" s="171" t="str">
        <f>RESULTADOS!B88</f>
        <v/>
      </c>
      <c r="AJ20" s="171" t="str">
        <f>RESULTADOS!C88</f>
        <v/>
      </c>
      <c r="AK20" s="159" t="str">
        <f>RESULTADOS!D88</f>
        <v/>
      </c>
      <c r="AL20" s="159" t="str">
        <f>RESULTADOS!E88</f>
        <v/>
      </c>
      <c r="AM20" s="159" t="str">
        <f>RESULTADOS!F88</f>
        <v/>
      </c>
      <c r="AN20" s="159" t="str">
        <f>RESULTADOS!G88</f>
        <v/>
      </c>
      <c r="AO20" s="159" t="str">
        <f>RESULTADOS!H88</f>
        <v/>
      </c>
      <c r="AP20" s="159" t="str">
        <f>RESULTADOS!I88</f>
        <v/>
      </c>
      <c r="AQ20" s="159" t="str">
        <f>RESULTADOS!J88</f>
        <v/>
      </c>
      <c r="AR20" s="159" t="str">
        <f>RESULTADOS!K88</f>
        <v/>
      </c>
      <c r="AS20" s="159" t="str">
        <f>RESULTADOS!L88</f>
        <v/>
      </c>
      <c r="AT20" s="159" t="str">
        <f>RESULTADOS!M88</f>
        <v/>
      </c>
      <c r="AU20" s="159" t="str">
        <f>RESULTADOS!N88</f>
        <v/>
      </c>
      <c r="AV20" s="159" t="str">
        <f>RESULTADOS!O88</f>
        <v/>
      </c>
      <c r="AW20" s="159" t="str">
        <f>RESULTADOS!P88</f>
        <v/>
      </c>
      <c r="AX20" s="159" t="str">
        <f>RESULTADOS!Q88</f>
        <v/>
      </c>
      <c r="AY20" s="159" t="str">
        <f>RESULTADOS!R88</f>
        <v/>
      </c>
      <c r="AZ20" s="159" t="str">
        <f>RESULTADOS!S88</f>
        <v/>
      </c>
      <c r="BA20" s="159" t="str">
        <f>RESULTADOS!T88</f>
        <v/>
      </c>
      <c r="BB20" s="159" t="str">
        <f>RESULTADOS!U88</f>
        <v/>
      </c>
      <c r="BC20" s="159" t="str">
        <f>RESULTADOS!V88</f>
        <v/>
      </c>
      <c r="BD20" s="159" t="str">
        <f>RESULTADOS!W88</f>
        <v/>
      </c>
      <c r="BE20" s="159" t="str">
        <f>RESULTADOS!X88</f>
        <v/>
      </c>
    </row>
    <row r="21" ht="12.75" customHeight="1">
      <c r="A21" s="169" t="str">
        <f>RESULTADOS!B47</f>
        <v/>
      </c>
      <c r="B21" s="169" t="str">
        <f>RESULTADOS!C47</f>
        <v/>
      </c>
      <c r="C21" s="169" t="str">
        <f>RESULTADOS!D47</f>
        <v/>
      </c>
      <c r="D21" s="169" t="str">
        <f>RESULTADOS!E47</f>
        <v/>
      </c>
      <c r="E21" s="169" t="str">
        <f>RESULTADOS!F47</f>
        <v/>
      </c>
      <c r="F21" s="169" t="str">
        <f>RESULTADOS!G47</f>
        <v/>
      </c>
      <c r="G21" s="169" t="str">
        <f>RESULTADOS!H47</f>
        <v/>
      </c>
      <c r="H21" s="169" t="str">
        <f>RESULTADOS!I47</f>
        <v/>
      </c>
      <c r="I21" s="169" t="str">
        <f>RESULTADOS!J47</f>
        <v/>
      </c>
      <c r="J21" s="169" t="str">
        <f>RESULTADOS!K47</f>
        <v/>
      </c>
      <c r="K21" s="169" t="str">
        <f>RESULTADOS!L47</f>
        <v/>
      </c>
      <c r="L21" s="169" t="str">
        <f>RESULTADOS!M47</f>
        <v/>
      </c>
      <c r="M21" s="169" t="str">
        <f>RESULTADOS!N47</f>
        <v/>
      </c>
      <c r="N21" s="169" t="str">
        <f>RESULTADOS!O47</f>
        <v/>
      </c>
      <c r="O21" s="169" t="str">
        <f>RESULTADOS!P47</f>
        <v/>
      </c>
      <c r="P21" s="169" t="str">
        <f>RESULTADOS!Q47</f>
        <v/>
      </c>
      <c r="Q21" s="169" t="str">
        <f>RESULTADOS!R47</f>
        <v/>
      </c>
      <c r="R21" s="169" t="str">
        <f>RESULTADOS!S47</f>
        <v/>
      </c>
      <c r="S21" s="169" t="str">
        <f>RESULTADOS!T47</f>
        <v/>
      </c>
      <c r="T21" s="169" t="str">
        <f>RESULTADOS!U47</f>
        <v/>
      </c>
      <c r="U21" s="169" t="str">
        <f>RESULTADOS!V47</f>
        <v/>
      </c>
      <c r="V21" s="169" t="str">
        <f>RESULTADOS!W47</f>
        <v/>
      </c>
      <c r="W21" s="169" t="str">
        <f>RESULTADOS!X47</f>
        <v/>
      </c>
      <c r="X21" s="169" t="str">
        <f>RESULTADOS!Y47</f>
        <v/>
      </c>
      <c r="Y21" s="169" t="str">
        <f>RESULTADOS!Z47</f>
        <v/>
      </c>
      <c r="Z21" s="169" t="str">
        <f>RESULTADOS!AA47</f>
        <v/>
      </c>
      <c r="AA21" s="169" t="str">
        <f>RESULTADOS!AB47</f>
        <v/>
      </c>
      <c r="AB21" s="169" t="str">
        <f>RESULTADOS!AC47</f>
        <v/>
      </c>
      <c r="AC21" s="169" t="str">
        <f>RESULTADOS!AD47</f>
        <v/>
      </c>
      <c r="AD21" s="169" t="str">
        <f>RESULTADOS!AE47</f>
        <v/>
      </c>
      <c r="AE21" s="169" t="str">
        <f>RESULTADOS!AF47</f>
        <v/>
      </c>
      <c r="AF21" s="169" t="str">
        <f>RESULTADOS!AG47</f>
        <v/>
      </c>
      <c r="AG21" s="169" t="str">
        <f>RESULTADOS!AH47</f>
        <v/>
      </c>
      <c r="AH21" s="169"/>
      <c r="AI21" s="171" t="str">
        <f t="shared" ref="AI21:BE21" si="1">#REF!</f>
        <v>#REF!</v>
      </c>
      <c r="AJ21" s="171" t="str">
        <f t="shared" si="1"/>
        <v>#REF!</v>
      </c>
      <c r="AK21" s="159" t="str">
        <f t="shared" si="1"/>
        <v>#REF!</v>
      </c>
      <c r="AL21" s="159" t="str">
        <f t="shared" si="1"/>
        <v>#REF!</v>
      </c>
      <c r="AM21" s="159" t="str">
        <f t="shared" si="1"/>
        <v>#REF!</v>
      </c>
      <c r="AN21" s="159" t="str">
        <f t="shared" si="1"/>
        <v>#REF!</v>
      </c>
      <c r="AO21" s="159" t="str">
        <f t="shared" si="1"/>
        <v>#REF!</v>
      </c>
      <c r="AP21" s="159" t="str">
        <f t="shared" si="1"/>
        <v>#REF!</v>
      </c>
      <c r="AQ21" s="159" t="str">
        <f t="shared" si="1"/>
        <v>#REF!</v>
      </c>
      <c r="AR21" s="159" t="str">
        <f t="shared" si="1"/>
        <v>#REF!</v>
      </c>
      <c r="AS21" s="159" t="str">
        <f t="shared" si="1"/>
        <v>#REF!</v>
      </c>
      <c r="AT21" s="159" t="str">
        <f t="shared" si="1"/>
        <v>#REF!</v>
      </c>
      <c r="AU21" s="159" t="str">
        <f t="shared" si="1"/>
        <v>#REF!</v>
      </c>
      <c r="AV21" s="159" t="str">
        <f t="shared" si="1"/>
        <v>#REF!</v>
      </c>
      <c r="AW21" s="159" t="str">
        <f t="shared" si="1"/>
        <v>#REF!</v>
      </c>
      <c r="AX21" s="159" t="str">
        <f t="shared" si="1"/>
        <v>#REF!</v>
      </c>
      <c r="AY21" s="171" t="str">
        <f t="shared" si="1"/>
        <v>#REF!</v>
      </c>
      <c r="AZ21" s="159" t="str">
        <f t="shared" si="1"/>
        <v>#REF!</v>
      </c>
      <c r="BA21" s="159" t="str">
        <f t="shared" si="1"/>
        <v>#REF!</v>
      </c>
      <c r="BB21" s="159" t="str">
        <f t="shared" si="1"/>
        <v>#REF!</v>
      </c>
      <c r="BC21" s="159" t="str">
        <f t="shared" si="1"/>
        <v>#REF!</v>
      </c>
      <c r="BD21" s="159" t="str">
        <f t="shared" si="1"/>
        <v>#REF!</v>
      </c>
      <c r="BE21" s="159" t="str">
        <f t="shared" si="1"/>
        <v>#REF!</v>
      </c>
    </row>
    <row r="22" ht="12.75" customHeight="1">
      <c r="A22" s="169" t="str">
        <f>RESULTADOS!B53</f>
        <v/>
      </c>
      <c r="B22" s="169" t="str">
        <f>RESULTADOS!C53</f>
        <v/>
      </c>
      <c r="C22" s="169" t="str">
        <f>RESULTADOS!D53</f>
        <v/>
      </c>
      <c r="D22" s="169" t="str">
        <f>RESULTADOS!E53</f>
        <v/>
      </c>
      <c r="E22" s="169" t="str">
        <f>RESULTADOS!F53</f>
        <v/>
      </c>
      <c r="F22" s="169" t="str">
        <f>RESULTADOS!G53</f>
        <v/>
      </c>
      <c r="G22" s="169" t="str">
        <f>RESULTADOS!H53</f>
        <v/>
      </c>
      <c r="H22" s="169" t="str">
        <f>RESULTADOS!I53</f>
        <v/>
      </c>
      <c r="I22" s="169" t="str">
        <f>RESULTADOS!J53</f>
        <v/>
      </c>
      <c r="J22" s="169" t="str">
        <f>RESULTADOS!K53</f>
        <v/>
      </c>
      <c r="K22" s="169" t="str">
        <f>RESULTADOS!L53</f>
        <v/>
      </c>
      <c r="L22" s="169" t="str">
        <f>RESULTADOS!M53</f>
        <v/>
      </c>
      <c r="M22" s="169" t="str">
        <f>RESULTADOS!N53</f>
        <v/>
      </c>
      <c r="N22" s="169" t="str">
        <f>RESULTADOS!O53</f>
        <v/>
      </c>
      <c r="O22" s="169" t="str">
        <f>RESULTADOS!P53</f>
        <v/>
      </c>
      <c r="P22" s="169" t="str">
        <f>RESULTADOS!Q53</f>
        <v/>
      </c>
      <c r="Q22" s="169" t="str">
        <f>RESULTADOS!R53</f>
        <v/>
      </c>
      <c r="R22" s="169" t="str">
        <f>RESULTADOS!S53</f>
        <v/>
      </c>
      <c r="S22" s="169" t="str">
        <f>RESULTADOS!T53</f>
        <v/>
      </c>
      <c r="T22" s="169" t="str">
        <f>RESULTADOS!U53</f>
        <v/>
      </c>
      <c r="U22" s="169" t="str">
        <f>RESULTADOS!V53</f>
        <v/>
      </c>
      <c r="V22" s="169" t="str">
        <f>RESULTADOS!W53</f>
        <v/>
      </c>
      <c r="W22" s="169" t="str">
        <f>RESULTADOS!X53</f>
        <v/>
      </c>
      <c r="X22" s="169" t="str">
        <f>RESULTADOS!Y53</f>
        <v/>
      </c>
      <c r="Y22" s="169" t="str">
        <f>RESULTADOS!Z53</f>
        <v/>
      </c>
      <c r="Z22" s="169" t="str">
        <f>RESULTADOS!AA53</f>
        <v/>
      </c>
      <c r="AA22" s="169" t="str">
        <f>RESULTADOS!AB53</f>
        <v/>
      </c>
      <c r="AB22" s="169" t="str">
        <f>RESULTADOS!AC53</f>
        <v/>
      </c>
      <c r="AC22" s="169" t="str">
        <f>RESULTADOS!AD53</f>
        <v/>
      </c>
      <c r="AD22" s="169" t="str">
        <f>RESULTADOS!AE53</f>
        <v/>
      </c>
      <c r="AE22" s="169" t="str">
        <f>RESULTADOS!AF53</f>
        <v/>
      </c>
      <c r="AF22" s="169" t="str">
        <f>RESULTADOS!AG53</f>
        <v/>
      </c>
      <c r="AG22" s="169" t="str">
        <f>RESULTADOS!AH53</f>
        <v/>
      </c>
      <c r="AH22" s="169"/>
      <c r="AI22" s="171" t="str">
        <f>RESULTADOS!B94</f>
        <v/>
      </c>
      <c r="AJ22" s="171" t="str">
        <f>RESULTADOS!C94</f>
        <v/>
      </c>
      <c r="AK22" s="159" t="str">
        <f>RESULTADOS!D94</f>
        <v/>
      </c>
      <c r="AL22" s="159" t="str">
        <f>RESULTADOS!E94</f>
        <v/>
      </c>
      <c r="AM22" s="159" t="str">
        <f>RESULTADOS!F94</f>
        <v/>
      </c>
      <c r="AN22" s="159" t="str">
        <f>RESULTADOS!G94</f>
        <v/>
      </c>
      <c r="AO22" s="159" t="str">
        <f>RESULTADOS!H94</f>
        <v/>
      </c>
      <c r="AP22" s="159" t="str">
        <f>RESULTADOS!I94</f>
        <v/>
      </c>
      <c r="AQ22" s="159" t="str">
        <f>RESULTADOS!J94</f>
        <v/>
      </c>
      <c r="AR22" s="159" t="str">
        <f>RESULTADOS!K94</f>
        <v/>
      </c>
      <c r="AS22" s="159" t="str">
        <f>RESULTADOS!L94</f>
        <v/>
      </c>
      <c r="AT22" s="159" t="str">
        <f>RESULTADOS!M94</f>
        <v/>
      </c>
      <c r="AU22" s="159" t="str">
        <f>RESULTADOS!N94</f>
        <v/>
      </c>
      <c r="AV22" s="159" t="str">
        <f>RESULTADOS!O94</f>
        <v/>
      </c>
      <c r="AW22" s="159" t="str">
        <f>RESULTADOS!P94</f>
        <v/>
      </c>
      <c r="AX22" s="159" t="str">
        <f>RESULTADOS!Q94</f>
        <v/>
      </c>
      <c r="AY22" s="159" t="str">
        <f>RESULTADOS!R94</f>
        <v/>
      </c>
      <c r="AZ22" s="159" t="str">
        <f>RESULTADOS!S94</f>
        <v/>
      </c>
      <c r="BA22" s="159" t="str">
        <f>RESULTADOS!T94</f>
        <v/>
      </c>
      <c r="BB22" s="159" t="str">
        <f>RESULTADOS!U94</f>
        <v/>
      </c>
      <c r="BC22" s="159" t="str">
        <f>RESULTADOS!V94</f>
        <v/>
      </c>
      <c r="BD22" s="159" t="str">
        <f>RESULTADOS!W94</f>
        <v/>
      </c>
      <c r="BE22" s="159" t="str">
        <f>RESULTADOS!X94</f>
        <v/>
      </c>
    </row>
    <row r="23" ht="12.75" customHeight="1">
      <c r="A23" s="169" t="str">
        <f>RESULTADOS!B54</f>
        <v/>
      </c>
      <c r="B23" s="169" t="str">
        <f>RESULTADOS!C54</f>
        <v>SITIO WEB</v>
      </c>
      <c r="C23" s="169" t="str">
        <f>RESULTADOS!D54</f>
        <v>NO CONFORME</v>
      </c>
      <c r="D23" s="169" t="str">
        <f>RESULTADOS!E54</f>
        <v>N/A</v>
      </c>
      <c r="E23" s="169" t="str">
        <f>RESULTADOS!F54</f>
        <v>N/A</v>
      </c>
      <c r="F23" s="169" t="str">
        <f>RESULTADOS!G54</f>
        <v>N/A</v>
      </c>
      <c r="G23" s="169" t="str">
        <f>RESULTADOS!H54</f>
        <v>CONFORME</v>
      </c>
      <c r="H23" s="169" t="str">
        <f>RESULTADOS!I54</f>
        <v>NO CONFORME</v>
      </c>
      <c r="I23" s="169" t="str">
        <f>RESULTADOS!J54</f>
        <v>N/A</v>
      </c>
      <c r="J23" s="169" t="str">
        <f>RESULTADOS!K54</f>
        <v>NO CONFORME</v>
      </c>
      <c r="K23" s="169" t="str">
        <f>RESULTADOS!L54</f>
        <v>N/A</v>
      </c>
      <c r="L23" s="169" t="str">
        <f>RESULTADOS!M54</f>
        <v>CONFORME</v>
      </c>
      <c r="M23" s="169" t="str">
        <f>RESULTADOS!N54</f>
        <v>NO CONFORME</v>
      </c>
      <c r="N23" s="169" t="str">
        <f>RESULTADOS!O54</f>
        <v>N/A</v>
      </c>
      <c r="O23" s="169" t="str">
        <f>RESULTADOS!P54</f>
        <v>N/A</v>
      </c>
      <c r="P23" s="169" t="str">
        <f>RESULTADOS!Q54</f>
        <v>N/A</v>
      </c>
      <c r="Q23" s="169" t="str">
        <f>RESULTADOS!R54</f>
        <v>CONFORME</v>
      </c>
      <c r="R23" s="169" t="str">
        <f>RESULTADOS!S54</f>
        <v>N/A</v>
      </c>
      <c r="S23" s="169" t="str">
        <f>RESULTADOS!T54</f>
        <v>NO CONFORME</v>
      </c>
      <c r="T23" s="169" t="str">
        <f>RESULTADOS!U54</f>
        <v>CONFORME</v>
      </c>
      <c r="U23" s="169" t="str">
        <f>RESULTADOS!V54</f>
        <v>CONFORME</v>
      </c>
      <c r="V23" s="169" t="str">
        <f>RESULTADOS!W54</f>
        <v>N/A</v>
      </c>
      <c r="W23" s="169" t="str">
        <f>RESULTADOS!X54</f>
        <v>N/A</v>
      </c>
      <c r="X23" s="169" t="str">
        <f>RESULTADOS!Y54</f>
        <v>CONFORME</v>
      </c>
      <c r="Y23" s="169" t="str">
        <f>RESULTADOS!Z54</f>
        <v>N/A</v>
      </c>
      <c r="Z23" s="169" t="str">
        <f>RESULTADOS!AA54</f>
        <v>CONFORME</v>
      </c>
      <c r="AA23" s="169" t="str">
        <f>RESULTADOS!AB54</f>
        <v>CONFORME</v>
      </c>
      <c r="AB23" s="169" t="str">
        <f>RESULTADOS!AC54</f>
        <v>CONFORME</v>
      </c>
      <c r="AC23" s="169" t="str">
        <f>RESULTADOS!AD54</f>
        <v>CONFORME</v>
      </c>
      <c r="AD23" s="169" t="str">
        <f>RESULTADOS!AE54</f>
        <v>CONFORME</v>
      </c>
      <c r="AE23" s="169" t="str">
        <f>RESULTADOS!AF54</f>
        <v>CONFORME</v>
      </c>
      <c r="AF23" s="169" t="str">
        <f>RESULTADOS!AG54</f>
        <v>CONFORME</v>
      </c>
      <c r="AG23" s="169" t="str">
        <f>RESULTADOS!D11</f>
        <v/>
      </c>
      <c r="AH23" s="169"/>
      <c r="AI23" s="159" t="str">
        <f>RESULTADOS!B95</f>
        <v/>
      </c>
      <c r="AJ23" s="159" t="str">
        <f>RESULTADOS!C95</f>
        <v>SITIO WEB</v>
      </c>
      <c r="AK23" s="159" t="str">
        <f>RESULTADOS!D95</f>
        <v>N/A</v>
      </c>
      <c r="AL23" s="159" t="str">
        <f>RESULTADOS!E95</f>
        <v>N/A</v>
      </c>
      <c r="AM23" s="159" t="str">
        <f>RESULTADOS!F95</f>
        <v>CONFORME</v>
      </c>
      <c r="AN23" s="159" t="str">
        <f>RESULTADOS!G95</f>
        <v>CONFORME</v>
      </c>
      <c r="AO23" s="159" t="str">
        <f>RESULTADOS!H95</f>
        <v>CONFORME</v>
      </c>
      <c r="AP23" s="159" t="str">
        <f>RESULTADOS!I95</f>
        <v>CONFORME</v>
      </c>
      <c r="AQ23" s="159" t="str">
        <f>RESULTADOS!J95</f>
        <v>CONFORME</v>
      </c>
      <c r="AR23" s="159" t="str">
        <f>RESULTADOS!K95</f>
        <v>CONFORME</v>
      </c>
      <c r="AS23" s="159" t="str">
        <f>RESULTADOS!L95</f>
        <v>NO CONFORME</v>
      </c>
      <c r="AT23" s="159" t="str">
        <f>RESULTADOS!M95</f>
        <v>CONFORME</v>
      </c>
      <c r="AU23" s="159" t="str">
        <f>RESULTADOS!N95</f>
        <v>N/A</v>
      </c>
      <c r="AV23" s="159" t="str">
        <f>RESULTADOS!O95</f>
        <v>NO CONFORME</v>
      </c>
      <c r="AW23" s="159" t="str">
        <f>RESULTADOS!P95</f>
        <v>CONFORME</v>
      </c>
      <c r="AX23" s="159" t="str">
        <f>RESULTADOS!Q95</f>
        <v>NO CONFORME</v>
      </c>
      <c r="AY23" s="159" t="str">
        <f>RESULTADOS!R95</f>
        <v>CONFORME</v>
      </c>
      <c r="AZ23" s="159" t="str">
        <f>RESULTADOS!S95</f>
        <v>CONFORME</v>
      </c>
      <c r="BA23" s="159" t="str">
        <f>RESULTADOS!T95</f>
        <v>CONFORME</v>
      </c>
      <c r="BB23" s="159" t="str">
        <f>RESULTADOS!U95</f>
        <v>N/A</v>
      </c>
      <c r="BC23" s="159" t="str">
        <f>RESULTADOS!V95</f>
        <v>N/A</v>
      </c>
      <c r="BD23" s="159" t="str">
        <f>RESULTADOS!W95</f>
        <v>CONFORME</v>
      </c>
      <c r="BE23" s="159" t="str">
        <f>RESULTADOS!K12</f>
        <v/>
      </c>
    </row>
    <row r="24" ht="12.75" customHeight="1">
      <c r="A24" s="169" t="str">
        <f>RESULTADOS!B55</f>
        <v/>
      </c>
      <c r="B24" s="169" t="str">
        <f>RESULTADOS!C55</f>
        <v/>
      </c>
      <c r="C24" s="169" t="str">
        <f>RESULTADOS!D55</f>
        <v/>
      </c>
      <c r="D24" s="169" t="str">
        <f>RESULTADOS!E55</f>
        <v/>
      </c>
      <c r="E24" s="169" t="str">
        <f>RESULTADOS!F55</f>
        <v/>
      </c>
      <c r="F24" s="169" t="str">
        <f>RESULTADOS!G55</f>
        <v/>
      </c>
      <c r="G24" s="169" t="str">
        <f>RESULTADOS!H55</f>
        <v/>
      </c>
      <c r="H24" s="169" t="str">
        <f>RESULTADOS!I55</f>
        <v/>
      </c>
      <c r="I24" s="169" t="str">
        <f>RESULTADOS!J55</f>
        <v/>
      </c>
      <c r="J24" s="169" t="str">
        <f>RESULTADOS!K55</f>
        <v/>
      </c>
      <c r="K24" s="169" t="str">
        <f>RESULTADOS!L55</f>
        <v/>
      </c>
      <c r="L24" s="169" t="str">
        <f>RESULTADOS!M55</f>
        <v/>
      </c>
      <c r="M24" s="169" t="str">
        <f>RESULTADOS!N55</f>
        <v/>
      </c>
      <c r="N24" s="169" t="str">
        <f>RESULTADOS!O55</f>
        <v/>
      </c>
      <c r="O24" s="169" t="str">
        <f>RESULTADOS!P55</f>
        <v/>
      </c>
      <c r="P24" s="169" t="str">
        <f>RESULTADOS!Q55</f>
        <v/>
      </c>
      <c r="Q24" s="169" t="str">
        <f>RESULTADOS!R55</f>
        <v/>
      </c>
      <c r="R24" s="169" t="str">
        <f>RESULTADOS!S55</f>
        <v/>
      </c>
      <c r="S24" s="169" t="str">
        <f>RESULTADOS!T55</f>
        <v/>
      </c>
      <c r="T24" s="169" t="str">
        <f>RESULTADOS!U55</f>
        <v/>
      </c>
      <c r="U24" s="169" t="str">
        <f>RESULTADOS!V55</f>
        <v/>
      </c>
      <c r="V24" s="169" t="str">
        <f>RESULTADOS!W55</f>
        <v/>
      </c>
      <c r="W24" s="169" t="str">
        <f>RESULTADOS!X55</f>
        <v/>
      </c>
      <c r="X24" s="169" t="str">
        <f>RESULTADOS!Y55</f>
        <v/>
      </c>
      <c r="Y24" s="169" t="str">
        <f>RESULTADOS!Z55</f>
        <v/>
      </c>
      <c r="Z24" s="169" t="str">
        <f>RESULTADOS!AA55</f>
        <v/>
      </c>
      <c r="AA24" s="169" t="str">
        <f>RESULTADOS!AB55</f>
        <v/>
      </c>
      <c r="AB24" s="169" t="str">
        <f>RESULTADOS!AC55</f>
        <v/>
      </c>
      <c r="AC24" s="169" t="str">
        <f>RESULTADOS!AD55</f>
        <v/>
      </c>
      <c r="AD24" s="169" t="str">
        <f>RESULTADOS!AE55</f>
        <v/>
      </c>
      <c r="AE24" s="169" t="str">
        <f>RESULTADOS!AF55</f>
        <v/>
      </c>
      <c r="AF24" s="169" t="str">
        <f>RESULTADOS!AG55</f>
        <v/>
      </c>
      <c r="AG24" s="169" t="str">
        <f>RESULTADOS!AH55</f>
        <v/>
      </c>
      <c r="AH24" s="169"/>
      <c r="AI24" s="159" t="str">
        <f>RESULTADOS!B96</f>
        <v/>
      </c>
      <c r="AJ24" s="159" t="str">
        <f>RESULTADOS!C96</f>
        <v/>
      </c>
      <c r="AK24" s="159" t="str">
        <f>RESULTADOS!D96</f>
        <v/>
      </c>
      <c r="AL24" s="159" t="str">
        <f>RESULTADOS!E96</f>
        <v/>
      </c>
      <c r="AM24" s="159" t="str">
        <f>RESULTADOS!F96</f>
        <v/>
      </c>
      <c r="AN24" s="159" t="str">
        <f>RESULTADOS!G96</f>
        <v/>
      </c>
      <c r="AO24" s="159" t="str">
        <f>RESULTADOS!H96</f>
        <v/>
      </c>
      <c r="AP24" s="159" t="str">
        <f>RESULTADOS!I96</f>
        <v/>
      </c>
      <c r="AQ24" s="159" t="str">
        <f>RESULTADOS!J96</f>
        <v/>
      </c>
      <c r="AR24" s="159" t="str">
        <f>RESULTADOS!K96</f>
        <v/>
      </c>
      <c r="AS24" s="159" t="str">
        <f>RESULTADOS!L96</f>
        <v/>
      </c>
      <c r="AT24" s="159" t="str">
        <f>RESULTADOS!M96</f>
        <v/>
      </c>
      <c r="AU24" s="159" t="str">
        <f>RESULTADOS!N96</f>
        <v/>
      </c>
      <c r="AV24" s="159" t="str">
        <f>RESULTADOS!O96</f>
        <v/>
      </c>
      <c r="AW24" s="159" t="str">
        <f>RESULTADOS!P96</f>
        <v/>
      </c>
      <c r="AX24" s="159" t="str">
        <f>RESULTADOS!Q96</f>
        <v/>
      </c>
      <c r="AY24" s="159" t="str">
        <f>RESULTADOS!R96</f>
        <v/>
      </c>
      <c r="AZ24" s="159" t="str">
        <f>RESULTADOS!S96</f>
        <v/>
      </c>
      <c r="BA24" s="159" t="str">
        <f>RESULTADOS!T96</f>
        <v/>
      </c>
      <c r="BB24" s="159" t="str">
        <f>RESULTADOS!U96</f>
        <v/>
      </c>
      <c r="BC24" s="159" t="str">
        <f>RESULTADOS!V96</f>
        <v/>
      </c>
      <c r="BD24" s="159" t="str">
        <f>RESULTADOS!W96</f>
        <v/>
      </c>
      <c r="BE24" s="159" t="str">
        <f>RESULTADOS!X96</f>
        <v/>
      </c>
    </row>
    <row r="25" ht="12.75" customHeight="1">
      <c r="A25" s="169" t="str">
        <f t="shared" ref="A25:AG25" si="2">#REF!</f>
        <v>#REF!</v>
      </c>
      <c r="B25" s="169" t="str">
        <f t="shared" si="2"/>
        <v>#REF!</v>
      </c>
      <c r="C25" s="169" t="str">
        <f t="shared" si="2"/>
        <v>#REF!</v>
      </c>
      <c r="D25" s="169" t="str">
        <f t="shared" si="2"/>
        <v>#REF!</v>
      </c>
      <c r="E25" s="169" t="str">
        <f t="shared" si="2"/>
        <v>#REF!</v>
      </c>
      <c r="F25" s="169" t="str">
        <f t="shared" si="2"/>
        <v>#REF!</v>
      </c>
      <c r="G25" s="169" t="str">
        <f t="shared" si="2"/>
        <v>#REF!</v>
      </c>
      <c r="H25" s="169" t="str">
        <f t="shared" si="2"/>
        <v>#REF!</v>
      </c>
      <c r="I25" s="169" t="str">
        <f t="shared" si="2"/>
        <v>#REF!</v>
      </c>
      <c r="J25" s="169" t="str">
        <f t="shared" si="2"/>
        <v>#REF!</v>
      </c>
      <c r="K25" s="169" t="str">
        <f t="shared" si="2"/>
        <v>#REF!</v>
      </c>
      <c r="L25" s="169" t="str">
        <f t="shared" si="2"/>
        <v>#REF!</v>
      </c>
      <c r="M25" s="169" t="str">
        <f t="shared" si="2"/>
        <v>#REF!</v>
      </c>
      <c r="N25" s="169" t="str">
        <f t="shared" si="2"/>
        <v>#REF!</v>
      </c>
      <c r="O25" s="169" t="str">
        <f t="shared" si="2"/>
        <v>#REF!</v>
      </c>
      <c r="P25" s="169" t="str">
        <f t="shared" si="2"/>
        <v>#REF!</v>
      </c>
      <c r="Q25" s="169" t="str">
        <f t="shared" si="2"/>
        <v>#REF!</v>
      </c>
      <c r="R25" s="169" t="str">
        <f t="shared" si="2"/>
        <v>#REF!</v>
      </c>
      <c r="S25" s="169" t="str">
        <f t="shared" si="2"/>
        <v>#REF!</v>
      </c>
      <c r="T25" s="169" t="str">
        <f t="shared" si="2"/>
        <v>#REF!</v>
      </c>
      <c r="U25" s="169" t="str">
        <f t="shared" si="2"/>
        <v>#REF!</v>
      </c>
      <c r="V25" s="169" t="str">
        <f t="shared" si="2"/>
        <v>#REF!</v>
      </c>
      <c r="W25" s="169" t="str">
        <f t="shared" si="2"/>
        <v>#REF!</v>
      </c>
      <c r="X25" s="169" t="str">
        <f t="shared" si="2"/>
        <v>#REF!</v>
      </c>
      <c r="Y25" s="169" t="str">
        <f t="shared" si="2"/>
        <v>#REF!</v>
      </c>
      <c r="Z25" s="169" t="str">
        <f t="shared" si="2"/>
        <v>#REF!</v>
      </c>
      <c r="AA25" s="169" t="str">
        <f t="shared" si="2"/>
        <v>#REF!</v>
      </c>
      <c r="AB25" s="169" t="str">
        <f t="shared" si="2"/>
        <v>#REF!</v>
      </c>
      <c r="AC25" s="169" t="str">
        <f t="shared" si="2"/>
        <v>#REF!</v>
      </c>
      <c r="AD25" s="169" t="str">
        <f t="shared" si="2"/>
        <v>#REF!</v>
      </c>
      <c r="AE25" s="169" t="str">
        <f t="shared" si="2"/>
        <v>#REF!</v>
      </c>
      <c r="AF25" s="169" t="str">
        <f t="shared" si="2"/>
        <v>#REF!</v>
      </c>
      <c r="AG25" s="169" t="str">
        <f t="shared" si="2"/>
        <v>#REF!</v>
      </c>
      <c r="AH25" s="169"/>
      <c r="AI25" s="159" t="str">
        <f>RESULTADOS!B97</f>
        <v/>
      </c>
      <c r="AJ25" s="159" t="str">
        <f>RESULTADOS!C97</f>
        <v/>
      </c>
      <c r="AK25" s="159" t="str">
        <f>RESULTADOS!D97</f>
        <v/>
      </c>
      <c r="AL25" s="159" t="str">
        <f>RESULTADOS!E97</f>
        <v/>
      </c>
      <c r="AM25" s="159" t="str">
        <f>RESULTADOS!F97</f>
        <v/>
      </c>
      <c r="AN25" s="159" t="str">
        <f>RESULTADOS!G97</f>
        <v/>
      </c>
      <c r="AO25" s="159" t="str">
        <f>RESULTADOS!H97</f>
        <v/>
      </c>
      <c r="AP25" s="159" t="str">
        <f>RESULTADOS!I97</f>
        <v/>
      </c>
      <c r="AQ25" s="159" t="str">
        <f>RESULTADOS!J97</f>
        <v/>
      </c>
      <c r="AR25" s="159" t="str">
        <f>RESULTADOS!K97</f>
        <v/>
      </c>
      <c r="AS25" s="159" t="str">
        <f>RESULTADOS!L97</f>
        <v/>
      </c>
      <c r="AT25" s="159" t="str">
        <f>RESULTADOS!M97</f>
        <v/>
      </c>
      <c r="AU25" s="159" t="str">
        <f>RESULTADOS!N97</f>
        <v/>
      </c>
      <c r="AV25" s="159" t="str">
        <f>RESULTADOS!O97</f>
        <v/>
      </c>
      <c r="AW25" s="159" t="str">
        <f>RESULTADOS!P97</f>
        <v/>
      </c>
      <c r="AX25" s="159" t="str">
        <f>RESULTADOS!Q97</f>
        <v/>
      </c>
      <c r="AY25" s="159" t="str">
        <f>RESULTADOS!R97</f>
        <v/>
      </c>
      <c r="AZ25" s="159" t="str">
        <f>RESULTADOS!S97</f>
        <v/>
      </c>
      <c r="BA25" s="159" t="str">
        <f>RESULTADOS!T97</f>
        <v/>
      </c>
      <c r="BB25" s="159" t="str">
        <f>RESULTADOS!U97</f>
        <v/>
      </c>
      <c r="BC25" s="159" t="str">
        <f>RESULTADOS!V97</f>
        <v/>
      </c>
      <c r="BD25" s="159" t="str">
        <f>RESULTADOS!W97</f>
        <v/>
      </c>
      <c r="BE25" s="159" t="str">
        <f>RESULTADOS!X97</f>
        <v/>
      </c>
    </row>
    <row r="26" ht="12.75" customHeight="1">
      <c r="A26" s="169" t="str">
        <f>RESULTADOS!B56</f>
        <v/>
      </c>
      <c r="B26" s="169" t="str">
        <f>RESULTADOS!C56</f>
        <v/>
      </c>
      <c r="C26" s="169" t="str">
        <f>RESULTADOS!D56</f>
        <v/>
      </c>
      <c r="D26" s="169" t="str">
        <f>RESULTADOS!E56</f>
        <v/>
      </c>
      <c r="E26" s="169" t="str">
        <f>RESULTADOS!F56</f>
        <v/>
      </c>
      <c r="F26" s="169" t="str">
        <f>RESULTADOS!G56</f>
        <v/>
      </c>
      <c r="G26" s="169" t="str">
        <f>RESULTADOS!H56</f>
        <v/>
      </c>
      <c r="H26" s="169" t="str">
        <f>RESULTADOS!I56</f>
        <v/>
      </c>
      <c r="I26" s="169" t="str">
        <f>RESULTADOS!J56</f>
        <v/>
      </c>
      <c r="J26" s="169" t="str">
        <f>RESULTADOS!K56</f>
        <v/>
      </c>
      <c r="K26" s="169" t="str">
        <f>RESULTADOS!L56</f>
        <v/>
      </c>
      <c r="L26" s="169" t="str">
        <f>RESULTADOS!M56</f>
        <v/>
      </c>
      <c r="M26" s="173" t="str">
        <f>RESULTADOS!N56</f>
        <v/>
      </c>
      <c r="N26" s="169" t="str">
        <f>RESULTADOS!O56</f>
        <v/>
      </c>
      <c r="O26" s="169" t="str">
        <f>RESULTADOS!P56</f>
        <v/>
      </c>
      <c r="P26" s="169" t="str">
        <f>RESULTADOS!Q56</f>
        <v/>
      </c>
      <c r="Q26" s="169" t="str">
        <f>RESULTADOS!R56</f>
        <v/>
      </c>
      <c r="R26" s="169" t="str">
        <f>RESULTADOS!S56</f>
        <v/>
      </c>
      <c r="S26" s="169" t="str">
        <f>RESULTADOS!T56</f>
        <v/>
      </c>
      <c r="T26" s="169" t="str">
        <f>RESULTADOS!U56</f>
        <v/>
      </c>
      <c r="U26" s="169" t="str">
        <f>RESULTADOS!V56</f>
        <v/>
      </c>
      <c r="V26" s="169" t="str">
        <f>RESULTADOS!W56</f>
        <v/>
      </c>
      <c r="W26" s="169" t="str">
        <f>RESULTADOS!X56</f>
        <v/>
      </c>
      <c r="X26" s="169" t="str">
        <f>RESULTADOS!Y56</f>
        <v/>
      </c>
      <c r="Y26" s="169" t="str">
        <f>RESULTADOS!Z56</f>
        <v/>
      </c>
      <c r="Z26" s="169" t="str">
        <f>RESULTADOS!AA56</f>
        <v/>
      </c>
      <c r="AA26" s="169" t="str">
        <f>RESULTADOS!AB56</f>
        <v/>
      </c>
      <c r="AB26" s="169" t="str">
        <f>RESULTADOS!AC56</f>
        <v/>
      </c>
      <c r="AC26" s="169" t="str">
        <f>RESULTADOS!AD56</f>
        <v/>
      </c>
      <c r="AD26" s="169" t="str">
        <f>RESULTADOS!AE56</f>
        <v/>
      </c>
      <c r="AE26" s="169" t="str">
        <f>RESULTADOS!AF56</f>
        <v/>
      </c>
      <c r="AF26" s="169" t="str">
        <f>RESULTADOS!AG56</f>
        <v/>
      </c>
      <c r="AG26" s="169" t="str">
        <f>RESULTADOS!AH56</f>
        <v/>
      </c>
      <c r="AH26" s="169"/>
      <c r="AI26" s="159" t="str">
        <f>RESULTADOS!B98</f>
        <v/>
      </c>
      <c r="AJ26" s="159" t="str">
        <f>RESULTADOS!C98</f>
        <v/>
      </c>
      <c r="AK26" s="159" t="str">
        <f>RESULTADOS!D98</f>
        <v/>
      </c>
      <c r="AL26" s="159" t="str">
        <f>RESULTADOS!E98</f>
        <v/>
      </c>
      <c r="AM26" s="159" t="str">
        <f>RESULTADOS!F98</f>
        <v/>
      </c>
      <c r="AN26" s="159" t="str">
        <f>RESULTADOS!G98</f>
        <v/>
      </c>
      <c r="AO26" s="159" t="str">
        <f>RESULTADOS!H98</f>
        <v/>
      </c>
      <c r="AP26" s="159" t="str">
        <f>RESULTADOS!I98</f>
        <v/>
      </c>
      <c r="AQ26" s="159" t="str">
        <f>RESULTADOS!J98</f>
        <v/>
      </c>
      <c r="AR26" s="159" t="str">
        <f>RESULTADOS!K98</f>
        <v/>
      </c>
      <c r="AS26" s="159" t="str">
        <f>RESULTADOS!L98</f>
        <v/>
      </c>
      <c r="AT26" s="159" t="str">
        <f>RESULTADOS!M98</f>
        <v/>
      </c>
      <c r="AU26" s="159" t="str">
        <f>RESULTADOS!N98</f>
        <v/>
      </c>
      <c r="AV26" s="159" t="str">
        <f>RESULTADOS!O98</f>
        <v/>
      </c>
      <c r="AW26" s="159" t="str">
        <f>RESULTADOS!P98</f>
        <v/>
      </c>
      <c r="AX26" s="159" t="str">
        <f>RESULTADOS!Q98</f>
        <v/>
      </c>
      <c r="AY26" s="159" t="str">
        <f>RESULTADOS!R98</f>
        <v/>
      </c>
      <c r="AZ26" s="159" t="str">
        <f>RESULTADOS!S98</f>
        <v/>
      </c>
      <c r="BA26" s="159" t="str">
        <f>RESULTADOS!T98</f>
        <v/>
      </c>
      <c r="BB26" s="159" t="str">
        <f>RESULTADOS!U98</f>
        <v/>
      </c>
      <c r="BC26" s="159" t="str">
        <f>RESULTADOS!V98</f>
        <v/>
      </c>
      <c r="BD26" s="159" t="str">
        <f>RESULTADOS!W98</f>
        <v/>
      </c>
      <c r="BE26" s="159" t="str">
        <f>RESULTADOS!X98</f>
        <v/>
      </c>
    </row>
    <row r="27" ht="12.75" customHeight="1">
      <c r="A27" s="169" t="str">
        <f>RESULTADOS!B57</f>
        <v/>
      </c>
      <c r="B27" s="169" t="str">
        <f>RESULTADOS!C57</f>
        <v/>
      </c>
      <c r="C27" s="169" t="str">
        <f>RESULTADOS!D57</f>
        <v/>
      </c>
      <c r="D27" s="169" t="str">
        <f>RESULTADOS!E57</f>
        <v/>
      </c>
      <c r="E27" s="169" t="str">
        <f>RESULTADOS!F57</f>
        <v/>
      </c>
      <c r="F27" s="169" t="str">
        <f>RESULTADOS!G57</f>
        <v/>
      </c>
      <c r="G27" s="169" t="str">
        <f>RESULTADOS!H57</f>
        <v/>
      </c>
      <c r="H27" s="169" t="str">
        <f>RESULTADOS!I57</f>
        <v/>
      </c>
      <c r="I27" s="169" t="str">
        <f>RESULTADOS!J57</f>
        <v/>
      </c>
      <c r="J27" s="169" t="str">
        <f>RESULTADOS!K57</f>
        <v/>
      </c>
      <c r="K27" s="169" t="str">
        <f>RESULTADOS!L57</f>
        <v/>
      </c>
      <c r="L27" s="169" t="str">
        <f>RESULTADOS!M57</f>
        <v/>
      </c>
      <c r="M27" s="169" t="str">
        <f>RESULTADOS!N57</f>
        <v/>
      </c>
      <c r="N27" s="169" t="str">
        <f>RESULTADOS!O57</f>
        <v/>
      </c>
      <c r="O27" s="169" t="str">
        <f>RESULTADOS!P57</f>
        <v/>
      </c>
      <c r="P27" s="169" t="str">
        <f>RESULTADOS!Q57</f>
        <v/>
      </c>
      <c r="Q27" s="169" t="str">
        <f>RESULTADOS!R57</f>
        <v/>
      </c>
      <c r="R27" s="169" t="str">
        <f>RESULTADOS!S57</f>
        <v/>
      </c>
      <c r="S27" s="169" t="str">
        <f>RESULTADOS!T57</f>
        <v/>
      </c>
      <c r="T27" s="169" t="str">
        <f>RESULTADOS!U57</f>
        <v/>
      </c>
      <c r="U27" s="169" t="str">
        <f>RESULTADOS!V57</f>
        <v/>
      </c>
      <c r="V27" s="169" t="str">
        <f>RESULTADOS!W57</f>
        <v/>
      </c>
      <c r="W27" s="169" t="str">
        <f>RESULTADOS!X57</f>
        <v/>
      </c>
      <c r="X27" s="169" t="str">
        <f>RESULTADOS!Y57</f>
        <v/>
      </c>
      <c r="Y27" s="169" t="str">
        <f>RESULTADOS!Z57</f>
        <v/>
      </c>
      <c r="Z27" s="169" t="str">
        <f>RESULTADOS!AA57</f>
        <v/>
      </c>
      <c r="AA27" s="169" t="str">
        <f>RESULTADOS!AB57</f>
        <v/>
      </c>
      <c r="AB27" s="169" t="str">
        <f>RESULTADOS!AC57</f>
        <v/>
      </c>
      <c r="AC27" s="169" t="str">
        <f>RESULTADOS!AD57</f>
        <v/>
      </c>
      <c r="AD27" s="169" t="str">
        <f>RESULTADOS!AE57</f>
        <v/>
      </c>
      <c r="AE27" s="169" t="str">
        <f>RESULTADOS!AF57</f>
        <v/>
      </c>
      <c r="AF27" s="169" t="str">
        <f>RESULTADOS!AG57</f>
        <v/>
      </c>
      <c r="AG27" s="169" t="str">
        <f>RESULTADOS!AH57</f>
        <v/>
      </c>
      <c r="AH27" s="159" t="str">
        <f>RESULTADOS!A99</f>
        <v/>
      </c>
      <c r="AI27" s="159" t="str">
        <f>RESULTADOS!B99</f>
        <v/>
      </c>
      <c r="AJ27" s="159" t="str">
        <f>RESULTADOS!C99</f>
        <v/>
      </c>
      <c r="AK27" s="159" t="str">
        <f>RESULTADOS!D99</f>
        <v/>
      </c>
      <c r="AL27" s="159" t="str">
        <f>RESULTADOS!E99</f>
        <v/>
      </c>
      <c r="AM27" s="159" t="str">
        <f>RESULTADOS!F99</f>
        <v/>
      </c>
      <c r="AN27" s="159" t="str">
        <f>RESULTADOS!G99</f>
        <v/>
      </c>
      <c r="AO27" s="159" t="str">
        <f>RESULTADOS!H99</f>
        <v/>
      </c>
      <c r="AP27" s="159" t="str">
        <f>RESULTADOS!I99</f>
        <v/>
      </c>
      <c r="AQ27" s="159" t="str">
        <f>RESULTADOS!J99</f>
        <v/>
      </c>
      <c r="AR27" s="159" t="str">
        <f>RESULTADOS!K99</f>
        <v/>
      </c>
      <c r="AS27" s="159" t="str">
        <f>RESULTADOS!L99</f>
        <v/>
      </c>
      <c r="AT27" s="159" t="str">
        <f>RESULTADOS!M99</f>
        <v/>
      </c>
      <c r="AU27" s="159" t="str">
        <f>RESULTADOS!N99</f>
        <v/>
      </c>
      <c r="AV27" s="159" t="str">
        <f>RESULTADOS!O99</f>
        <v/>
      </c>
      <c r="AW27" s="159" t="str">
        <f>RESULTADOS!P99</f>
        <v/>
      </c>
      <c r="AX27" s="159" t="str">
        <f>RESULTADOS!Q99</f>
        <v/>
      </c>
      <c r="AY27" s="159" t="str">
        <f>RESULTADOS!R99</f>
        <v/>
      </c>
      <c r="AZ27" s="159" t="str">
        <f>RESULTADOS!S99</f>
        <v/>
      </c>
      <c r="BA27" s="159" t="str">
        <f>RESULTADOS!T99</f>
        <v/>
      </c>
      <c r="BB27" s="159" t="str">
        <f>RESULTADOS!U99</f>
        <v/>
      </c>
      <c r="BC27" s="159" t="str">
        <f>RESULTADOS!V99</f>
        <v/>
      </c>
      <c r="BD27" s="159" t="str">
        <f>RESULTADOS!W99</f>
        <v/>
      </c>
      <c r="BE27" s="159" t="str">
        <f>RESULTADOS!X99</f>
        <v/>
      </c>
    </row>
    <row r="28" ht="12.75" customHeight="1">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c r="AD28" s="169"/>
      <c r="AE28" s="169"/>
      <c r="AF28" s="169"/>
      <c r="AG28" s="169"/>
      <c r="AH28" s="169"/>
    </row>
    <row r="29" ht="12.75" customHeight="1">
      <c r="A29" s="169" t="str">
        <f>'01.Definición de ámbito'!C7</f>
        <v/>
      </c>
      <c r="B29" s="169" t="str">
        <f>'01.Definición de ámbito'!E11</f>
        <v/>
      </c>
      <c r="C29" s="169" t="str">
        <f>'01.Definición de ámbito'!C9</f>
        <v/>
      </c>
      <c r="D29" s="169" t="str">
        <f>'01.Definición de ámbito'!#REF!</f>
        <v>#ERROR!</v>
      </c>
      <c r="E29" s="169" t="str">
        <f>'01.Definición de ámbito'!C27</f>
        <v>Mercadona</v>
      </c>
      <c r="F29" s="169" t="str">
        <f>#REF!</f>
        <v>#REF!</v>
      </c>
      <c r="G29" s="170" t="str">
        <f>'01.Definición de ámbito'!C29</f>
        <v>https://www.mercadona.es/</v>
      </c>
      <c r="H29" s="169" t="str">
        <f>'01.Definición de ámbito'!C39</f>
        <v>UNE-EN 301549 : 2019 - AA WCAG 2.1 (excluyendo el contenido excluido por el RD 1112/2018)</v>
      </c>
      <c r="I29" s="169" t="str">
        <f>'01.Definición de ámbito'!C45</f>
        <v/>
      </c>
      <c r="J29" s="169" t="str">
        <f>'01.Definición de ámbito'!#REF!</f>
        <v>#ERROR!</v>
      </c>
      <c r="K29" s="169" t="str">
        <f>'01.Definición de ámbito'!C38</f>
        <v/>
      </c>
      <c r="L29" s="169" t="str">
        <f>'01.Definición de ámbito'!C58</f>
        <v>Vivienda</v>
      </c>
      <c r="M29" s="169" t="str">
        <f>'01.Definición de ámbito'!C64</f>
        <v/>
      </c>
      <c r="N29" s="169"/>
      <c r="O29" s="169"/>
      <c r="P29" s="169"/>
      <c r="Q29" s="169"/>
      <c r="R29" s="169"/>
      <c r="S29" s="169"/>
      <c r="T29" s="169"/>
      <c r="U29" s="169"/>
      <c r="V29" s="169"/>
      <c r="W29" s="169"/>
      <c r="X29" s="169"/>
      <c r="Y29" s="169"/>
      <c r="Z29" s="169"/>
      <c r="AA29" s="169"/>
      <c r="AB29" s="169"/>
      <c r="AC29" s="169"/>
      <c r="AD29" s="169"/>
      <c r="AE29" s="169"/>
      <c r="AF29" s="169"/>
      <c r="AG29" s="169"/>
      <c r="AH29" s="169"/>
    </row>
    <row r="30" ht="12.75" customHeight="1">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row>
    <row r="31" ht="12.75" customHeight="1">
      <c r="A31" s="169" t="str">
        <f>'03.Muestra'!C8</f>
        <v>Página Inicio</v>
      </c>
      <c r="B31" s="169" t="str">
        <f>'03.Muestra'!D8</f>
        <v>Página inicio</v>
      </c>
      <c r="C31" s="170" t="str">
        <f>'03.Muestra'!E8</f>
        <v>https://www.mercadona.es/</v>
      </c>
      <c r="D31" s="169"/>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c r="AD31" s="169"/>
      <c r="AE31" s="169"/>
      <c r="AF31" s="169"/>
      <c r="AG31" s="169"/>
      <c r="AH31" s="169"/>
    </row>
    <row r="32" ht="12.75" customHeight="1">
      <c r="A32" s="169" t="str">
        <f>'03.Muestra'!C9</f>
        <v/>
      </c>
      <c r="B32" s="169" t="str">
        <f>'03.Muestra'!D9</f>
        <v/>
      </c>
      <c r="C32" s="169" t="str">
        <f>'03.Muestra'!E9</f>
        <v/>
      </c>
      <c r="D32" s="169"/>
      <c r="E32" s="169"/>
      <c r="F32" s="169"/>
      <c r="G32" s="169"/>
      <c r="H32" s="169"/>
      <c r="I32" s="169"/>
      <c r="J32" s="169"/>
      <c r="K32" s="169"/>
      <c r="L32" s="169"/>
      <c r="M32" s="169"/>
      <c r="N32" s="169"/>
      <c r="O32" s="169"/>
      <c r="P32" s="169"/>
      <c r="Q32" s="169"/>
      <c r="R32" s="169"/>
      <c r="S32" s="169"/>
      <c r="T32" s="169"/>
      <c r="U32" s="169"/>
      <c r="V32" s="169"/>
      <c r="W32" s="169"/>
      <c r="X32" s="169"/>
      <c r="Y32" s="169"/>
      <c r="Z32" s="169"/>
      <c r="AA32" s="169"/>
      <c r="AB32" s="169"/>
      <c r="AC32" s="169"/>
      <c r="AD32" s="169"/>
      <c r="AE32" s="169"/>
      <c r="AF32" s="169"/>
      <c r="AG32" s="169"/>
      <c r="AH32" s="169"/>
    </row>
    <row r="33" ht="12.75" customHeight="1">
      <c r="A33" s="169" t="str">
        <f>'03.Muestra'!C10</f>
        <v/>
      </c>
      <c r="B33" s="169" t="str">
        <f>'03.Muestra'!D10</f>
        <v/>
      </c>
      <c r="C33" s="169" t="str">
        <f>'03.Muestra'!E10</f>
        <v/>
      </c>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row>
    <row r="34" ht="12.75" customHeight="1">
      <c r="A34" s="169" t="str">
        <f>'03.Muestra'!C11</f>
        <v/>
      </c>
      <c r="B34" s="169" t="str">
        <f>'03.Muestra'!D11</f>
        <v/>
      </c>
      <c r="C34" s="169" t="str">
        <f>'03.Muestra'!E11</f>
        <v/>
      </c>
      <c r="D34" s="169"/>
      <c r="E34" s="169"/>
      <c r="F34" s="169"/>
      <c r="G34" s="169"/>
      <c r="H34" s="169"/>
      <c r="I34" s="169"/>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row>
    <row r="35" ht="12.75" customHeight="1">
      <c r="A35" s="169" t="str">
        <f>'03.Muestra'!C12</f>
        <v/>
      </c>
      <c r="B35" s="169" t="str">
        <f>'03.Muestra'!D12</f>
        <v/>
      </c>
      <c r="C35" s="169" t="str">
        <f>'03.Muestra'!E12</f>
        <v/>
      </c>
      <c r="D35" s="169"/>
      <c r="E35" s="169"/>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row>
    <row r="36" ht="12.75" customHeight="1">
      <c r="A36" s="169" t="str">
        <f>'03.Muestra'!C13</f>
        <v/>
      </c>
      <c r="B36" s="169" t="str">
        <f>'03.Muestra'!D13</f>
        <v/>
      </c>
      <c r="C36" s="169" t="str">
        <f>'03.Muestra'!E13</f>
        <v/>
      </c>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c r="AD36" s="169"/>
      <c r="AE36" s="169"/>
      <c r="AF36" s="169"/>
      <c r="AG36" s="169"/>
      <c r="AH36" s="169"/>
    </row>
    <row r="37" ht="12.75" customHeight="1">
      <c r="A37" s="169" t="str">
        <f>'03.Muestra'!C14</f>
        <v/>
      </c>
      <c r="B37" s="169" t="str">
        <f>'03.Muestra'!D14</f>
        <v/>
      </c>
      <c r="C37" s="169" t="str">
        <f>'03.Muestra'!E14</f>
        <v/>
      </c>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row>
    <row r="38" ht="12.75" customHeight="1">
      <c r="A38" s="169" t="str">
        <f>'03.Muestra'!C15</f>
        <v/>
      </c>
      <c r="B38" s="169" t="str">
        <f>'03.Muestra'!D15</f>
        <v/>
      </c>
      <c r="C38" s="169" t="str">
        <f>'03.Muestra'!E15</f>
        <v/>
      </c>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row>
    <row r="39" ht="12.75" customHeight="1">
      <c r="A39" s="169" t="str">
        <f>'03.Muestra'!C16</f>
        <v/>
      </c>
      <c r="B39" s="169" t="str">
        <f>'03.Muestra'!D16</f>
        <v/>
      </c>
      <c r="C39" s="169" t="str">
        <f>'03.Muestra'!E16</f>
        <v/>
      </c>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row>
    <row r="40" ht="12.75" customHeight="1">
      <c r="A40" s="169" t="str">
        <f>'03.Muestra'!C17</f>
        <v/>
      </c>
      <c r="B40" s="169" t="str">
        <f>'03.Muestra'!D17</f>
        <v/>
      </c>
      <c r="C40" s="169" t="str">
        <f>'03.Muestra'!E17</f>
        <v/>
      </c>
      <c r="D40" s="169"/>
      <c r="E40" s="169"/>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row>
    <row r="41" ht="12.75" customHeight="1">
      <c r="A41" s="169" t="str">
        <f>'03.Muestra'!C18</f>
        <v/>
      </c>
      <c r="B41" s="169" t="str">
        <f>'03.Muestra'!D18</f>
        <v/>
      </c>
      <c r="C41" s="169" t="str">
        <f>'03.Muestra'!E18</f>
        <v/>
      </c>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row>
    <row r="42" ht="12.75" customHeight="1">
      <c r="A42" s="169" t="str">
        <f>'03.Muestra'!C19</f>
        <v/>
      </c>
      <c r="B42" s="169" t="str">
        <f>'03.Muestra'!D19</f>
        <v/>
      </c>
      <c r="C42" s="169" t="str">
        <f>'03.Muestra'!E19</f>
        <v/>
      </c>
      <c r="D42" s="169"/>
      <c r="E42" s="169"/>
      <c r="F42" s="169"/>
      <c r="G42" s="169"/>
      <c r="H42" s="169"/>
      <c r="I42" s="16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row>
    <row r="43" ht="12.75" customHeight="1">
      <c r="A43" s="169" t="str">
        <f>'03.Muestra'!C31</f>
        <v/>
      </c>
      <c r="B43" s="169" t="str">
        <f>'03.Muestra'!D31</f>
        <v/>
      </c>
      <c r="C43" s="169" t="str">
        <f>'03.Muestra'!E31</f>
        <v/>
      </c>
      <c r="D43" s="169"/>
      <c r="E43" s="169"/>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row>
    <row r="44" ht="12.75" customHeight="1">
      <c r="A44" s="169" t="str">
        <f>'03.Muestra'!C32</f>
        <v/>
      </c>
      <c r="B44" s="169" t="str">
        <f>'03.Muestra'!D32</f>
        <v/>
      </c>
      <c r="C44" s="169" t="str">
        <f>'03.Muestra'!E32</f>
        <v/>
      </c>
      <c r="D44" s="169"/>
      <c r="E44" s="169"/>
      <c r="F44" s="169"/>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c r="AD44" s="169"/>
      <c r="AE44" s="169"/>
      <c r="AF44" s="169"/>
      <c r="AG44" s="169"/>
      <c r="AH44" s="169"/>
    </row>
    <row r="45" ht="12.75" customHeight="1">
      <c r="A45" s="169" t="str">
        <f>'03.Muestra'!C33</f>
        <v/>
      </c>
      <c r="B45" s="169" t="str">
        <f>'03.Muestra'!D33</f>
        <v/>
      </c>
      <c r="C45" s="169" t="str">
        <f>'03.Muestra'!E33</f>
        <v/>
      </c>
      <c r="D45" s="169"/>
      <c r="E45" s="169"/>
      <c r="F45" s="169"/>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c r="AD45" s="169"/>
      <c r="AE45" s="169"/>
      <c r="AF45" s="169"/>
      <c r="AG45" s="169"/>
      <c r="AH45" s="169"/>
    </row>
    <row r="46" ht="12.75" customHeight="1">
      <c r="A46" s="169" t="str">
        <f>'03.Muestra'!C34</f>
        <v/>
      </c>
      <c r="B46" s="169" t="str">
        <f>'03.Muestra'!D34</f>
        <v/>
      </c>
      <c r="C46" s="169" t="str">
        <f>'03.Muestra'!E34</f>
        <v/>
      </c>
      <c r="D46" s="169"/>
      <c r="E46" s="169"/>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row>
    <row r="47" ht="12.75" customHeight="1">
      <c r="A47" s="169" t="str">
        <f>'03.Muestra'!C35</f>
        <v/>
      </c>
      <c r="B47" s="169" t="str">
        <f>'03.Muestra'!D35</f>
        <v/>
      </c>
      <c r="C47" s="169" t="str">
        <f>'03.Muestra'!E35</f>
        <v/>
      </c>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row>
    <row r="48" ht="12.75" customHeight="1">
      <c r="A48" s="169" t="str">
        <f>'03.Muestra'!C36</f>
        <v/>
      </c>
      <c r="B48" s="169" t="str">
        <f>'03.Muestra'!D36</f>
        <v/>
      </c>
      <c r="C48" s="169" t="str">
        <f>'03.Muestra'!E36</f>
        <v/>
      </c>
      <c r="D48" s="169"/>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row>
    <row r="49" ht="12.75" customHeight="1">
      <c r="A49" s="169" t="str">
        <f t="shared" ref="A49:C49" si="3">#REF!</f>
        <v>#REF!</v>
      </c>
      <c r="B49" s="169" t="str">
        <f t="shared" si="3"/>
        <v>#REF!</v>
      </c>
      <c r="C49" s="169" t="str">
        <f t="shared" si="3"/>
        <v>#REF!</v>
      </c>
      <c r="D49" s="169"/>
      <c r="E49" s="169"/>
      <c r="F49" s="169"/>
      <c r="G49" s="169"/>
      <c r="H49" s="169"/>
      <c r="I49" s="169"/>
      <c r="J49" s="169"/>
      <c r="K49" s="169"/>
      <c r="L49" s="169"/>
      <c r="M49" s="169"/>
      <c r="N49" s="169"/>
      <c r="O49" s="169"/>
      <c r="P49" s="169"/>
      <c r="Q49" s="169"/>
      <c r="R49" s="169"/>
      <c r="S49" s="169"/>
      <c r="T49" s="169"/>
      <c r="U49" s="169"/>
      <c r="V49" s="169"/>
      <c r="W49" s="169"/>
      <c r="X49" s="169"/>
      <c r="Y49" s="169"/>
      <c r="Z49" s="169"/>
      <c r="AA49" s="169"/>
      <c r="AB49" s="169"/>
      <c r="AC49" s="169"/>
      <c r="AD49" s="169"/>
      <c r="AE49" s="169"/>
      <c r="AF49" s="169"/>
      <c r="AG49" s="169"/>
      <c r="AH49" s="169"/>
    </row>
    <row r="50" ht="12.75" customHeight="1">
      <c r="A50" s="169" t="str">
        <f>'03.Muestra'!C42</f>
        <v/>
      </c>
      <c r="B50" s="169" t="str">
        <f>'03.Muestra'!D42</f>
        <v/>
      </c>
      <c r="C50" s="169" t="str">
        <f>'03.Muestra'!E42</f>
        <v/>
      </c>
      <c r="D50" s="169"/>
      <c r="E50" s="169"/>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row>
    <row r="51" ht="12.75" customHeight="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row>
    <row r="52" ht="12.75" customHeight="1">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row>
    <row r="53" ht="12.75" customHeight="1">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row>
    <row r="54" ht="12.75" customHeight="1">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row>
    <row r="55" ht="12.75" customHeight="1">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row>
    <row r="56" ht="12.75" customHeight="1">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row>
    <row r="57" ht="12.75" customHeight="1">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row>
    <row r="58" ht="12.75" customHeight="1">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row>
    <row r="59" ht="12.75" customHeight="1">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row>
    <row r="60" ht="12.75" customHeight="1">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