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ric Dudek\Desktop\"/>
    </mc:Choice>
  </mc:AlternateContent>
  <bookViews>
    <workbookView xWindow="0" yWindow="0" windowWidth="28800" windowHeight="12300" activeTab="1"/>
  </bookViews>
  <sheets>
    <sheet name="Pivot Tables" sheetId="3" r:id="rId1"/>
    <sheet name="2017 Renewals" sheetId="1" r:id="rId2"/>
    <sheet name="Mtg Notes - Channel" sheetId="2" r:id="rId3"/>
  </sheets>
  <definedNames>
    <definedName name="_xlnm._FilterDatabase" localSheetId="1" hidden="1">'2017 Renewals'!$A$1:$U$84</definedName>
    <definedName name="_xlnm._FilterDatabase" localSheetId="2" hidden="1">'Mtg Notes - Channel'!$A$1:$P$13</definedName>
  </definedNames>
  <calcPr calcId="162913"/>
  <pivotCaches>
    <pivotCache cacheId="2" r:id="rId4"/>
  </pivotCaches>
</workbook>
</file>

<file path=xl/calcChain.xml><?xml version="1.0" encoding="utf-8"?>
<calcChain xmlns="http://schemas.openxmlformats.org/spreadsheetml/2006/main">
  <c r="M11" i="2" l="1"/>
  <c r="M13" i="2"/>
  <c r="M4" i="2"/>
  <c r="J84" i="1" l="1"/>
  <c r="R84" i="1"/>
  <c r="Q84" i="1"/>
</calcChain>
</file>

<file path=xl/sharedStrings.xml><?xml version="1.0" encoding="utf-8"?>
<sst xmlns="http://schemas.openxmlformats.org/spreadsheetml/2006/main" count="1044" uniqueCount="391">
  <si>
    <t>Effective Date</t>
  </si>
  <si>
    <t>Close Date</t>
  </si>
  <si>
    <t>Opportunity Name</t>
  </si>
  <si>
    <t>Client Type</t>
  </si>
  <si>
    <t>Stage</t>
  </si>
  <si>
    <t>Annual Amount</t>
  </si>
  <si>
    <t>Opportunity Owner</t>
  </si>
  <si>
    <t>Account Name</t>
  </si>
  <si>
    <t>Term Length</t>
  </si>
  <si>
    <t>Status</t>
  </si>
  <si>
    <t>Expect to Renew</t>
  </si>
  <si>
    <t>Expect to Churn?</t>
  </si>
  <si>
    <t>   Potential Churn Amount 
(Total Current ARR)  </t>
  </si>
  <si>
    <t>   Likely Churn Amount 
(Total Current ARR)  </t>
  </si>
  <si>
    <t>Reason for Expected Churn</t>
  </si>
  <si>
    <t>For Discussion</t>
  </si>
  <si>
    <t>DTI:(15T)</t>
  </si>
  <si>
    <t>Premium Hosting Partner</t>
  </si>
  <si>
    <t>Intent to Buy</t>
  </si>
  <si>
    <t>Rich McBride</t>
  </si>
  <si>
    <t>DTI</t>
  </si>
  <si>
    <t>Proposal is out to either go to 30 or 50T. This will be a combined deal at 80 or 100TB</t>
  </si>
  <si>
    <t>Yes</t>
  </si>
  <si>
    <t>No</t>
  </si>
  <si>
    <t>H5:(750/P/4T) - Renewal</t>
  </si>
  <si>
    <t>Malinda Lee</t>
  </si>
  <si>
    <t>H5</t>
  </si>
  <si>
    <t>1/17: I sent Jason a break-down of their usage and proposed a renewal amendment. He responded that he's "sure" they will renew, but they may hold off until they have an "appropriately sized" Analytics case pending. Not currrently intending Feb renewal.</t>
  </si>
  <si>
    <t xml:space="preserve">H5 does intend to renew, but the contract will be delayed for a few months beyond their expiration. </t>
  </si>
  <si>
    <t>CACI: 30T</t>
  </si>
  <si>
    <t>Daniel Balogh</t>
  </si>
  <si>
    <t>CACI</t>
  </si>
  <si>
    <t>This is the RA subscription that can only be used on CACI's FDIC instance. The idea was that they would be using Analytics on all their legacy data they were migrating from Viewpoint/Leidos. There is the potential to perhaps license at 4T as they have still been using some RA as of late on that instance.</t>
  </si>
  <si>
    <t>ING: 25A (50A/2P/2DG/LH)</t>
  </si>
  <si>
    <t>Corporation</t>
  </si>
  <si>
    <t>Jeff Stotler</t>
  </si>
  <si>
    <t>Voya Financial</t>
  </si>
  <si>
    <t>Early renewal amendment is in the hands of Josh. Shawn has left Voya. 12/3 JJS followed up with Josh and this is being reviewed by Voya legal.</t>
  </si>
  <si>
    <t>This  shouldn't be on this report.  They are in Year 1 of their contract</t>
  </si>
  <si>
    <t>Kantonspolizei Zurich:(25A/P/2DG)</t>
  </si>
  <si>
    <t>Government</t>
  </si>
  <si>
    <t>Contract Negotiation</t>
  </si>
  <si>
    <t>Oliver Bucken</t>
  </si>
  <si>
    <t>Staatsanwaltschaft III des Kantons Zürich</t>
  </si>
  <si>
    <t xml:space="preserve">2/16 - currently internally discussing redlines and the way contract was put together initially. Pending approval. Will renew once this issue has been resolved and redlines </t>
  </si>
  <si>
    <t>Consilio:(50T)</t>
  </si>
  <si>
    <t>Decision in Process</t>
  </si>
  <si>
    <t>Michael Schulte</t>
  </si>
  <si>
    <t>Consilio</t>
  </si>
  <si>
    <t>Justin will not have an estimate of their usage for next year until around mid February. There is not much more to do for the renewal until then.</t>
  </si>
  <si>
    <t>Consilio expects to renew for some amount, but it will be for less than 50 TB.  I would expect no less than 15 TB, but no more than 30 TB.</t>
  </si>
  <si>
    <t>ProSearch:(30T)</t>
  </si>
  <si>
    <t>Mike Allison</t>
  </si>
  <si>
    <t>ProSearch Strategies, Inc.</t>
  </si>
  <si>
    <t>Proposed new contract that right-sizes users and gets them on user-based RA - Trevor/Mit/Julia interested; did RA Solutions day on 1/12 which was well-received; trying to pin-down Mit for chat about switch to user-based RA</t>
  </si>
  <si>
    <t>I think it's most likely that they'll drop to a 15T, given their level of usage over the past year.</t>
  </si>
  <si>
    <t>Alvarez &amp; Marsal:(4T)</t>
  </si>
  <si>
    <t>Alvarez &amp; Marsal</t>
  </si>
  <si>
    <t>Jeff said that they're seriously considering switching to user-based</t>
  </si>
  <si>
    <t>Trustpoint:(4T)</t>
  </si>
  <si>
    <t>Brian Swanson</t>
  </si>
  <si>
    <t>Trustpoint International, LLC</t>
  </si>
  <si>
    <t>1/17/17 - Meeting with Phil during LTNY. Will have a long discussion about this topic and how we can drive more usage to get full value from their 4TB.</t>
  </si>
  <si>
    <t>Have beeen underutilized for months and we've been trying to set up a strategy session with Phil to try and get ahead of potential churn. I expect them to renew analytics in some capacity, just not 4TB.</t>
  </si>
  <si>
    <t>Integreon:(1T)</t>
  </si>
  <si>
    <t>Integreon</t>
  </si>
  <si>
    <t>1/17/17 BS - presented pricing analysis to Tom B. so he could see what the different options at 1 &amp; 4TBs looks like compared to the user-based model. Tom is going to use this when they have final #'s for 2017 budget and make a decision.</t>
  </si>
  <si>
    <t>Just exceeded their 1TB subscription two months early. They're weighing the option of user-based vs. another 1TB and presenting both options to the new board next week.</t>
  </si>
  <si>
    <t>e.Law:(1/2T)</t>
  </si>
  <si>
    <t>Stuart Hall</t>
  </si>
  <si>
    <t>e.law International Pty Ltd</t>
  </si>
  <si>
    <t>11/3 - Good usage so renewal is looking ok, but heavily single large project based</t>
  </si>
  <si>
    <t>Securities and Futures Commission (Hong Kong):(150A/P/2DG)</t>
  </si>
  <si>
    <t>Abigail Cooke</t>
  </si>
  <si>
    <t>Securities and Futures Commission (Hong Kong)</t>
  </si>
  <si>
    <t>24/1: Meeting with SFC to discuss specific renewal terms (increase users and add processing worker).</t>
  </si>
  <si>
    <t>Gilead Sciences:(25A/P/2DG/LH)</t>
  </si>
  <si>
    <t>Michael Harris</t>
  </si>
  <si>
    <t>Gilead Sciences, Inc</t>
  </si>
  <si>
    <t>2/6 MH Feedback from the demo is that they are "underwhelmed" with Collection. They frequently need to collect from 400-500 custodians at a time. Mass collect is essential. However, the off-the-record word is that they will probably renew anyway.</t>
  </si>
  <si>
    <t>Inventus: (15T)</t>
  </si>
  <si>
    <t>Jason Jaroch</t>
  </si>
  <si>
    <t>Inventus</t>
  </si>
  <si>
    <t>Continue to monitor usage (6,130 GB thru 9months), and ensure good results. Working with Josh Rosenberg to schedule and conduct RA Sales Training to all the Sales Consultants.</t>
  </si>
  <si>
    <t>Precision:(15T)</t>
  </si>
  <si>
    <t>Precision Discovery</t>
  </si>
  <si>
    <t>Kinny said that RA sales going OK, but still have clients forcing them to eliminate RA to reduce cost; working w/ Kinny/Jeff to book Solutions day; spoke w/ Jerry about upcoming renewal and no indication that they plan to downsize</t>
  </si>
  <si>
    <t>iDS:(4T)</t>
  </si>
  <si>
    <t>Matt Liguzinski</t>
  </si>
  <si>
    <t>iDiscovery Solutions</t>
  </si>
  <si>
    <t>12/3 ML Their team is underutilizing their subscription and I am working to train their sales folks on how to sell the features and to get their admins utilizing the subscription so that it doesn't expire underutilized</t>
  </si>
  <si>
    <t>They have only used 1.1 TB of their 4 TB subscription due to their team losing a large case they planned to leverage analytics on.  With that said, we have an internal analytics champion and am working with them on this renewal.  Jeff Gilles and I are going onsite in March for an analytics deep dive and plan to speak to the benefits of user based analytics.  While they are almost at the breakeven for 4TB (1,500 GB), they feel they are leaving analytics on the table as they've requested an extension</t>
  </si>
  <si>
    <t>Stroz:(15T)</t>
  </si>
  <si>
    <t>Thomas Matarelli</t>
  </si>
  <si>
    <t>Stroz Friedberg</t>
  </si>
  <si>
    <t>.</t>
  </si>
  <si>
    <t>Stroz RA usage is down, so I don't expect them to renew at 15TB again</t>
  </si>
  <si>
    <t>Lighthouse:(4T)</t>
  </si>
  <si>
    <t>Lighthouse eDiscovery</t>
  </si>
  <si>
    <t>12/15: Danielle called me to discuss ROCP and we also discussed this RA renewal. She told me that they will likely renew, but not until spring/summer.</t>
  </si>
  <si>
    <t>Lighthouse tells me that they will likely renew their subscription at some point in 2017, but there will be a lag  after their  current contract expires.</t>
  </si>
  <si>
    <t>Kirkland:150(325/3P/3DG)</t>
  </si>
  <si>
    <t>Law Firm</t>
  </si>
  <si>
    <t>Kirkland &amp; Ellis LLP</t>
  </si>
  <si>
    <t>They opted not to pursue the early renewal proposal sating " we will probably just renew come May" Both Dan &amp; Brian not in NY during legalweek, asked for a proxy.</t>
  </si>
  <si>
    <t>There is some risk as we scored low in their vendor day and they did not pull down on the early renewal offer.  We feel like we are in good shape for this renewal period as the team overall likes working ith us and understands the value of Relativity, however we are dealing with a difficult procurement person, negotiation is stalled due to their acquisition of a firm that also had Relativity in-house. They did not like our initial offer to merge the 2 contracts.</t>
  </si>
  <si>
    <t>Scientific Games:(25A/P/2DG)</t>
  </si>
  <si>
    <t>Jessica Galant</t>
  </si>
  <si>
    <t>Scientific Games</t>
  </si>
  <si>
    <t>1/20 JG Offered 1-yr extension. Underlying project they were going to use to test Rel has been abandoned and they do not have the budget or need to extend the license for another year. Went w/ 1-year contract with Seal software. Use vendor for litigation.</t>
  </si>
  <si>
    <t>Scientific Games bought Relativity for one case. They have not used the tool since the case wound down. Our plan was to  re-establish the value of Relativity. It was difficult to identify a contact. We ultimately learned they have standardized  on working through our partners. We were trying to talk to our new contact about leveraging Relativity for M&amp;A and other contracts projects. They ended up licensing Seal for 1-year.</t>
  </si>
  <si>
    <t>RVM:(1250/12P/12DG)</t>
  </si>
  <si>
    <t>Lindsay Wilkes</t>
  </si>
  <si>
    <t>RVM Incorporated</t>
  </si>
  <si>
    <t>12/23 LW: RVM does not want to renew early, as their user counts have been below 1,000 since August. They will likely renew at lower user tier in may.</t>
  </si>
  <si>
    <t>I expect  RVM to renew but at a lower seat count - at 1,000 rather than 1,250.</t>
  </si>
  <si>
    <t>Evolve:(15T)</t>
  </si>
  <si>
    <t>FRONTEO</t>
  </si>
  <si>
    <t>Monitoring usage monthly and discussing RA as part of regular status calls/meetings; plan to check-in with business leaders in Q1</t>
  </si>
  <si>
    <t>TERIS-Austin/Phoenix:(1/2T)</t>
  </si>
  <si>
    <t>Al Stern</t>
  </si>
  <si>
    <t>TERIS-Austin/Phoenix</t>
  </si>
  <si>
    <t>Unlikely to renew although they have gone silent so not sure.  They bought this for a single case which used up half the capacity and haven’t used it since.</t>
  </si>
  <si>
    <t>Altep:(15T)</t>
  </si>
  <si>
    <t>Altep Inc.</t>
  </si>
  <si>
    <t>AlixPartners:(4T)</t>
  </si>
  <si>
    <t>AlixPartners</t>
  </si>
  <si>
    <t>10/31 DPB -Subscription ends 6/1/17 - 1/2TB remaining on 11/29</t>
  </si>
  <si>
    <t>Alix is heavily invested in Brainspace and only use RA when a client or team specifically requests. We are not their standard</t>
  </si>
  <si>
    <t>Nuveen Investment:(25/P/2DG)</t>
  </si>
  <si>
    <t>Nuveen Investments</t>
  </si>
  <si>
    <t>2/3 JG May be interested in adding more seats with renewal for TIAA to use. Met with Erin and team at LTNY. TIAA uses Clearwell for LH; EVault to collect; hosting through Transperfect.</t>
  </si>
  <si>
    <t>Deloitte:1000(5500/55P/70DG/45I)</t>
  </si>
  <si>
    <t>Deloitte Global DTTL</t>
  </si>
  <si>
    <t>TAM - 9/28 -Proposal (attached) was delivered 9/15, and we will begin the vetting process on this new deal asap. -Reviewed with Richard, feedback was positive but he needs to review the details --Pull down DG and processing this year (Andew's request)</t>
  </si>
  <si>
    <t>Moving to user-based, with a two year transition</t>
  </si>
  <si>
    <t>Husch:25(200A/2P/2DG)</t>
  </si>
  <si>
    <t>Adam Cygan</t>
  </si>
  <si>
    <t>Husch Blackwell LLP</t>
  </si>
  <si>
    <t>AC met with the lit support teams in STL/KC - 2/23. feedback: Husch feels well supported and that the relationship is strong. They dont feel insulted by our offer but they do not feel its not a good deal for Husch. dont want 25 WHD licenses.</t>
  </si>
  <si>
    <t>We have issues with their procurement team in relation to the Whyte Hirshback account they in herited through their acquisition.  We are in good shape with the users but the buyer is not communicating with us.</t>
  </si>
  <si>
    <t>Omnivere:(4T)</t>
  </si>
  <si>
    <t>Omnivere</t>
  </si>
  <si>
    <t>The issue here is we gave them 4TBs at the 1TB rate.  I expect them to resign for $90k but not as confident about $165k.  Not sure if that would be considered churn or not since the dollar amount would be the same.</t>
  </si>
  <si>
    <t>KPMG Canada:(4T)</t>
  </si>
  <si>
    <t>KPMG LLP (Canada)</t>
  </si>
  <si>
    <t>12/5 DPB -KPMG CA has continued to use more and become more comfortable with RA</t>
  </si>
  <si>
    <t>They  recently lost BIS so this is at risk and we have work to do, but I don't expect churn</t>
  </si>
  <si>
    <t>Deloitte:(50T)</t>
  </si>
  <si>
    <t>See above - moving to user-based</t>
  </si>
  <si>
    <t>E-Stet:(1T)</t>
  </si>
  <si>
    <t>ESTET, LLC</t>
  </si>
  <si>
    <t>ESTET has doubled their RA usage since last year and is considering use-based RA or at least an increase when they renew - likely early. LA "Analytics for Lawyers" event went very well.</t>
  </si>
  <si>
    <t>Barack Ferrazzano:(25A/P/2DG/X)</t>
  </si>
  <si>
    <t>Barack Ferrazzano Kirschbaum &amp; Nagelberg LLP</t>
  </si>
  <si>
    <t>Gulfstream Legal:A/2P(100A/2P/2DG)</t>
  </si>
  <si>
    <t>Gulfstream Legal Group</t>
  </si>
  <si>
    <t>12/9: I've sent early renewal details and multiple follow-ups to Ari. He says they will definitely be renewing and he understands the benefits of doing it now, but Joe can be "funny" about early commitments.</t>
  </si>
  <si>
    <t>CACI:(4T)</t>
  </si>
  <si>
    <t>They may  not renew right away; however, CACI opportunistically uses RA, so I would expect them to purchase another sub at some point this year.</t>
  </si>
  <si>
    <t>KPMG Global:(3500A/35P/44DG/19I)</t>
  </si>
  <si>
    <t>KPMG International</t>
  </si>
  <si>
    <t>Renewal</t>
  </si>
  <si>
    <t>In contract discussions now; no RA</t>
  </si>
  <si>
    <t>Paul Weiss:P(250A/3P/2DG)</t>
  </si>
  <si>
    <t>Paul, Weiss, Rifkind, Wharton &amp; Garrison LLP</t>
  </si>
  <si>
    <t>JJS 1/20 They wont be able to get this through approvals in time. Susan has told me they fully intend to renew but it will be in the summer.</t>
  </si>
  <si>
    <t>Fox Rothschild:100(200A/2P/2DG)</t>
  </si>
  <si>
    <t>Aaron Soboloski</t>
  </si>
  <si>
    <t>Fox Rothschild, LLP</t>
  </si>
  <si>
    <t>2/6/2017 (AS) - I have been in touch with Josh Hummel. There is no doubt they will renew. They seem to be ok with the pricing. I am creating pricing for 150,175 &amp; 200 Users for Fox (with and without processing) still in POC for processing.</t>
  </si>
  <si>
    <t>eTera:N-Renewal</t>
  </si>
  <si>
    <t>eTera Consulting</t>
  </si>
  <si>
    <t>PCAOB:(75A/P/2DG)</t>
  </si>
  <si>
    <t>Caroline Van Fossan</t>
  </si>
  <si>
    <t>Public Company Accounting Oversight Board (PCAOB)</t>
  </si>
  <si>
    <t>11/16 Early Renewal not in discussion because of government pricing.</t>
  </si>
  <si>
    <t>Xerox:(1T)</t>
  </si>
  <si>
    <t>Xerox Litigation Services</t>
  </si>
  <si>
    <t>Xerox had a hard time using their 1,000 GB subscription in the first year. We are currently working on a holistic strategy to ensure that they fully use their current subscription and renew in 2017.</t>
  </si>
  <si>
    <t>Weintraub Tobin:(25A/P/2DG)</t>
  </si>
  <si>
    <t>Weintraub Tobin</t>
  </si>
  <si>
    <t>12/19 - Heard feedback from the CFO that they are very upset with the price increase. CFO advised the Lit support team to not renew and start looking for other products.</t>
  </si>
  <si>
    <t>Jenny and Caleb are trying internally at Weintraub to justify keeping Relativity. They are working on building  out a cost recovery model for the firm. We should still count it as churn until we have a definitive verbal agreement.</t>
  </si>
  <si>
    <t>Credence Corp:(500A/5P/5DG)</t>
  </si>
  <si>
    <t>Credence Corp</t>
  </si>
  <si>
    <t>2/7 JJ: Spoke with Doug at LTNY. Still operating under their own existing contract. Upon expiration, we'll need to do a tear-up/renew under the LDiscovery agreement to accommodate Credence users.</t>
  </si>
  <si>
    <t xml:space="preserve">Credence was acquired by LDiscovery and we're currently in tear-up and renew talks to combine LDiscovery/Kroll/Credence under one agreement. </t>
  </si>
  <si>
    <t>Maslon:(25A/P/2DG)</t>
  </si>
  <si>
    <t>Maslon</t>
  </si>
  <si>
    <t>2/8 JG Alicia and Jamie are very frustrated by the upgrade process and want to know what kCura is doing to alleviate the pain of upgrading. Looped in Kyra and Jaco and discussed George Jon.</t>
  </si>
  <si>
    <t>While we expect a licensing renewal, we must be diligent about staying close to Jamie and Alicia as they make decisions about how to change their on-premises/in-house strategy for their Relativity infrastructure. They've been really frustrated  with upgrades and are looking for an alternative to maintaining it themselves.</t>
  </si>
  <si>
    <t>Dickstein:P(125/P/2DG)</t>
  </si>
  <si>
    <t>Kristen Pipal</t>
  </si>
  <si>
    <t>Dickstein Shapiro LLP</t>
  </si>
  <si>
    <t>2/10 KP Last month DTI was informed there are 7 matters to migrate from the Dickstein environment to DTI?s with a completion date tentatively scheduled for 1/31/17. The transfer would be completed using DBMT but they have yet to see any migration act</t>
  </si>
  <si>
    <t>Out of business</t>
  </si>
  <si>
    <t>CFTC:(100A/2P)</t>
  </si>
  <si>
    <t>Commodity Futures Trading Commission</t>
  </si>
  <si>
    <t>11/21 KP Not an early renewal candidate as we do not have government pricing details finalized through Immix</t>
  </si>
  <si>
    <t>Supreme Group:(25A/P/2DG)</t>
  </si>
  <si>
    <t>Supreme Group</t>
  </si>
  <si>
    <t>1/11 11/1 good chance of renewing, however don't a have a large spread of cases, one case driven. Meeting in September was good, no negative signs or threats of non-renewal, but still based on one large case.</t>
  </si>
  <si>
    <t>I really do think this will renew but considering that we are still getting a new team up to speed on Relativity, the risks are there for a non-renewal.</t>
  </si>
  <si>
    <t>Roetzel:(50A/P/2DG)</t>
  </si>
  <si>
    <t>Process Established</t>
  </si>
  <si>
    <t>Roetzel &amp; Andress</t>
  </si>
  <si>
    <t>11/15/2016 (AS) - If he signed this early renewal now he would be locking his firm into a 4 year commitment. He really plans on renewing, but he small 3% discount was not worth the flexibility. He just upgraded to 9.4 this weekend.)</t>
  </si>
  <si>
    <t>We believe that we will have a renewal but Eric has not given us a verbal agreement yet.  At this point, I would count it as churn until we have a definitive verbal agreement.</t>
  </si>
  <si>
    <t>Robbins Arroyo: (25A/P/2DG)</t>
  </si>
  <si>
    <t>Robbins Umeda LLP</t>
  </si>
  <si>
    <t>11/2 - Proposals for early and 2017 renewal have been sent</t>
  </si>
  <si>
    <t>Our champions and the attorneys at Robbns  Arroyo want to keep Relativity. However, due to the price increase, they are facing internal pressure to shop for alternatives. For this reason, they did not sign the early renewal. Considering churn until we have a verbal they will renew.</t>
  </si>
  <si>
    <t>Epiq:30T(50T) - Renewal</t>
  </si>
  <si>
    <t>Epiq Systems Ltd</t>
  </si>
  <si>
    <t>This is likely to be rolled into a consolodated agreement at 80 or 100 TB wth DTI</t>
  </si>
  <si>
    <t>LDiscovery:(15T)</t>
  </si>
  <si>
    <t>LDiscovery</t>
  </si>
  <si>
    <t>Combining contracts with KO, so may move to 30T</t>
  </si>
  <si>
    <t>Oasis:(1T)</t>
  </si>
  <si>
    <t>Oasis Discovery Partners</t>
  </si>
  <si>
    <t>Unlikely to renew.  They bought it for a single case and had a bad experience trying to build a structured analytics set.  They have asked for a refund but we ae leaning toward extending their existing subscription.  They prefer Brainspace.</t>
  </si>
  <si>
    <t>Envision:75A/6P(175A/6P/2DG)</t>
  </si>
  <si>
    <t>Envision Discovery, LLC</t>
  </si>
  <si>
    <t>10/10 ML Envision is scheduled to renew their PHP agreement 10/1/2017</t>
  </si>
  <si>
    <t>Envision will renew, however, the verdict is still out as to whether they will renew with user based analytics.  They are on the old pricing and added user based for the last 11 months of their agreement.  We've explained to Hal our new packaging pricing structure, but am worried about him coming up with the cash for the new licensing with analytics. </t>
  </si>
  <si>
    <t>Kroll Ontrack:(15T)</t>
  </si>
  <si>
    <t>Kroll Ontrack</t>
  </si>
  <si>
    <t>Combining contracts with LD, so may move to 30T</t>
  </si>
  <si>
    <t>Law In Order:(1T)</t>
  </si>
  <si>
    <t>Law In Order</t>
  </si>
  <si>
    <t>Sidley:500(800A/8P/8DG)</t>
  </si>
  <si>
    <t>Sidley Austin LLP</t>
  </si>
  <si>
    <t>JJS 1/27 I followed up an email with a voice mail seeking clarification on the reception of the proposal. S. Brown to come over the top week after Legal Tech</t>
  </si>
  <si>
    <t>Upset about the price increase- the CIO told the Lit Support team to find a new software product.  We are working on this but right now, I would take it as churn.  We are in a bake-off against other software options.  They are coming off legacy pricing which is taking their spend from $160K// year to over $800K.  There's still a chance that they continue with us in some form but I would take as churn right now.</t>
  </si>
  <si>
    <t>Scarab:(300/3P/3DG)</t>
  </si>
  <si>
    <t>Franklin Data</t>
  </si>
  <si>
    <t>They lost their investor and have serious financial troubles. May sell/be out of business before renewal</t>
  </si>
  <si>
    <t>Unlikely to renew at that level.  They signed up for 300 users 3 years ago but couldn’t afford the annual payment.  We let then shift to pay-go at burst rates.  Down to about 60 users.  They have expressed interest at signing a new deal in September but have indicated they may need an extension of the pay-go arrangement.  I’d expect them to sign a deal between 100-200 users.</t>
  </si>
  <si>
    <t xml:space="preserve">No </t>
  </si>
  <si>
    <t>OAGCA:150(300A/4P/3DG)</t>
  </si>
  <si>
    <t>State of California DOJ, Office of the Attorney General</t>
  </si>
  <si>
    <t>9/6 KP Megan will start the budgeting process in a couple months</t>
  </si>
  <si>
    <t>CME:(25A/P/2DG/LH)</t>
  </si>
  <si>
    <t>CME Group</t>
  </si>
  <si>
    <t>10/31 MH Lunch with CME went well. Fully intend to renew, but early renewal not enough incentive.</t>
  </si>
  <si>
    <t>They were not happy with tthe price increase.  The CIO has been resistant to meet.  Even though we have a new champion, outsourcing to a partner is a real threat.</t>
  </si>
  <si>
    <t>Alstom:(25A/P/2DG)</t>
  </si>
  <si>
    <t>Kieran McPate</t>
  </si>
  <si>
    <t>Alstom UK Ltd</t>
  </si>
  <si>
    <t>11/1 awaiting information from Alstom</t>
  </si>
  <si>
    <t>Alstom brought Relativity in for one big matter.  This is in arbitration at present and is due to finish by 2018 at which time expect churn.</t>
  </si>
  <si>
    <t>XACT:(15T)</t>
  </si>
  <si>
    <t>XACT Data Discovery</t>
  </si>
  <si>
    <t>Just signed the 2016 renewal</t>
  </si>
  <si>
    <t>ILS Technologies:(100/P/2DG)</t>
  </si>
  <si>
    <t>ILS Technologies</t>
  </si>
  <si>
    <t>They are not a sure thing to renew. Updet about packaging price increase.I pitched 2016 price lock but they haven't responded.</t>
  </si>
  <si>
    <t>This one is 50/50.  They hate being a partner and are angry about packaging and RelOne.  That said, they may have no choice as their largest client, KPMG internal investigations, requires them to be a partner.</t>
  </si>
  <si>
    <t>iDiscover:(4T)</t>
  </si>
  <si>
    <t>iDiscover Global</t>
  </si>
  <si>
    <t>Callahan &amp; Blaine:(25A/P/2DG)</t>
  </si>
  <si>
    <t>Callahan &amp; Blaine</t>
  </si>
  <si>
    <t>We are strong with the lit support team but the procurement/ buying team has been standoff-ish.  I anticipate a renewal but it won't be easy and there is some risk baked in here.</t>
  </si>
  <si>
    <t>Thermo Fisher Scientific:(25A/2P/2DG)</t>
  </si>
  <si>
    <t>Thermo Fisher Scientific</t>
  </si>
  <si>
    <t>12/20 MH They are going to hold off on early renewal in order to make decision on potential Appliance deal.</t>
  </si>
  <si>
    <t>Miller Canfield:(50A/P/2DG)</t>
  </si>
  <si>
    <t>Miller, Canfield, Paddock and Stone, PLC</t>
  </si>
  <si>
    <t>12/22 (JG) Met with Phil and sent proposal for early renewal. Phil is reviewing the numbers to determine if they will sign early. Corresponded via email to explain savings if renew early. Sent reminder.</t>
  </si>
  <si>
    <t>D4:(30T)</t>
  </si>
  <si>
    <t>D4 LLC</t>
  </si>
  <si>
    <t>No action required until closer to renewal.</t>
  </si>
  <si>
    <t>TransPerfect:(15T)</t>
  </si>
  <si>
    <t>TransPerfect Document Management</t>
  </si>
  <si>
    <t>Ricoh:(15T)</t>
  </si>
  <si>
    <t>Ricoh Legal</t>
  </si>
  <si>
    <t>Ricoh has internal disagreements about the cost effectivness of Analytics.</t>
  </si>
  <si>
    <t>PWC:(25T/5I)</t>
  </si>
  <si>
    <t>PricewaterhouseCoopers LLP Global</t>
  </si>
  <si>
    <t>PWC now has a single global contract with year 1 discounted pricing; we expect large upticks in year 2 and 3</t>
  </si>
  <si>
    <t>James Hardie:(10A/P/2DG)</t>
  </si>
  <si>
    <t>James Hardie</t>
  </si>
  <si>
    <t>2/7 JG Working with Will to put together a reonboarding plan post-upgrade. Sent offer to do upgrade - appreciative, but no time. Not a great candidate for early renew because renewal is over 1 year away. Followed up with email.</t>
  </si>
  <si>
    <t>While we expect a renewal, we  must stay close to James Hardie, try to get them to upgrade from 8.2, and understand their plans for renewal. We do have contacts here, but they tend to go silent now and then.</t>
  </si>
  <si>
    <t>Sheehan Phinney:(25A/P/2DG)</t>
  </si>
  <si>
    <t>Ryan Hill</t>
  </si>
  <si>
    <t>Sheehan Phinney Bass + Green PA</t>
  </si>
  <si>
    <t>2/6/17 RH - Charlie wrote a fantastic email about how beneficial our new ETV is for Sheehan. Sent to many folks on our Solutions team (Rene Laurens) Charlie gave us a 9 on our NPS score, with only missing point being "cost is a little high".</t>
  </si>
  <si>
    <t>Fujitsu Services UK:(10A/P/2DG)</t>
  </si>
  <si>
    <t>Fujitsu Global</t>
  </si>
  <si>
    <t>11/1 meeting scheduled to discuss renewal price and RelativityOne options</t>
  </si>
  <si>
    <t>DEA-15A/3P - Renewal</t>
  </si>
  <si>
    <t>DOJ - DEA</t>
  </si>
  <si>
    <t>Cravath:(125/P/2DG)</t>
  </si>
  <si>
    <t>Cravath Swaine &amp; Moore</t>
  </si>
  <si>
    <t>-2/8/2017 - Meeting scheduled March 2 in NYC with Scott, Mike, Andrea, Lucy, and Jeff Giles. Main focus is Analytics road map and Relativity road map if time permits.</t>
  </si>
  <si>
    <t>As a result of the price increase, Cravath is evaluating managed services options with our partners. They already leverage our partners for their review work and only conduct review of opposing counsel's productions in-house. They don't need processing as they rarely need to process in-house, but even without it the price increase was significant.  They were not happy with tthe price increase.  The CIO has been resistant to meet.  Even though we have a new champion, outsourcing to a partner is a real threat. </t>
  </si>
  <si>
    <t>DOJ Enterprise:1240A/21P/8DG/LH- Renewal</t>
  </si>
  <si>
    <t>DOJ Enterprise</t>
  </si>
  <si>
    <t>11/21 KP Not an early renewal candidate as we do not have government pricing finalized through Immix.</t>
  </si>
  <si>
    <t>Aetna:25(50A/P/2DG)</t>
  </si>
  <si>
    <t>Aetna</t>
  </si>
  <si>
    <t>1/20 JJS Jennifer has confirmed all matters have been lifted from the coventry instance and are in the process of importing into Aetna's instance. Based on usage reports she asked to mock up renewal amendments for both 50 and 75 users.</t>
  </si>
  <si>
    <t>Upgrades have been very difficult.  They might be a candidate for managed services.</t>
  </si>
  <si>
    <t>Orrick:(100A/P/2DG)</t>
  </si>
  <si>
    <t>Lucy Melendrez-Diaz</t>
  </si>
  <si>
    <t>Orrick, Herrington &amp; Sutcliffe LLP</t>
  </si>
  <si>
    <t>2/16 LMD Orrick was initially interested in early renewal, adding analytics, &amp; potentially RelOne as an alternative to maintaining their own environment. We were unable to find a time to meet at LTNY.</t>
  </si>
  <si>
    <t xml:space="preserve">All signs point to a renewal. When we spoke at the end of 2016, they were budgeting for this 2017 renewal. </t>
  </si>
  <si>
    <t>Jackson Walker:P(75A/2P/2DG)</t>
  </si>
  <si>
    <t>Jackson Walker LLP</t>
  </si>
  <si>
    <t>2/7 JG Sent 2017 pricing. Duane thinks it makes sense to go to Managed Services. Lit support team is not good at finding business and they do not want to continue to manage infrastructure. Presented R1 Overview. Interested in billing options.</t>
  </si>
  <si>
    <t>CDS:(15T)</t>
  </si>
  <si>
    <t>Complete Discovery Source, Inc.</t>
  </si>
  <si>
    <t>LogicForce:(100A/P/2DG)</t>
  </si>
  <si>
    <t>LogicForce</t>
  </si>
  <si>
    <t>2/7 ML Am new to the account and plan to put 2017 plan in place to improve their team's Relativity experience by first going onsite to Nashville to meet with their executives.</t>
  </si>
  <si>
    <t xml:space="preserve">We aren't 100% confident that they will renew/not churn due to their team's negative view of kCura and our product.  We hope that our onsite with their team in March will shed more light on their plans. </t>
  </si>
  <si>
    <t>Venable:25/2P(300A/3P/3DG)</t>
  </si>
  <si>
    <t>Venable LLP</t>
  </si>
  <si>
    <t>9/7 KP On track for renewal at this time</t>
  </si>
  <si>
    <t>Accounts that do not need further discussion:</t>
  </si>
  <si>
    <t>Known churn (one-time event to transfer data)</t>
  </si>
  <si>
    <t>Credence</t>
  </si>
  <si>
    <t>M&amp;A: Ldiscovery - to be rolled up</t>
  </si>
  <si>
    <t>Scarab</t>
  </si>
  <si>
    <t>Known churn - shrinking</t>
  </si>
  <si>
    <t>ILS</t>
  </si>
  <si>
    <t>Known churn - (KPMG Relationship) want to use as little as possible</t>
  </si>
  <si>
    <t>Precision: (50T)</t>
  </si>
  <si>
    <t>Not in SF</t>
  </si>
  <si>
    <t>Precision</t>
  </si>
  <si>
    <t>Showing up as risk in SF; change to Green?</t>
  </si>
  <si>
    <t>not on report (green: SF), but expected to churn?</t>
  </si>
  <si>
    <t>showing up as risk in SF: Churn Risk yes?</t>
  </si>
  <si>
    <t>confirm amount</t>
  </si>
  <si>
    <t>update?</t>
  </si>
  <si>
    <t>Any Solutions support/help we can give?</t>
  </si>
  <si>
    <t>Any update?  Consider it full churn for sure?</t>
  </si>
  <si>
    <t>Consider full churn (extend)?  Product issue, right?</t>
  </si>
  <si>
    <t>2/28 Notes</t>
  </si>
  <si>
    <t>Spoke with CFO last week: 15T is the plan. (Churn confirmed)  Frustration from CFO as to the licensing (under-utilization).  Also don't like our threading (for scale) they use Equivio exclusively for threading currently.  Potential (post-churn) to have technical work to get them to utilize (product).  Maybe roll over some quantity tied to interactive testing/use.</t>
  </si>
  <si>
    <t>Working w/them to setup a sit-down strategy mtg.  Looking to have marketing event surrounding analytics.  Intro'd to sales to work with their sales leadership.</t>
  </si>
  <si>
    <t>underutilized, having financial problems - No more installment plans. Not expecting churn, though.</t>
  </si>
  <si>
    <t xml:space="preserve">Still planned for March visit w/Gilles? </t>
  </si>
  <si>
    <t>March visit still planned.</t>
  </si>
  <si>
    <t>technical issues/failure with RA index use.   May be able to roll into the package deal.</t>
  </si>
  <si>
    <t xml:space="preserve">Seat churn.  </t>
  </si>
  <si>
    <t>averaging ~1k users (T6M), and don't like the packaging.  Fear of RelOne.</t>
  </si>
  <si>
    <t>Al is going to Phx to meet with owners.</t>
  </si>
  <si>
    <t>Product</t>
  </si>
  <si>
    <t>CACI (30T)</t>
  </si>
  <si>
    <t>Medium risk, not underutilized</t>
  </si>
  <si>
    <t>Moved them to user-based, risk they may fall off user-based.</t>
  </si>
  <si>
    <t>Usage has actually gone up.  Trip to Nashville in late March.</t>
  </si>
  <si>
    <t>Row Labels</t>
  </si>
  <si>
    <t>Grand Total</t>
  </si>
  <si>
    <t>Sum of    Potential Churn Amount 
(Total Current ARR)  </t>
  </si>
  <si>
    <t>Yes Total</t>
  </si>
  <si>
    <t>Count of Opportunity Name</t>
  </si>
  <si>
    <t>Sum of    Likely Churn Amount 
(Total Current ARR)  </t>
  </si>
  <si>
    <t>Sum of Annual Amount</t>
  </si>
  <si>
    <t>Mar</t>
  </si>
  <si>
    <t>Apr</t>
  </si>
  <si>
    <t>May</t>
  </si>
  <si>
    <t>Jun</t>
  </si>
  <si>
    <t>Jul</t>
  </si>
  <si>
    <t>Aug</t>
  </si>
  <si>
    <t>Sep</t>
  </si>
  <si>
    <t>Oct</t>
  </si>
  <si>
    <t>Nov</t>
  </si>
  <si>
    <t>Dec</t>
  </si>
  <si>
    <t xml:space="preserve">Confirmed they will renew in 2017, but are facing adoption challenges (unlimited RA).
3/6 - Per Couling, they will drop from 150 to 100 users (w/ no RA) or 75 users. Expected churn of around $130K (estimate) </t>
  </si>
  <si>
    <t>CBA or UBA?</t>
  </si>
  <si>
    <t>CBA</t>
  </si>
  <si>
    <t>UBA</t>
  </si>
  <si>
    <t>Included in May Board meeting forecast?</t>
  </si>
  <si>
    <t>Y</t>
  </si>
  <si>
    <t>N</t>
  </si>
  <si>
    <t>Notes (Eric)</t>
  </si>
  <si>
    <t>Included in May forecast through end of year? (ED)</t>
  </si>
  <si>
    <t>Closed in April</t>
  </si>
  <si>
    <t>They renewed in April</t>
  </si>
  <si>
    <t>This was already counted as churn earlier in the year… this is an error in the spreadsheet</t>
  </si>
  <si>
    <t>This closed earlier in the year when they signed the 100TB subscription</t>
  </si>
  <si>
    <t>Did this not close in April?</t>
  </si>
  <si>
    <t>This was already counted for when they signed their global deal earlier in the year</t>
  </si>
  <si>
    <t>This was already counted for when they signed the deal with DTI earlier in the year</t>
  </si>
  <si>
    <t>They bought up earlier in the year to 30TB</t>
  </si>
  <si>
    <t>This was deaded once they signed their global deal… so I would not have counted it as an upcoming renewal.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</si>
</sst>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_(&quot;$&quot;* #,##0_);_(&quot;$&quot;* \(#,##0\);_(&quot;$&quot;* &quot;-&quot;??_);_(@_)"/>
    <numFmt numFmtId="165" formatCode="m/d/yy;@"/>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sz val="8"/>
      <color theme="1"/>
      <name val="Calibri"/>
      <family val="2"/>
      <scheme val="minor"/>
    </font>
    <font>
      <sz val="8"/>
      <color theme="1"/>
      <name val="Calibri"/>
      <family val="2"/>
      <scheme val="minor"/>
    </font>
    <font>
      <b/>
      <sz val="11"/>
      <color theme="8"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99"/>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5">
    <xf numFmtId="0" fontId="0" fillId="0" borderId="0" xfId="0"/>
    <xf numFmtId="0" fontId="0" fillId="0" borderId="0" xfId="0" applyAlignment="1">
      <alignment horizontal="left" vertical="top"/>
    </xf>
    <xf numFmtId="49" fontId="0" fillId="0" borderId="0" xfId="0" applyNumberFormat="1" applyAlignment="1">
      <alignment horizontal="left" vertical="top" wrapText="1"/>
    </xf>
    <xf numFmtId="0" fontId="0" fillId="0" borderId="0" xfId="0" applyAlignment="1">
      <alignment horizontal="left" vertical="top" wrapText="1"/>
    </xf>
    <xf numFmtId="44" fontId="16" fillId="0" borderId="0" xfId="1" applyNumberFormat="1" applyFont="1" applyAlignment="1">
      <alignment horizontal="left" vertical="top"/>
    </xf>
    <xf numFmtId="0" fontId="0" fillId="34" borderId="0" xfId="0" applyFill="1" applyAlignment="1">
      <alignment horizontal="left" vertical="top" wrapText="1"/>
    </xf>
    <xf numFmtId="0" fontId="0" fillId="34" borderId="0" xfId="0" applyFill="1"/>
    <xf numFmtId="0" fontId="16" fillId="33" borderId="0" xfId="0" applyFont="1" applyFill="1" applyAlignment="1">
      <alignment horizontal="center" vertical="center" wrapText="1"/>
    </xf>
    <xf numFmtId="0" fontId="16" fillId="33" borderId="0" xfId="0" applyFont="1" applyFill="1" applyAlignment="1">
      <alignment horizontal="left" vertical="center" wrapText="1"/>
    </xf>
    <xf numFmtId="164" fontId="16" fillId="33" borderId="0" xfId="1" applyNumberFormat="1" applyFont="1" applyFill="1" applyAlignment="1">
      <alignment horizontal="left" vertical="center" wrapText="1"/>
    </xf>
    <xf numFmtId="0" fontId="16" fillId="34" borderId="0" xfId="0" applyFont="1" applyFill="1" applyAlignment="1">
      <alignment horizontal="left" vertical="center" wrapText="1"/>
    </xf>
    <xf numFmtId="44" fontId="16" fillId="34" borderId="0" xfId="0" applyNumberFormat="1" applyFont="1" applyFill="1" applyAlignment="1">
      <alignment horizontal="center" vertical="center" wrapText="1"/>
    </xf>
    <xf numFmtId="0" fontId="0" fillId="0" borderId="0" xfId="0" applyAlignment="1">
      <alignment vertical="center"/>
    </xf>
    <xf numFmtId="14" fontId="0" fillId="0" borderId="0" xfId="0" applyNumberFormat="1" applyAlignment="1">
      <alignment horizontal="center" vertical="center" wrapText="1"/>
    </xf>
    <xf numFmtId="49" fontId="0" fillId="0" borderId="0" xfId="0" applyNumberFormat="1" applyAlignment="1">
      <alignment horizontal="left" vertical="center" wrapText="1"/>
    </xf>
    <xf numFmtId="164" fontId="0" fillId="0" borderId="0" xfId="1" applyNumberFormat="1" applyFont="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Alignment="1">
      <alignment horizontal="left" vertical="center"/>
    </xf>
    <xf numFmtId="0" fontId="0" fillId="34" borderId="0" xfId="0" applyFill="1" applyAlignment="1">
      <alignment horizontal="left" vertical="center" wrapText="1"/>
    </xf>
    <xf numFmtId="44" fontId="0" fillId="34" borderId="0" xfId="0" applyNumberFormat="1" applyFill="1" applyAlignment="1">
      <alignment horizontal="left" vertical="center" wrapText="1"/>
    </xf>
    <xf numFmtId="0" fontId="0" fillId="34" borderId="0" xfId="0" applyFill="1" applyAlignment="1">
      <alignment horizontal="left" vertical="center"/>
    </xf>
    <xf numFmtId="0" fontId="16" fillId="34" borderId="0" xfId="0" applyFont="1" applyFill="1" applyAlignment="1">
      <alignment horizontal="left" vertical="center"/>
    </xf>
    <xf numFmtId="44" fontId="0" fillId="34" borderId="0" xfId="0" applyNumberFormat="1" applyFill="1" applyAlignment="1">
      <alignment horizontal="left" vertical="center"/>
    </xf>
    <xf numFmtId="0" fontId="0" fillId="34" borderId="0" xfId="0" applyFont="1" applyFill="1" applyAlignment="1">
      <alignment horizontal="left" vertical="center" wrapText="1"/>
    </xf>
    <xf numFmtId="0" fontId="0" fillId="34" borderId="0" xfId="0" applyFill="1" applyAlignment="1">
      <alignment vertical="center"/>
    </xf>
    <xf numFmtId="44" fontId="16" fillId="34" borderId="0" xfId="0" applyNumberFormat="1" applyFont="1" applyFill="1" applyAlignment="1">
      <alignment horizontal="left" vertical="center"/>
    </xf>
    <xf numFmtId="44" fontId="0" fillId="0" borderId="0" xfId="0" applyNumberFormat="1" applyAlignment="1">
      <alignment vertical="center"/>
    </xf>
    <xf numFmtId="0" fontId="16" fillId="0" borderId="0" xfId="0" applyFont="1" applyAlignment="1">
      <alignment vertical="center"/>
    </xf>
    <xf numFmtId="0" fontId="0" fillId="0" borderId="0" xfId="0" applyAlignment="1"/>
    <xf numFmtId="49" fontId="0" fillId="0" borderId="0" xfId="0" applyNumberFormat="1" applyAlignment="1">
      <alignment horizontal="left" vertical="center"/>
    </xf>
    <xf numFmtId="0" fontId="18" fillId="0" borderId="0" xfId="0" applyFont="1" applyAlignment="1"/>
    <xf numFmtId="0" fontId="16" fillId="0" borderId="0" xfId="0" applyFont="1" applyAlignment="1"/>
    <xf numFmtId="0" fontId="0" fillId="0" borderId="0" xfId="0" applyAlignment="1">
      <alignment wrapText="1"/>
    </xf>
    <xf numFmtId="49" fontId="20" fillId="0" borderId="0" xfId="0" applyNumberFormat="1" applyFont="1" applyAlignment="1">
      <alignment horizontal="left" vertical="center"/>
    </xf>
    <xf numFmtId="0" fontId="20" fillId="0" borderId="0" xfId="0" applyFont="1" applyAlignment="1"/>
    <xf numFmtId="0" fontId="16" fillId="35" borderId="0" xfId="0" applyFont="1" applyFill="1" applyAlignment="1">
      <alignment horizontal="left" vertical="center"/>
    </xf>
    <xf numFmtId="0" fontId="16" fillId="0" borderId="0" xfId="0" applyFont="1" applyFill="1" applyAlignment="1">
      <alignment horizontal="left" vertical="center"/>
    </xf>
    <xf numFmtId="0" fontId="0" fillId="0" borderId="0" xfId="0" applyFont="1" applyFill="1" applyAlignment="1">
      <alignment horizontal="left" vertical="center"/>
    </xf>
    <xf numFmtId="164" fontId="1" fillId="0" borderId="0" xfId="1" applyNumberFormat="1" applyFont="1" applyFill="1" applyAlignment="1">
      <alignment horizontal="left" vertical="center"/>
    </xf>
    <xf numFmtId="0" fontId="20" fillId="0" borderId="0" xfId="0" applyFont="1" applyFill="1" applyAlignment="1">
      <alignment horizontal="left" vertical="center"/>
    </xf>
    <xf numFmtId="0" fontId="0" fillId="0" borderId="0" xfId="0" applyFont="1" applyFill="1" applyAlignment="1">
      <alignment horizontal="left" vertical="center" wrapText="1"/>
    </xf>
    <xf numFmtId="44" fontId="0" fillId="0" borderId="0" xfId="0" applyNumberFormat="1" applyFont="1" applyFill="1" applyAlignment="1">
      <alignment horizontal="center" vertical="center" wrapText="1"/>
    </xf>
    <xf numFmtId="0" fontId="0" fillId="0" borderId="0" xfId="0" applyFont="1" applyFill="1" applyAlignment="1">
      <alignment vertical="center"/>
    </xf>
    <xf numFmtId="165" fontId="0" fillId="0" borderId="0" xfId="0" applyNumberFormat="1" applyFont="1" applyFill="1" applyAlignment="1">
      <alignment horizontal="center" vertical="center"/>
    </xf>
    <xf numFmtId="165" fontId="0" fillId="0" borderId="0" xfId="0" applyNumberFormat="1" applyAlignment="1">
      <alignment horizontal="center" vertical="center"/>
    </xf>
    <xf numFmtId="0" fontId="0" fillId="0" borderId="0" xfId="0" applyFill="1" applyAlignment="1">
      <alignment horizontal="left" vertical="center"/>
    </xf>
    <xf numFmtId="44" fontId="0" fillId="0" borderId="0" xfId="0" applyNumberFormat="1" applyFill="1" applyAlignment="1">
      <alignment horizontal="left" vertical="center" wrapText="1"/>
    </xf>
    <xf numFmtId="0" fontId="0" fillId="0" borderId="0" xfId="0" applyFill="1" applyAlignment="1">
      <alignment horizontal="left" vertical="top" wrapText="1"/>
    </xf>
    <xf numFmtId="0" fontId="0" fillId="0" borderId="0" xfId="0" applyFill="1" applyAlignment="1"/>
    <xf numFmtId="0" fontId="0" fillId="0" borderId="0" xfId="0" applyFill="1" applyAlignment="1">
      <alignment wrapText="1"/>
    </xf>
    <xf numFmtId="0" fontId="16" fillId="36" borderId="0" xfId="0" applyFont="1" applyFill="1" applyAlignment="1">
      <alignment horizontal="center" vertical="center"/>
    </xf>
    <xf numFmtId="0" fontId="16" fillId="36" borderId="0" xfId="0" applyFont="1" applyFill="1" applyAlignment="1">
      <alignment horizontal="left" vertical="center"/>
    </xf>
    <xf numFmtId="164" fontId="16" fillId="36" borderId="0" xfId="1" applyNumberFormat="1" applyFont="1" applyFill="1" applyAlignment="1">
      <alignment horizontal="left" vertical="center"/>
    </xf>
    <xf numFmtId="0" fontId="19" fillId="36" borderId="0" xfId="0" applyFont="1" applyFill="1" applyAlignment="1">
      <alignment horizontal="left" vertical="center"/>
    </xf>
    <xf numFmtId="0" fontId="16" fillId="36" borderId="0" xfId="0" applyFont="1" applyFill="1" applyAlignment="1">
      <alignment horizontal="left" vertical="center" wrapText="1"/>
    </xf>
    <xf numFmtId="44" fontId="16" fillId="36" borderId="0" xfId="0" applyNumberFormat="1" applyFont="1" applyFill="1" applyAlignment="1">
      <alignment horizontal="center" vertical="center" wrapText="1"/>
    </xf>
    <xf numFmtId="0" fontId="0" fillId="35" borderId="0" xfId="0" applyFont="1" applyFill="1" applyAlignment="1">
      <alignment horizontal="left" vertical="center"/>
    </xf>
    <xf numFmtId="165" fontId="0" fillId="35" borderId="0" xfId="0" applyNumberFormat="1" applyFill="1" applyAlignment="1">
      <alignment horizontal="center" vertical="center"/>
    </xf>
    <xf numFmtId="49" fontId="0" fillId="35" borderId="0" xfId="0" applyNumberFormat="1" applyFill="1" applyAlignment="1">
      <alignment horizontal="left" vertical="center"/>
    </xf>
    <xf numFmtId="164" fontId="0" fillId="35" borderId="0" xfId="1" applyNumberFormat="1" applyFont="1" applyFill="1" applyAlignment="1">
      <alignment horizontal="left" vertical="center"/>
    </xf>
    <xf numFmtId="49" fontId="20" fillId="35" borderId="0" xfId="0" applyNumberFormat="1" applyFont="1" applyFill="1" applyAlignment="1">
      <alignment horizontal="left" vertical="center"/>
    </xf>
    <xf numFmtId="0" fontId="0" fillId="35" borderId="0" xfId="0" applyFill="1" applyAlignment="1">
      <alignment horizontal="left" vertical="center"/>
    </xf>
    <xf numFmtId="49" fontId="0" fillId="35" borderId="0" xfId="0" applyNumberFormat="1" applyFill="1" applyAlignment="1">
      <alignment horizontal="left" vertical="top" wrapText="1"/>
    </xf>
    <xf numFmtId="44" fontId="0" fillId="35" borderId="0" xfId="0" applyNumberFormat="1" applyFill="1" applyAlignment="1">
      <alignment horizontal="left" vertical="center" wrapText="1"/>
    </xf>
    <xf numFmtId="0" fontId="0" fillId="35" borderId="0" xfId="0" applyFill="1" applyAlignment="1">
      <alignment horizontal="left" vertical="top" wrapText="1"/>
    </xf>
    <xf numFmtId="0" fontId="21" fillId="0" borderId="0" xfId="0" applyFont="1" applyAlignment="1">
      <alignment vertical="center" wrapText="1"/>
    </xf>
    <xf numFmtId="0" fontId="21" fillId="0" borderId="0" xfId="0" applyFont="1" applyAlignment="1">
      <alignment wrapText="1"/>
    </xf>
    <xf numFmtId="0" fontId="21" fillId="35" borderId="0" xfId="0" applyFont="1" applyFill="1" applyAlignment="1">
      <alignment vertical="center" wrapText="1"/>
    </xf>
    <xf numFmtId="0" fontId="21" fillId="35" borderId="0" xfId="0" applyFont="1" applyFill="1" applyAlignment="1">
      <alignment wrapText="1"/>
    </xf>
    <xf numFmtId="0" fontId="0" fillId="35" borderId="0" xfId="0" applyFill="1" applyAlignment="1">
      <alignment horizontal="left" vertical="center" wrapText="1"/>
    </xf>
    <xf numFmtId="0" fontId="16" fillId="0" borderId="0" xfId="0" applyFont="1" applyAlignment="1">
      <alignment horizontal="center" vertical="center" wrapText="1"/>
    </xf>
    <xf numFmtId="0" fontId="0" fillId="0" borderId="0" xfId="0" applyAlignment="1">
      <alignment horizontal="left" wrapText="1"/>
    </xf>
    <xf numFmtId="0" fontId="0" fillId="0" borderId="0" xfId="0" applyFill="1" applyAlignment="1">
      <alignment horizontal="left" vertical="center" wrapText="1"/>
    </xf>
    <xf numFmtId="0" fontId="16" fillId="0" borderId="0" xfId="0" applyFont="1" applyFill="1" applyAlignment="1">
      <alignment horizontal="left" vertical="center" wrapText="1"/>
    </xf>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1" fontId="0" fillId="0" borderId="0" xfId="0" applyNumberFormat="1"/>
    <xf numFmtId="0" fontId="16" fillId="37" borderId="0" xfId="0" applyFont="1" applyFill="1" applyAlignment="1">
      <alignment horizontal="left" vertical="center" wrapText="1"/>
    </xf>
    <xf numFmtId="49" fontId="1" fillId="31" borderId="0" xfId="41" applyNumberFormat="1" applyAlignment="1">
      <alignment horizontal="left" vertical="center" wrapText="1"/>
    </xf>
    <xf numFmtId="0" fontId="1" fillId="31" borderId="0" xfId="41"/>
    <xf numFmtId="0" fontId="16" fillId="31" borderId="0" xfId="41" applyFont="1" applyAlignment="1">
      <alignment horizontal="lef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6">
    <dxf>
      <numFmt numFmtId="1" formatCode="0"/>
    </dxf>
    <dxf>
      <numFmt numFmtId="166" formatCode="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Rokicki" refreshedDate="42802.619963541663" createdVersion="6" refreshedVersion="6" minRefreshableVersion="3" recordCount="83">
  <cacheSource type="worksheet">
    <worksheetSource ref="A1:T84" sheet="2017 Renewals"/>
  </cacheSource>
  <cacheFields count="16">
    <cacheField name="Effective Date" numFmtId="0">
      <sharedItems containsNonDate="0" containsDate="1" containsString="0" containsBlank="1" minDate="2017-01-01T00:00:00" maxDate="2018-01-02T00:00:00" count="39">
        <d v="2017-01-01T00:00:00"/>
        <d v="2017-03-01T00:00:00"/>
        <d v="2017-03-06T00:00:00"/>
        <d v="2017-04-01T00:00:00"/>
        <d v="2017-04-02T00:00:00"/>
        <d v="2017-05-01T00:00:00"/>
        <d v="2017-05-27T00:00:00"/>
        <d v="2017-06-01T00:00:00"/>
        <d v="2017-06-20T00:00:00"/>
        <d v="2017-07-01T00:00:00"/>
        <d v="2017-07-18T00:00:00"/>
        <d v="2017-08-01T00:00:00"/>
        <d v="2017-08-15T00:00:00"/>
        <d v="2017-08-16T00:00:00"/>
        <d v="2017-08-25T00:00:00"/>
        <d v="2017-08-26T00:00:00"/>
        <d v="2017-09-01T00:00:00"/>
        <d v="2017-09-02T00:00:00"/>
        <d v="2017-09-17T00:00:00"/>
        <d v="2017-09-22T00:00:00"/>
        <d v="2017-10-01T00:00:00"/>
        <d v="2017-10-08T00:00:00"/>
        <d v="2017-10-11T00:00:00"/>
        <d v="2017-10-23T00:00:00"/>
        <d v="2017-10-31T00:00:00"/>
        <d v="2017-11-01T00:00:00"/>
        <d v="2017-11-21T00:00:00"/>
        <d v="2017-11-23T00:00:00"/>
        <d v="2017-12-01T00:00:00"/>
        <d v="2017-12-06T00:00:00"/>
        <d v="2017-12-08T00:00:00"/>
        <d v="2017-12-17T00:00:00"/>
        <d v="2017-12-19T00:00:00"/>
        <d v="2017-12-20T00:00:00"/>
        <d v="2017-12-21T00:00:00"/>
        <d v="2017-12-29T00:00:00"/>
        <d v="2017-12-31T00:00:00"/>
        <d v="2018-01-01T00:00:00"/>
        <m/>
      </sharedItems>
      <fieldGroup base="0">
        <rangePr groupBy="months" startDate="2017-01-01T00:00:00" endDate="2018-01-02T00:00:00"/>
        <groupItems count="14">
          <s v="(blank)"/>
          <s v="Jan"/>
          <s v="Feb"/>
          <s v="Mar"/>
          <s v="Apr"/>
          <s v="May"/>
          <s v="Jun"/>
          <s v="Jul"/>
          <s v="Aug"/>
          <s v="Sep"/>
          <s v="Oct"/>
          <s v="Nov"/>
          <s v="Dec"/>
          <s v="&gt;1/2/2018"/>
        </groupItems>
      </fieldGroup>
    </cacheField>
    <cacheField name="Close Date" numFmtId="0">
      <sharedItems containsNonDate="0" containsDate="1" containsString="0" containsBlank="1" minDate="2017-02-10T00:00:00" maxDate="2018-01-01T00:00:00"/>
    </cacheField>
    <cacheField name="Opportunity Name" numFmtId="0">
      <sharedItems containsBlank="1" count="83">
        <s v="DTI:(15T)"/>
        <s v="H5:(750/P/4T) - Renewal"/>
        <s v="CACI: 30T"/>
        <s v="ING: 25A (50A/2P/2DG/LH)"/>
        <s v="Kantonspolizei Zurich:(25A/P/2DG)"/>
        <s v="Consilio:(50T)"/>
        <s v="ProSearch:(30T)"/>
        <s v="Alvarez &amp; Marsal:(4T)"/>
        <s v="Trustpoint:(4T)"/>
        <s v="Integreon:(1T)"/>
        <s v="e.Law:(1/2T)"/>
        <s v="Securities and Futures Commission (Hong Kong):(150A/P/2DG)"/>
        <s v="Gilead Sciences:(25A/P/2DG/LH)"/>
        <s v="Inventus: (15T)"/>
        <s v="Precision:(15T)"/>
        <s v="iDS:(4T)"/>
        <s v="Stroz:(15T)"/>
        <s v="Lighthouse:(4T)"/>
        <s v="Kirkland:150(325/3P/3DG)"/>
        <s v="Scientific Games:(25A/P/2DG)"/>
        <s v="RVM:(1250/12P/12DG)"/>
        <s v="Evolve:(15T)"/>
        <s v="TERIS-Austin/Phoenix:(1/2T)"/>
        <s v="Altep:(15T)"/>
        <s v="AlixPartners:(4T)"/>
        <s v="Nuveen Investment:(25/P/2DG)"/>
        <s v="Deloitte:1000(5500/55P/70DG/45I)"/>
        <s v="Husch:25(200A/2P/2DG)"/>
        <s v="Omnivere:(4T)"/>
        <s v="KPMG Canada:(4T)"/>
        <s v="Deloitte:(50T)"/>
        <s v="E-Stet:(1T)"/>
        <s v="Barack Ferrazzano:(25A/P/2DG/X)"/>
        <s v="Gulfstream Legal:A/2P(100A/2P/2DG)"/>
        <s v="CACI:(4T)"/>
        <s v="KPMG Global:(3500A/35P/44DG/19I)"/>
        <s v="Paul Weiss:P(250A/3P/2DG)"/>
        <s v="Fox Rothschild:100(200A/2P/2DG)"/>
        <s v="eTera:N-Renewal"/>
        <s v="PCAOB:(75A/P/2DG)"/>
        <s v="Xerox:(1T)"/>
        <s v="Weintraub Tobin:(25A/P/2DG)"/>
        <s v="Credence Corp:(500A/5P/5DG)"/>
        <s v="Maslon:(25A/P/2DG)"/>
        <s v="Dickstein:P(125/P/2DG)"/>
        <s v="CFTC:(100A/2P)"/>
        <s v="Supreme Group:(25A/P/2DG)"/>
        <s v="Roetzel:(50A/P/2DG)"/>
        <s v="Robbins Arroyo: (25A/P/2DG)"/>
        <s v="Epiq:30T(50T) - Renewal"/>
        <s v="LDiscovery:(15T)"/>
        <s v="Oasis:(1T)"/>
        <s v="Envision:75A/6P(175A/6P/2DG)"/>
        <s v="Kroll Ontrack:(15T)"/>
        <s v="Law In Order:(1T)"/>
        <s v="Sidley:500(800A/8P/8DG)"/>
        <s v="Scarab:(300/3P/3DG)"/>
        <s v="OAGCA:150(300A/4P/3DG)"/>
        <s v="CME:(25A/P/2DG/LH)"/>
        <s v="Alstom:(25A/P/2DG)"/>
        <s v="XACT:(15T)"/>
        <s v="ILS Technologies:(100/P/2DG)"/>
        <s v="iDiscover:(4T)"/>
        <s v="Callahan &amp; Blaine:(25A/P/2DG)"/>
        <s v="Thermo Fisher Scientific:(25A/2P/2DG)"/>
        <s v="Miller Canfield:(50A/P/2DG)"/>
        <s v="D4:(30T)"/>
        <s v="TransPerfect:(15T)"/>
        <s v="Ricoh:(15T)"/>
        <s v="PWC:(25T/5I)"/>
        <s v="James Hardie:(10A/P/2DG)"/>
        <s v="Sheehan Phinney:(25A/P/2DG)"/>
        <s v="Fujitsu Services UK:(10A/P/2DG)"/>
        <s v="DEA-15A/3P - Renewal"/>
        <s v="Cravath:(125/P/2DG)"/>
        <s v="DOJ Enterprise:1240A/21P/8DG/LH- Renewal"/>
        <s v="Aetna:25(50A/P/2DG)"/>
        <s v="Orrick:(100A/P/2DG)"/>
        <s v="Jackson Walker:P(75A/2P/2DG)"/>
        <s v="CDS:(15T)"/>
        <s v="LogicForce:(100A/P/2DG)"/>
        <s v="Venable:25/2P(300A/3P/3DG)"/>
        <m/>
      </sharedItems>
    </cacheField>
    <cacheField name="Client Type" numFmtId="0">
      <sharedItems containsBlank="1"/>
    </cacheField>
    <cacheField name="Stage" numFmtId="0">
      <sharedItems containsBlank="1"/>
    </cacheField>
    <cacheField name="Annual Amount" numFmtId="0">
      <sharedItems containsSemiMixedTypes="0" containsString="0" containsNumber="1" minValue="0" maxValue="25252277.32"/>
    </cacheField>
    <cacheField name="Opportunity Owner" numFmtId="0">
      <sharedItems containsBlank="1"/>
    </cacheField>
    <cacheField name="Account Name" numFmtId="0">
      <sharedItems containsBlank="1"/>
    </cacheField>
    <cacheField name="Term Length" numFmtId="0">
      <sharedItems containsString="0" containsBlank="1" containsNumber="1" containsInteger="1" minValue="12" maxValue="60"/>
    </cacheField>
    <cacheField name="Status" numFmtId="0">
      <sharedItems containsBlank="1"/>
    </cacheField>
    <cacheField name="Expect to Renew" numFmtId="0">
      <sharedItems containsBlank="1"/>
    </cacheField>
    <cacheField name="Expect to Churn?" numFmtId="0">
      <sharedItems containsBlank="1" count="3">
        <s v="No"/>
        <s v="Yes"/>
        <m/>
      </sharedItems>
    </cacheField>
    <cacheField name="   Potential Churn Amount _x000a_(Total Current ARR)  " numFmtId="44">
      <sharedItems containsString="0" containsBlank="1" containsNumber="1" containsInteger="1" minValue="0" maxValue="5142265"/>
    </cacheField>
    <cacheField name="   Likely Churn Amount _x000a_(Total Current ARR)  " numFmtId="44">
      <sharedItems containsString="0" containsBlank="1" containsNumber="1" containsInteger="1" minValue="0" maxValue="3372965"/>
    </cacheField>
    <cacheField name="Reason for Expected Churn" numFmtId="0">
      <sharedItems containsBlank="1" longText="1"/>
    </cacheField>
    <cacheField name="For Discuss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3">
  <r>
    <x v="0"/>
    <d v="2017-02-10T00:00:00"/>
    <x v="0"/>
    <s v="Premium Hosting Partner"/>
    <s v="Intent to Buy"/>
    <n v="250000"/>
    <s v="Rich McBride"/>
    <s v="DTI"/>
    <n v="12"/>
    <s v="Proposal is out to either go to 30 or 50T. This will be a combined deal at 80 or 100TB"/>
    <s v="Yes"/>
    <x v="0"/>
    <n v="0"/>
    <n v="0"/>
    <m/>
    <m/>
  </r>
  <r>
    <x v="1"/>
    <d v="2017-03-31T00:00:00"/>
    <x v="1"/>
    <s v="Premium Hosting Partner"/>
    <s v="Intent to Buy"/>
    <n v="345000"/>
    <s v="Malinda Lee"/>
    <s v="H5"/>
    <n v="12"/>
    <s v="1/17: I sent Jason a break-down of their usage and proposed a renewal amendment. He responded that he's &quot;sure&quot; they will renew, but they may hold off until they have an &quot;appropriately sized&quot; Analytics case pending. Not currrently intending Feb renewal."/>
    <s v="Yes"/>
    <x v="0"/>
    <n v="0"/>
    <n v="0"/>
    <s v="H5 does intend to renew, but the contract will be delayed for a few months beyond their expiration. "/>
    <m/>
  </r>
  <r>
    <x v="1"/>
    <d v="2017-03-01T00:00:00"/>
    <x v="2"/>
    <s v="Premium Hosting Partner"/>
    <m/>
    <n v="350000"/>
    <s v="Daniel Balogh"/>
    <s v="CACI"/>
    <n v="12"/>
    <m/>
    <s v="No"/>
    <x v="1"/>
    <n v="350000"/>
    <n v="350000"/>
    <s v="This is the RA subscription that can only be used on CACI's FDIC instance. The idea was that they would be using Analytics on all their legacy data they were migrating from Viewpoint/Leidos. There is the potential to perhaps license at 4T as they have still been using some RA as of late on that instance."/>
    <s v="No"/>
  </r>
  <r>
    <x v="2"/>
    <d v="2017-03-06T00:00:00"/>
    <x v="3"/>
    <s v="Corporation"/>
    <s v="Intent to Buy"/>
    <n v="160100"/>
    <s v="Jeff Stotler"/>
    <s v="Voya Financial"/>
    <n v="36"/>
    <s v="Early renewal amendment is in the hands of Josh. Shawn has left Voya. 12/3 JJS followed up with Josh and this is being reviewed by Voya legal."/>
    <s v="Yes"/>
    <x v="0"/>
    <n v="0"/>
    <n v="0"/>
    <s v="This  shouldn't be on this report.  They are in Year 1 of their contract"/>
    <m/>
  </r>
  <r>
    <x v="3"/>
    <d v="2017-02-28T00:00:00"/>
    <x v="4"/>
    <s v="Government"/>
    <s v="Contract Negotiation"/>
    <n v="79600"/>
    <s v="Oliver Bucken"/>
    <s v="Staatsanwaltschaft III des Kantons Zürich"/>
    <n v="48"/>
    <s v="2/16 - currently internally discussing redlines and the way contract was put together initially. Pending approval. Will renew once this issue has been resolved and redlines "/>
    <s v="Yes"/>
    <x v="0"/>
    <n v="0"/>
    <n v="0"/>
    <m/>
    <m/>
  </r>
  <r>
    <x v="3"/>
    <d v="2017-04-01T00:00:00"/>
    <x v="5"/>
    <s v="Premium Hosting Partner"/>
    <s v="Decision in Process"/>
    <n v="500000"/>
    <s v="Michael Schulte"/>
    <s v="Consilio"/>
    <n v="12"/>
    <s v="Justin will not have an estimate of their usage for next year until around mid February. There is not much more to do for the renewal until then."/>
    <s v="Yes"/>
    <x v="1"/>
    <n v="500000"/>
    <n v="250000"/>
    <s v="Consilio expects to renew for some amount, but it will be for less than 50 TB.  I would expect no less than 15 TB, but no more than 30 TB."/>
    <s v="Yes"/>
  </r>
  <r>
    <x v="3"/>
    <d v="2017-04-01T00:00:00"/>
    <x v="6"/>
    <s v="Premium Hosting Partner"/>
    <s v="Intent to Buy"/>
    <n v="350000"/>
    <s v="Mike Allison"/>
    <s v="ProSearch Strategies, Inc."/>
    <n v="12"/>
    <s v="Proposed new contract that right-sizes users and gets them on user-based RA - Trevor/Mit/Julia interested; did RA Solutions day on 1/12 which was well-received; trying to pin-down Mit for chat about switch to user-based RA"/>
    <s v="Yes"/>
    <x v="1"/>
    <n v="350000"/>
    <n v="100000"/>
    <s v="I think it's most likely that they'll drop to a 15T, given their level of usage over the past year."/>
    <s v="Yes"/>
  </r>
  <r>
    <x v="3"/>
    <d v="2017-04-01T00:00:00"/>
    <x v="7"/>
    <s v="Premium Hosting Partner"/>
    <s v="Intent to Buy"/>
    <n v="165000"/>
    <s v="Mike Allison"/>
    <s v="Alvarez &amp; Marsal"/>
    <n v="12"/>
    <s v="Jeff said that they're seriously considering switching to user-based"/>
    <s v="Yes"/>
    <x v="0"/>
    <n v="0"/>
    <n v="0"/>
    <m/>
    <m/>
  </r>
  <r>
    <x v="3"/>
    <d v="2017-04-01T00:00:00"/>
    <x v="8"/>
    <s v="Premium Hosting Partner"/>
    <s v="Intent to Buy"/>
    <n v="165000"/>
    <s v="Brian Swanson"/>
    <s v="Trustpoint International, LLC"/>
    <n v="12"/>
    <s v="1/17/17 - Meeting with Phil during LTNY. Will have a long discussion about this topic and how we can drive more usage to get full value from their 4TB."/>
    <s v="Yes"/>
    <x v="1"/>
    <n v="165000"/>
    <n v="75000"/>
    <s v="Have beeen underutilized for months and we've been trying to set up a strategy session with Phil to try and get ahead of potential churn. I expect them to renew analytics in some capacity, just not 4TB."/>
    <s v="Yes"/>
  </r>
  <r>
    <x v="3"/>
    <d v="2017-04-01T00:00:00"/>
    <x v="9"/>
    <s v="Premium Hosting Partner"/>
    <s v="Intent to Buy"/>
    <n v="90000"/>
    <s v="Brian Swanson"/>
    <s v="Integreon"/>
    <n v="12"/>
    <s v="1/17/17 BS - presented pricing analysis to Tom B. so he could see what the different options at 1 &amp; 4TBs looks like compared to the user-based model. Tom is going to use this when they have final #'s for 2017 budget and make a decision."/>
    <s v="Yes"/>
    <x v="0"/>
    <n v="0"/>
    <n v="0"/>
    <s v="Just exceeded their 1TB subscription two months early. They're weighing the option of user-based vs. another 1TB and presenting both options to the new board next week."/>
    <m/>
  </r>
  <r>
    <x v="3"/>
    <d v="2017-04-01T00:00:00"/>
    <x v="10"/>
    <s v="Premium Hosting Partner"/>
    <s v="Intent to Buy"/>
    <n v="60000"/>
    <s v="Stuart Hall"/>
    <s v="e.law International Pty Ltd"/>
    <n v="12"/>
    <s v="11/3 - Good usage so renewal is looking ok, but heavily single large project based"/>
    <s v="Yes"/>
    <x v="0"/>
    <n v="0"/>
    <n v="0"/>
    <m/>
    <m/>
  </r>
  <r>
    <x v="3"/>
    <d v="2017-04-01T00:00:00"/>
    <x v="11"/>
    <s v="Government"/>
    <s v="Intent to Buy"/>
    <n v="281500"/>
    <s v="Abigail Cooke"/>
    <s v="Securities and Futures Commission (Hong Kong)"/>
    <n v="36"/>
    <s v="24/1: Meeting with SFC to discuss specific renewal terms (increase users and add processing worker)."/>
    <s v="Yes"/>
    <x v="1"/>
    <n v="281500"/>
    <n v="281500"/>
    <s v="Confirmed they will renew in 2017, but are facing adoption challenges (unlimited RA)._x000a_3/6 - Per Couling, they will drop from 150 to 100 users. "/>
    <m/>
  </r>
  <r>
    <x v="4"/>
    <d v="2017-04-02T00:00:00"/>
    <x v="12"/>
    <s v="Corporation"/>
    <s v="Decision in Process"/>
    <n v="87600"/>
    <s v="Michael Harris"/>
    <s v="Gilead Sciences, Inc"/>
    <n v="36"/>
    <s v="2/6 MH Feedback from the demo is that they are &quot;underwhelmed&quot; with Collection. They frequently need to collect from 400-500 custodians at a time. Mass collect is essential. However, the off-the-record word is that they will probably renew anyway."/>
    <s v="Yes"/>
    <x v="0"/>
    <n v="0"/>
    <n v="0"/>
    <m/>
    <m/>
  </r>
  <r>
    <x v="5"/>
    <d v="2017-05-01T00:00:00"/>
    <x v="13"/>
    <s v="Premium Hosting Partner"/>
    <s v="Intent to Buy"/>
    <n v="250000"/>
    <s v="Jason Jaroch"/>
    <s v="Inventus"/>
    <n v="12"/>
    <s v="Continue to monitor usage (6,130 GB thru 9months), and ensure good results. Working with Josh Rosenberg to schedule and conduct RA Sales Training to all the Sales Consultants."/>
    <s v="Yes"/>
    <x v="0"/>
    <n v="0"/>
    <n v="0"/>
    <m/>
    <m/>
  </r>
  <r>
    <x v="5"/>
    <d v="2017-05-01T00:00:00"/>
    <x v="14"/>
    <s v="Premium Hosting Partner"/>
    <s v="Intent to Buy"/>
    <n v="250000"/>
    <s v="Mike Allison"/>
    <s v="Precision Discovery"/>
    <n v="12"/>
    <s v="Kinny said that RA sales going OK, but still have clients forcing them to eliminate RA to reduce cost; working w/ Kinny/Jeff to book Solutions day; spoke w/ Jerry about upcoming renewal and no indication that they plan to downsize"/>
    <s v="Yes"/>
    <x v="0"/>
    <n v="0"/>
    <n v="0"/>
    <m/>
    <m/>
  </r>
  <r>
    <x v="5"/>
    <d v="2017-05-01T00:00:00"/>
    <x v="15"/>
    <s v="Premium Hosting Partner"/>
    <s v="Decision in Process"/>
    <n v="165000"/>
    <s v="Matt Liguzinski"/>
    <s v="iDiscovery Solutions"/>
    <n v="12"/>
    <s v="12/3 ML Their team is underutilizing their subscription and I am working to train their sales folks on how to sell the features and to get their admins utilizing the subscription so that it doesn't expire underutilized"/>
    <s v="No"/>
    <x v="1"/>
    <n v="165000"/>
    <n v="75000"/>
    <s v="They have only used 1.1 TB of their 4 TB subscription due to their team losing a large case they planned to leverage analytics on.  With that said, we have an internal analytics champion and am working with them on this renewal.  Jeff Gilles and I are going onsite in March for an analytics deep dive and plan to speak to the benefits of user based analytics.  While they are almost at the breakeven for 4TB (1,500 GB), they feel they are leaving analytics on the table as they've requested an extension"/>
    <s v="Yes"/>
  </r>
  <r>
    <x v="5"/>
    <d v="2017-05-01T00:00:00"/>
    <x v="16"/>
    <s v="Premium Hosting Partner"/>
    <s v="Intent to Buy"/>
    <n v="250000"/>
    <s v="Thomas Matarelli"/>
    <s v="Stroz Friedberg"/>
    <n v="12"/>
    <s v="."/>
    <s v="Yes"/>
    <x v="1"/>
    <n v="250000"/>
    <n v="85000"/>
    <s v="Stroz RA usage is down, so I don't expect them to renew at 15TB again"/>
    <s v="Yes"/>
  </r>
  <r>
    <x v="5"/>
    <d v="2017-05-31T00:00:00"/>
    <x v="17"/>
    <s v="Premium Hosting Partner"/>
    <s v="Intent to Buy"/>
    <n v="164999.99"/>
    <s v="Malinda Lee"/>
    <s v="Lighthouse eDiscovery"/>
    <n v="12"/>
    <s v="12/15: Danielle called me to discuss ROCP and we also discussed this RA renewal. She told me that they will likely renew, but not until spring/summer."/>
    <s v="Yes"/>
    <x v="0"/>
    <n v="0"/>
    <n v="0"/>
    <s v="Lighthouse tells me that they will likely renew their subscription at some point in 2017, but there will be a lag  after their  current contract expires."/>
    <m/>
  </r>
  <r>
    <x v="5"/>
    <d v="2017-05-01T00:00:00"/>
    <x v="18"/>
    <s v="Law Firm"/>
    <s v="Contract Negotiation"/>
    <n v="325000"/>
    <s v="Jeff Stotler"/>
    <s v="Kirkland &amp; Ellis LLP"/>
    <n v="36"/>
    <s v="They opted not to pursue the early renewal proposal sating &quot; we will probably just renew come May&quot; Both Dan &amp; Brian not in NY during legalweek, asked for a proxy."/>
    <s v="Yes"/>
    <x v="0"/>
    <n v="0"/>
    <n v="0"/>
    <s v="There is some risk as we scored low in their vendor day and they did not pull down on the early renewal offer.  We feel like we are in good shape for this renewal period as the team overall likes working ith us and understands the value of Relativity, however we are dealing with a difficult procurement person, negotiation is stalled due to their acquisition of a firm that also had Relativity in-house. They did not like our initial offer to merge the 2 contracts."/>
    <m/>
  </r>
  <r>
    <x v="5"/>
    <d v="2017-05-01T00:00:00"/>
    <x v="19"/>
    <s v="Corporation"/>
    <s v="Decision in Process"/>
    <n v="79600"/>
    <s v="Jessica Galant"/>
    <s v="Scientific Games"/>
    <n v="12"/>
    <s v="1/20 JG Offered 1-yr extension. Underlying project they were going to use to test Rel has been abandoned and they do not have the budget or need to extend the license for another year. Went w/ 1-year contract with Seal software. Use vendor for litigation."/>
    <s v="No"/>
    <x v="1"/>
    <n v="56500"/>
    <n v="56500"/>
    <s v="Scientific Games bought Relativity for one case. They have not used the tool since the case wound down. Our plan was to  re-establish the value of Relativity. It was difficult to identify a contact. We ultimately learned they have standardized  on working through our partners. We were trying to talk to our new contact about leveraging Relativity for M&amp;A and other contracts projects. They ended up licensing Seal for 1-year."/>
    <m/>
  </r>
  <r>
    <x v="6"/>
    <d v="2017-05-27T00:00:00"/>
    <x v="20"/>
    <s v="Premium Hosting Partner"/>
    <s v="Decision in Process"/>
    <n v="1021000"/>
    <s v="Lindsay Wilkes"/>
    <s v="RVM Incorporated"/>
    <n v="36"/>
    <s v="12/23 LW: RVM does not want to renew early, as their user counts have been below 1,000 since August. They will likely renew at lower user tier in may."/>
    <s v="Yes"/>
    <x v="1"/>
    <n v="161000"/>
    <n v="161000"/>
    <s v="I expect  RVM to renew but at a lower seat count - at 1,000 rather than 1,250."/>
    <s v="Yes"/>
  </r>
  <r>
    <x v="7"/>
    <d v="2017-06-01T00:00:00"/>
    <x v="21"/>
    <s v="Premium Hosting Partner"/>
    <s v="Intent to Buy"/>
    <n v="250000"/>
    <s v="Mike Allison"/>
    <s v="FRONTEO"/>
    <n v="12"/>
    <s v="Monitoring usage monthly and discussing RA as part of regular status calls/meetings; plan to check-in with business leaders in Q1"/>
    <s v="Yes"/>
    <x v="0"/>
    <n v="0"/>
    <n v="0"/>
    <m/>
    <m/>
  </r>
  <r>
    <x v="7"/>
    <d v="2017-06-01T00:00:00"/>
    <x v="22"/>
    <s v="Premium Hosting Partner"/>
    <s v="Intent to Buy"/>
    <n v="60000"/>
    <s v="Al Stern"/>
    <s v="TERIS-Austin/Phoenix"/>
    <n v="12"/>
    <s v="."/>
    <s v="No"/>
    <x v="1"/>
    <n v="60000"/>
    <n v="60000"/>
    <s v="Unlikely to renew although they have gone silent so not sure.  They bought this for a single case which used up half the capacity and haven’t used it since."/>
    <s v="Yes"/>
  </r>
  <r>
    <x v="7"/>
    <d v="2017-06-01T00:00:00"/>
    <x v="23"/>
    <s v="Premium Hosting Partner"/>
    <s v="Intent to Buy"/>
    <n v="250000"/>
    <s v="Al Stern"/>
    <s v="Altep Inc."/>
    <n v="12"/>
    <m/>
    <s v="Yes"/>
    <x v="0"/>
    <m/>
    <m/>
    <m/>
    <m/>
  </r>
  <r>
    <x v="7"/>
    <d v="2017-06-01T00:00:00"/>
    <x v="24"/>
    <s v="Premium Hosting Partner"/>
    <s v="Intent to Buy"/>
    <n v="165000"/>
    <s v="Daniel Balogh"/>
    <s v="AlixPartners"/>
    <n v="12"/>
    <s v="10/31 DPB -Subscription ends 6/1/17 - 1/2TB remaining on 11/29"/>
    <s v="No"/>
    <x v="1"/>
    <n v="165000"/>
    <n v="165000"/>
    <s v="Alix is heavily invested in Brainspace and only use RA when a client or team specifically requests. We are not their standard"/>
    <s v="Yes"/>
  </r>
  <r>
    <x v="8"/>
    <d v="2017-06-19T00:00:00"/>
    <x v="25"/>
    <s v="Corporation"/>
    <s v="Intent to Buy"/>
    <n v="61600"/>
    <s v="Jessica Galant"/>
    <s v="Nuveen Investments"/>
    <n v="36"/>
    <s v="2/3 JG May be interested in adding more seats with renewal for TIAA to use. Met with Erin and team at LTNY. TIAA uses Clearwell for LH; EVault to collect; hosting through Transperfect."/>
    <s v="Yes"/>
    <x v="0"/>
    <n v="0"/>
    <n v="0"/>
    <m/>
    <m/>
  </r>
  <r>
    <x v="9"/>
    <d v="2017-03-31T00:00:00"/>
    <x v="26"/>
    <s v="Premium Hosting Partner"/>
    <s v="Contract Negotiation"/>
    <n v="4379400"/>
    <s v="Thomas Matarelli"/>
    <s v="Deloitte Global DTTL"/>
    <n v="36"/>
    <s v="TAM - 9/28 -Proposal (attached) was delivered 9/15, and we will begin the vetting process on this new deal asap. -Reviewed with Richard, feedback was positive but he needs to review the details --Pull down DG and processing this year (Andew's request)"/>
    <s v="Yes"/>
    <x v="0"/>
    <n v="0"/>
    <n v="0"/>
    <s v="Moving to user-based, with a two year transition"/>
    <m/>
  </r>
  <r>
    <x v="9"/>
    <d v="2017-07-01T00:00:00"/>
    <x v="27"/>
    <s v="Law Firm"/>
    <s v="Decision in Process"/>
    <n v="315000"/>
    <s v="Adam Cygan"/>
    <s v="Husch Blackwell LLP"/>
    <n v="36"/>
    <s v="AC met with the lit support teams in STL/KC - 2/23. feedback: Husch feels well supported and that the relationship is strong. They dont feel insulted by our offer but they do not feel its not a good deal for Husch. dont want 25 WHD licenses."/>
    <s v="No"/>
    <x v="1"/>
    <n v="270000"/>
    <n v="270000"/>
    <s v="We have issues with their procurement team in relation to the Whyte Hirshback account they in herited through their acquisition.  We are in good shape with the users but the buyer is not communicating with us."/>
    <m/>
  </r>
  <r>
    <x v="9"/>
    <d v="2017-07-01T00:00:00"/>
    <x v="28"/>
    <s v="Premium Hosting Partner"/>
    <s v="Intent to Buy"/>
    <n v="165000"/>
    <s v="Al Stern"/>
    <s v="Omnivere"/>
    <n v="12"/>
    <s v="."/>
    <s v="Yes"/>
    <x v="0"/>
    <n v="0"/>
    <n v="0"/>
    <s v="The issue here is we gave them 4TBs at the 1TB rate.  I expect them to resign for $90k but not as confident about $165k.  Not sure if that would be considered churn or not since the dollar amount would be the same."/>
    <m/>
  </r>
  <r>
    <x v="9"/>
    <d v="2017-07-01T00:00:00"/>
    <x v="29"/>
    <s v="Premium Hosting Partner"/>
    <s v="Intent to Buy"/>
    <n v="165000"/>
    <s v="Daniel Balogh"/>
    <s v="KPMG LLP (Canada)"/>
    <n v="12"/>
    <s v="12/5 DPB -KPMG CA has continued to use more and become more comfortable with RA"/>
    <s v="Yes"/>
    <x v="0"/>
    <n v="0"/>
    <n v="0"/>
    <s v="They  recently lost BIS so this is at risk and we have work to do, but I don't expect churn"/>
    <m/>
  </r>
  <r>
    <x v="9"/>
    <d v="2017-07-01T00:00:00"/>
    <x v="30"/>
    <s v="Premium Hosting Partner"/>
    <s v="Intent to Buy"/>
    <n v="500000"/>
    <s v="Thomas Matarelli"/>
    <s v="Deloitte Global DTTL"/>
    <n v="12"/>
    <m/>
    <s v="No"/>
    <x v="0"/>
    <n v="0"/>
    <n v="0"/>
    <s v="See above - moving to user-based"/>
    <m/>
  </r>
  <r>
    <x v="9"/>
    <d v="2017-07-01T00:00:00"/>
    <x v="31"/>
    <s v="Premium Hosting Partner"/>
    <s v="Intent to Buy"/>
    <n v="90000"/>
    <s v="Malinda Lee"/>
    <s v="ESTET, LLC"/>
    <n v="12"/>
    <s v="ESTET has doubled their RA usage since last year and is considering use-based RA or at least an increase when they renew - likely early. LA &quot;Analytics for Lawyers&quot; event went very well."/>
    <s v="Yes"/>
    <x v="0"/>
    <n v="0"/>
    <n v="0"/>
    <m/>
    <m/>
  </r>
  <r>
    <x v="9"/>
    <d v="2017-07-01T00:00:00"/>
    <x v="32"/>
    <s v="Law Firm"/>
    <s v="Intent to Buy"/>
    <n v="79600"/>
    <s v="Michael Harris"/>
    <s v="Barack Ferrazzano Kirschbaum &amp; Nagelberg LLP"/>
    <n v="36"/>
    <m/>
    <s v="Yes"/>
    <x v="0"/>
    <n v="0"/>
    <n v="0"/>
    <s v="This  shouldn't be on this report.  They are in Year 1 of their contract"/>
    <m/>
  </r>
  <r>
    <x v="10"/>
    <d v="2017-07-18T00:00:00"/>
    <x v="33"/>
    <s v="Premium Hosting Partner"/>
    <s v="Intent to Buy"/>
    <n v="218500"/>
    <s v="Malinda Lee"/>
    <s v="Gulfstream Legal Group"/>
    <n v="36"/>
    <s v="12/9: I've sent early renewal details and multiple follow-ups to Ari. He says they will definitely be renewing and he understands the benefits of doing it now, but Joe can be &quot;funny&quot; about early commitments."/>
    <s v="Yes"/>
    <x v="0"/>
    <n v="0"/>
    <n v="0"/>
    <m/>
    <m/>
  </r>
  <r>
    <x v="11"/>
    <d v="2017-08-01T00:00:00"/>
    <x v="34"/>
    <s v="Premium Hosting Partner"/>
    <s v="Intent to Buy"/>
    <n v="165000"/>
    <s v="Daniel Balogh"/>
    <s v="CACI"/>
    <n v="12"/>
    <m/>
    <s v="Yes"/>
    <x v="1"/>
    <n v="165000"/>
    <n v="75000"/>
    <s v="They may  not renew right away; however, CACI opportunistically uses RA, so I would expect them to purchase another sub at some point this year."/>
    <s v="Yes"/>
  </r>
  <r>
    <x v="11"/>
    <d v="2017-08-01T00:00:00"/>
    <x v="35"/>
    <s v="Premium Hosting Partner"/>
    <s v="Intent to Buy"/>
    <n v="3436840"/>
    <s v="Thomas Matarelli"/>
    <s v="KPMG International"/>
    <n v="36"/>
    <s v="Renewal"/>
    <s v="Yes"/>
    <x v="0"/>
    <n v="0"/>
    <n v="0"/>
    <s v="In contract discussions now; no RA"/>
    <m/>
  </r>
  <r>
    <x v="11"/>
    <d v="2017-07-31T00:00:00"/>
    <x v="36"/>
    <s v="Law Firm"/>
    <s v="Contract Negotiation"/>
    <n v="416250"/>
    <s v="Jeff Stotler"/>
    <s v="Paul, Weiss, Rifkind, Wharton &amp; Garrison LLP"/>
    <n v="36"/>
    <s v="JJS 1/20 They wont be able to get this through approvals in time. Susan has told me they fully intend to renew but it will be in the summer."/>
    <s v="Yes"/>
    <x v="0"/>
    <n v="0"/>
    <n v="0"/>
    <m/>
    <m/>
  </r>
  <r>
    <x v="12"/>
    <d v="2017-08-15T00:00:00"/>
    <x v="37"/>
    <s v="Law Firm"/>
    <s v="Decision in Process"/>
    <n v="315000"/>
    <s v="Aaron Soboloski"/>
    <s v="Fox Rothschild, LLP"/>
    <n v="36"/>
    <s v="2/6/2017 (AS) - I have been in touch with Josh Hummel. There is no doubt they will renew. They seem to be ok with the pricing. I am creating pricing for 150,175 &amp; 200 Users for Fox (with and without processing) still in POC for processing."/>
    <s v="Yes"/>
    <x v="0"/>
    <n v="0"/>
    <n v="0"/>
    <m/>
    <m/>
  </r>
  <r>
    <x v="13"/>
    <d v="2017-08-16T00:00:00"/>
    <x v="38"/>
    <s v="Premium Hosting Partner"/>
    <s v="Intent to Buy"/>
    <n v="40000"/>
    <s v="Matt Liguzinski"/>
    <s v="eTera Consulting"/>
    <n v="12"/>
    <m/>
    <s v="Yes"/>
    <x v="0"/>
    <n v="0"/>
    <n v="0"/>
    <m/>
    <m/>
  </r>
  <r>
    <x v="14"/>
    <d v="2017-08-25T00:00:00"/>
    <x v="39"/>
    <s v="Government"/>
    <s v="Intent to Buy"/>
    <n v="171400"/>
    <s v="Caroline Van Fossan"/>
    <s v="Public Company Accounting Oversight Board (PCAOB)"/>
    <n v="36"/>
    <s v="11/16 Early Renewal not in discussion because of government pricing."/>
    <s v="Yes"/>
    <x v="0"/>
    <n v="0"/>
    <n v="0"/>
    <m/>
    <m/>
  </r>
  <r>
    <x v="15"/>
    <d v="2017-08-26T00:00:00"/>
    <x v="40"/>
    <s v="Premium Hosting Partner"/>
    <s v="Intent to Buy"/>
    <n v="90000"/>
    <s v="Michael Schulte"/>
    <s v="Xerox Litigation Services"/>
    <n v="12"/>
    <s v="Xerox had a hard time using their 1,000 GB subscription in the first year. We are currently working on a holistic strategy to ensure that they fully use their current subscription and renew in 2017."/>
    <s v="Yes"/>
    <x v="0"/>
    <n v="0"/>
    <n v="0"/>
    <m/>
    <m/>
  </r>
  <r>
    <x v="16"/>
    <d v="2017-09-01T00:00:00"/>
    <x v="41"/>
    <s v="Law Firm"/>
    <s v="Contract Negotiation"/>
    <n v="79600"/>
    <s v="Adam Cygan"/>
    <s v="Weintraub Tobin"/>
    <n v="36"/>
    <s v="12/19 - Heard feedback from the CFO that they are very upset with the price increase. CFO advised the Lit support team to not renew and start looking for other products."/>
    <s v="No"/>
    <x v="1"/>
    <n v="56600"/>
    <n v="56600"/>
    <s v="Jenny and Caleb are trying internally at Weintraub to justify keeping Relativity. They are working on building  out a cost recovery model for the firm. We should still count it as churn until we have a definitive verbal agreement."/>
    <m/>
  </r>
  <r>
    <x v="16"/>
    <d v="2017-09-01T00:00:00"/>
    <x v="42"/>
    <s v="Premium Hosting Partner"/>
    <s v="Intent to Buy"/>
    <n v="703000"/>
    <s v="Jason Jaroch"/>
    <s v="Credence Corp"/>
    <n v="36"/>
    <s v="2/7 JJ: Spoke with Doug at LTNY. Still operating under their own existing contract. Upon expiration, we'll need to do a tear-up/renew under the LDiscovery agreement to accommodate Credence users."/>
    <s v="No"/>
    <x v="1"/>
    <n v="703300"/>
    <n v="0"/>
    <s v="Credence was acquired by LDiscovery and we're currently in tear-up and renew talks to combine LDiscovery/Kroll/Credence under one agreement. "/>
    <s v="No"/>
  </r>
  <r>
    <x v="16"/>
    <d v="2017-09-01T00:00:00"/>
    <x v="43"/>
    <s v="Law Firm"/>
    <s v="Decision in Process"/>
    <n v="79600"/>
    <s v="Jessica Galant"/>
    <s v="Maslon"/>
    <n v="36"/>
    <s v="2/8 JG Alicia and Jamie are very frustrated by the upgrade process and want to know what kCura is doing to alleviate the pain of upgrading. Looped in Kyra and Jaco and discussed George Jon."/>
    <s v="Yes"/>
    <x v="0"/>
    <n v="0"/>
    <n v="0"/>
    <s v="While we expect a licensing renewal, we must be diligent about staying close to Jamie and Alicia as they make decisions about how to change their on-premises/in-house strategy for their Relativity infrastructure. They've been really frustrated  with upgrades and are looking for an alternative to maintaining it themselves."/>
    <m/>
  </r>
  <r>
    <x v="17"/>
    <d v="2017-09-02T00:00:00"/>
    <x v="44"/>
    <s v="Law Firm"/>
    <s v="Intent to Buy"/>
    <n v="157500"/>
    <s v="Kristen Pipal"/>
    <s v="Dickstein Shapiro LLP"/>
    <n v="36"/>
    <s v="2/10 KP Last month DTI was informed there are 7 matters to migrate from the Dickstein environment to DTI?s with a completion date tentatively scheduled for 1/31/17. The transfer would be completed using DBMT but they have yet to see any migration act"/>
    <s v="No"/>
    <x v="1"/>
    <n v="121250"/>
    <n v="121250"/>
    <s v="Out of business"/>
    <m/>
  </r>
  <r>
    <x v="18"/>
    <d v="2017-09-17T00:00:00"/>
    <x v="45"/>
    <s v="Government"/>
    <s v="Intent to Buy"/>
    <n v="109755.58"/>
    <s v="Kristen Pipal"/>
    <s v="Commodity Futures Trading Commission"/>
    <n v="36"/>
    <s v="11/21 KP Not an early renewal candidate as we do not have government pricing details finalized through Immix"/>
    <s v="Yes"/>
    <x v="0"/>
    <n v="0"/>
    <n v="0"/>
    <m/>
    <m/>
  </r>
  <r>
    <x v="19"/>
    <d v="2017-09-22T00:00:00"/>
    <x v="46"/>
    <s v="Corporation"/>
    <s v="Intent to Buy"/>
    <n v="79600"/>
    <s v="Oliver Bucken"/>
    <s v="Supreme Group"/>
    <n v="36"/>
    <s v="1/11 11/1 good chance of renewing, however don't a have a large spread of cases, one case driven. Meeting in September was good, no negative signs or threats of non-renewal, but still based on one large case."/>
    <s v="No"/>
    <x v="1"/>
    <n v="56500"/>
    <n v="56500"/>
    <s v="I really do think this will renew but considering that we are still getting a new team up to speed on Relativity, the risks are there for a non-renewal."/>
    <m/>
  </r>
  <r>
    <x v="20"/>
    <d v="2017-09-30T00:00:00"/>
    <x v="47"/>
    <s v="Law Firm"/>
    <s v="Process Established"/>
    <n v="122600"/>
    <s v="Aaron Soboloski"/>
    <s v="Roetzel &amp; Andress"/>
    <n v="36"/>
    <s v="11/15/2016 (AS) - If he signed this early renewal now he would be locking his firm into a 4 year commitment. He really plans on renewing, but he small 3% discount was not worth the flexibility. He just upgraded to 9.4 this weekend.)"/>
    <s v="No"/>
    <x v="1"/>
    <n v="90000"/>
    <n v="90000"/>
    <s v="We believe that we will have a renewal but Eric has not given us a verbal agreement yet.  At this point, I would count it as churn until we have a definitive verbal agreement."/>
    <m/>
  </r>
  <r>
    <x v="20"/>
    <d v="2017-10-01T00:00:00"/>
    <x v="48"/>
    <s v="Law Firm"/>
    <s v="Intent to Buy"/>
    <n v="79600"/>
    <s v="Adam Cygan"/>
    <s v="Robbins Umeda LLP"/>
    <n v="36"/>
    <s v="11/2 - Proposals for early and 2017 renewal have been sent"/>
    <s v="No"/>
    <x v="1"/>
    <n v="41500"/>
    <n v="41500"/>
    <s v="Our champions and the attorneys at Robbns  Arroyo want to keep Relativity. However, due to the price increase, they are facing internal pressure to shop for alternatives. For this reason, they did not sign the early renewal. Considering churn until we have a verbal they will renew."/>
    <m/>
  </r>
  <r>
    <x v="20"/>
    <d v="2017-10-01T00:00:00"/>
    <x v="49"/>
    <s v="Premium Hosting Partner"/>
    <s v="Intent to Buy"/>
    <n v="500000"/>
    <s v="Rich McBride"/>
    <s v="Epiq Systems Ltd"/>
    <n v="12"/>
    <m/>
    <s v="No"/>
    <x v="0"/>
    <n v="0"/>
    <n v="0"/>
    <s v="This is likely to be rolled into a consolodated agreement at 80 or 100 TB wth DTI"/>
    <m/>
  </r>
  <r>
    <x v="20"/>
    <d v="2017-10-01T00:00:00"/>
    <x v="50"/>
    <s v="Premium Hosting Partner"/>
    <s v="Intent to Buy"/>
    <n v="250000"/>
    <s v="Jason Jaroch"/>
    <s v="LDiscovery"/>
    <n v="12"/>
    <m/>
    <s v="Yes"/>
    <x v="0"/>
    <m/>
    <m/>
    <s v="Combining contracts with KO, so may move to 30T"/>
    <m/>
  </r>
  <r>
    <x v="20"/>
    <d v="2017-10-01T00:00:00"/>
    <x v="51"/>
    <s v="Premium Hosting Partner"/>
    <s v="Intent to Buy"/>
    <n v="90000"/>
    <s v="Al Stern"/>
    <s v="Oasis Discovery Partners"/>
    <n v="12"/>
    <m/>
    <s v="No"/>
    <x v="1"/>
    <n v="90000"/>
    <n v="90000"/>
    <s v="Unlikely to renew.  They bought it for a single case and had a bad experience trying to build a structured analytics set.  They have asked for a refund but we ae leaning toward extending their existing subscription.  They prefer Brainspace."/>
    <s v="Yes"/>
  </r>
  <r>
    <x v="20"/>
    <d v="2017-10-01T00:00:00"/>
    <x v="52"/>
    <s v="Premium Hosting Partner"/>
    <s v="Intent to Buy"/>
    <n v="436750"/>
    <s v="Matt Liguzinski"/>
    <s v="Envision Discovery, LLC"/>
    <n v="36"/>
    <s v="10/10 ML Envision is scheduled to renew their PHP agreement 10/1/2017"/>
    <s v="Yes"/>
    <x v="0"/>
    <n v="0"/>
    <n v="0"/>
    <s v="Envision will renew, however, the verdict is still out as to whether they will renew with user based analytics.  They are on the old pricing and added user based for the last 11 months of their agreement.  We've explained to Hal our new packaging pricing structure, but am worried about him coming up with the cash for the new licensing with analytics. "/>
    <m/>
  </r>
  <r>
    <x v="20"/>
    <d v="2017-10-01T00:00:00"/>
    <x v="53"/>
    <s v="Premium Hosting Partner"/>
    <s v="Intent to Buy"/>
    <n v="250000"/>
    <s v="Lindsay Wilkes"/>
    <s v="Kroll Ontrack"/>
    <n v="12"/>
    <m/>
    <s v="Yes"/>
    <x v="0"/>
    <n v="0"/>
    <n v="0"/>
    <s v="Combining contracts with LD, so may move to 30T"/>
    <m/>
  </r>
  <r>
    <x v="20"/>
    <d v="2017-10-01T00:00:00"/>
    <x v="54"/>
    <s v="Premium Hosting Partner"/>
    <s v="Intent to Buy"/>
    <n v="90000"/>
    <s v="Stuart Hall"/>
    <s v="Law In Order"/>
    <n v="12"/>
    <m/>
    <s v="Yes"/>
    <x v="0"/>
    <n v="0"/>
    <n v="0"/>
    <m/>
    <m/>
  </r>
  <r>
    <x v="21"/>
    <d v="2017-10-08T00:00:00"/>
    <x v="55"/>
    <s v="Law Firm"/>
    <s v="Decision in Process"/>
    <n v="599000"/>
    <s v="Jeff Stotler"/>
    <s v="Sidley Austin LLP"/>
    <n v="36"/>
    <s v="JJS 1/27 I followed up an email with a voice mail seeking clarification on the reception of the proposal. S. Brown to come over the top week after Legal Tech"/>
    <s v="No"/>
    <x v="1"/>
    <n v="185365"/>
    <n v="185365"/>
    <s v="Upset about the price increase- the CIO told the Lit Support team to find a new software product.  We are working on this but right now, I would take it as churn.  We are in a bake-off against other software options.  They are coming off legacy pricing which is taking their spend from $160K// year to over $800K.  There's still a chance that they continue with us in some form but I would take as churn right now."/>
    <m/>
  </r>
  <r>
    <x v="22"/>
    <d v="2017-10-11T00:00:00"/>
    <x v="56"/>
    <s v="Premium Hosting Partner"/>
    <s v="Intent to Buy"/>
    <n v="450000"/>
    <s v="Al Stern"/>
    <s v="Franklin Data"/>
    <n v="36"/>
    <s v="They lost their investor and have serious financial troubles. May sell/be out of business before renewal"/>
    <s v="Yes"/>
    <x v="1"/>
    <n v="450000"/>
    <n v="319000"/>
    <s v="Unlikely to renew at that level.  They signed up for 300 users 3 years ago but couldn’t afford the annual payment.  We let then shift to pay-go at burst rates.  Down to about 60 users.  They have expressed interest at signing a new deal in September but have indicated they may need an extension of the pay-go arrangement.  I’d expect them to sign a deal between 100-200 users."/>
    <s v="No "/>
  </r>
  <r>
    <x v="23"/>
    <d v="2017-10-23T00:00:00"/>
    <x v="57"/>
    <s v="Government"/>
    <s v="Intent to Buy"/>
    <n v="472500"/>
    <s v="Kristen Pipal"/>
    <s v="State of California DOJ, Office of the Attorney General"/>
    <n v="36"/>
    <s v="9/6 KP Megan will start the budgeting process in a couple months"/>
    <s v="Yes"/>
    <x v="0"/>
    <n v="0"/>
    <n v="0"/>
    <m/>
    <m/>
  </r>
  <r>
    <x v="24"/>
    <d v="2017-10-31T00:00:00"/>
    <x v="58"/>
    <s v="Corporation"/>
    <s v="Intent to Buy"/>
    <n v="94600"/>
    <s v="Michael Harris"/>
    <s v="CME Group"/>
    <n v="36"/>
    <s v="10/31 MH Lunch with CME went well. Fully intend to renew, but early renewal not enough incentive."/>
    <s v="Yes"/>
    <x v="0"/>
    <n v="0"/>
    <n v="0"/>
    <s v="They were not happy with tthe price increase.  The CIO has been resistant to meet.  Even though we have a new champion, outsourcing to a partner is a real threat."/>
    <m/>
  </r>
  <r>
    <x v="25"/>
    <d v="2017-11-01T00:00:00"/>
    <x v="59"/>
    <s v="Corporation"/>
    <s v="Intent to Buy"/>
    <n v="79600"/>
    <s v="Kieran McPate"/>
    <s v="Alstom UK Ltd"/>
    <n v="36"/>
    <s v="11/1 awaiting information from Alstom"/>
    <s v="Yes"/>
    <x v="0"/>
    <n v="0"/>
    <n v="0"/>
    <s v="Alstom brought Relativity in for one big matter.  This is in arbitration at present and is due to finish by 2018 at which time expect churn."/>
    <m/>
  </r>
  <r>
    <x v="25"/>
    <d v="2017-11-01T00:00:00"/>
    <x v="60"/>
    <s v="Premium Hosting Partner"/>
    <s v="Intent to Buy"/>
    <n v="250000"/>
    <s v="Mike Allison"/>
    <s v="XACT Data Discovery"/>
    <n v="12"/>
    <s v="Just signed the 2016 renewal"/>
    <s v="Yes"/>
    <x v="0"/>
    <n v="0"/>
    <n v="0"/>
    <m/>
    <m/>
  </r>
  <r>
    <x v="25"/>
    <d v="2017-11-01T00:00:00"/>
    <x v="61"/>
    <s v="Premium Hosting Partner"/>
    <s v="Decision in Process"/>
    <n v="135000"/>
    <s v="Al Stern"/>
    <s v="ILS Technologies"/>
    <n v="36"/>
    <s v="They are not a sure thing to renew. Updet about packaging price increase.I pitched 2016 price lock but they haven't responded."/>
    <s v="Yes"/>
    <x v="1"/>
    <n v="85000"/>
    <n v="85000"/>
    <s v="This one is 50/50.  They hate being a partner and are angry about packaging and RelOne.  That said, they may have no choice as their largest client, KPMG internal investigations, requires them to be a partner."/>
    <s v="No "/>
  </r>
  <r>
    <x v="25"/>
    <d v="2017-11-01T00:00:00"/>
    <x v="62"/>
    <s v="Premium Hosting Partner"/>
    <s v="Intent to Buy"/>
    <n v="165000"/>
    <s v="Malinda Lee"/>
    <s v="iDiscover Global"/>
    <n v="12"/>
    <m/>
    <s v="Yes"/>
    <x v="0"/>
    <n v="0"/>
    <n v="0"/>
    <m/>
    <m/>
  </r>
  <r>
    <x v="26"/>
    <d v="2017-11-21T00:00:00"/>
    <x v="63"/>
    <s v="Law Firm"/>
    <s v="Intent to Buy"/>
    <n v="79600"/>
    <s v="Adam Cygan"/>
    <s v="Callahan &amp; Blaine"/>
    <n v="36"/>
    <s v="Renewal"/>
    <s v="Yes"/>
    <x v="0"/>
    <n v="0"/>
    <n v="0"/>
    <s v="We are strong with the lit support team but the procurement/ buying team has been standoff-ish.  I anticipate a renewal but it won't be easy and there is some risk baked in here."/>
    <m/>
  </r>
  <r>
    <x v="27"/>
    <d v="2017-10-06T00:00:00"/>
    <x v="64"/>
    <s v="Corporation"/>
    <s v="Intent to Buy"/>
    <n v="102100"/>
    <s v="Michael Harris"/>
    <s v="Thermo Fisher Scientific"/>
    <n v="36"/>
    <s v="12/20 MH They are going to hold off on early renewal in order to make decision on potential Appliance deal."/>
    <s v="Yes"/>
    <x v="0"/>
    <n v="0"/>
    <n v="0"/>
    <m/>
    <m/>
  </r>
  <r>
    <x v="28"/>
    <d v="2017-11-30T00:00:00"/>
    <x v="65"/>
    <s v="Law Firm"/>
    <s v="Intent to Buy"/>
    <n v="122600"/>
    <s v="Jessica Galant"/>
    <s v="Miller, Canfield, Paddock and Stone, PLC"/>
    <n v="36"/>
    <s v="12/22 (JG) Met with Phil and sent proposal for early renewal. Phil is reviewing the numbers to determine if they will sign early. Corresponded via email to explain savings if renew early. Sent reminder."/>
    <s v="Yes"/>
    <x v="0"/>
    <n v="0"/>
    <n v="0"/>
    <m/>
    <m/>
  </r>
  <r>
    <x v="28"/>
    <d v="2017-12-01T00:00:00"/>
    <x v="66"/>
    <s v="Premium Hosting Partner"/>
    <s v="Intent to Buy"/>
    <n v="350000"/>
    <s v="Michael Schulte"/>
    <s v="D4 LLC"/>
    <n v="12"/>
    <s v="No action required until closer to renewal."/>
    <s v="Yes"/>
    <x v="0"/>
    <n v="0"/>
    <n v="0"/>
    <m/>
    <m/>
  </r>
  <r>
    <x v="28"/>
    <d v="2017-12-01T00:00:00"/>
    <x v="67"/>
    <s v="Premium Hosting Partner"/>
    <s v="Intent to Buy"/>
    <n v="250000"/>
    <s v="Jason Jaroch"/>
    <s v="TransPerfect Document Management"/>
    <n v="12"/>
    <m/>
    <s v="Yes"/>
    <x v="0"/>
    <n v="0"/>
    <n v="0"/>
    <m/>
    <m/>
  </r>
  <r>
    <x v="28"/>
    <d v="2017-12-01T00:00:00"/>
    <x v="68"/>
    <s v="Premium Hosting Partner"/>
    <s v="Intent to Buy"/>
    <n v="250000"/>
    <s v="Lindsay Wilkes"/>
    <s v="Ricoh Legal"/>
    <n v="12"/>
    <m/>
    <s v="Yes"/>
    <x v="0"/>
    <n v="0"/>
    <n v="0"/>
    <s v="Ricoh has internal disagreements about the cost effectivness of Analytics."/>
    <m/>
  </r>
  <r>
    <x v="28"/>
    <d v="2017-12-01T00:00:00"/>
    <x v="69"/>
    <s v="Premium Hosting Partner"/>
    <s v="Intent to Buy"/>
    <n v="337500"/>
    <s v="Thomas Matarelli"/>
    <s v="PricewaterhouseCoopers LLP Global"/>
    <n v="12"/>
    <m/>
    <s v="Yes"/>
    <x v="0"/>
    <n v="0"/>
    <n v="0"/>
    <s v="PWC now has a single global contract with year 1 discounted pricing; we expect large upticks in year 2 and 3"/>
    <m/>
  </r>
  <r>
    <x v="29"/>
    <d v="2017-12-06T00:00:00"/>
    <x v="70"/>
    <s v="Corporation"/>
    <s v="Intent to Buy"/>
    <n v="51294"/>
    <s v="Jessica Galant"/>
    <s v="James Hardie"/>
    <n v="36"/>
    <s v="2/7 JG Working with Will to put together a reonboarding plan post-upgrade. Sent offer to do upgrade - appreciative, but no time. Not a great candidate for early renew because renewal is over 1 year away. Followed up with email."/>
    <s v="Yes"/>
    <x v="0"/>
    <n v="0"/>
    <n v="0"/>
    <s v="While we expect a renewal, we  must stay close to James Hardie, try to get them to upgrade from 8.2, and understand their plans for renewal. We do have contacts here, but they tend to go silent now and then."/>
    <m/>
  </r>
  <r>
    <x v="30"/>
    <d v="2017-12-08T00:00:00"/>
    <x v="71"/>
    <s v="Law Firm"/>
    <s v="Decision in Process"/>
    <n v="79600"/>
    <s v="Ryan Hill"/>
    <s v="Sheehan Phinney Bass + Green PA"/>
    <n v="36"/>
    <s v="2/6/17 RH - Charlie wrote a fantastic email about how beneficial our new ETV is for Sheehan. Sent to many folks on our Solutions team (Rene Laurens) Charlie gave us a 9 on our NPS score, with only missing point being &quot;cost is a little high&quot;."/>
    <s v="Yes"/>
    <x v="0"/>
    <n v="0"/>
    <n v="0"/>
    <m/>
    <m/>
  </r>
  <r>
    <x v="31"/>
    <d v="2017-12-17T00:00:00"/>
    <x v="72"/>
    <s v="Corporation"/>
    <s v="Intent to Buy"/>
    <n v="51294"/>
    <s v="Kieran McPate"/>
    <s v="Fujitsu Global"/>
    <n v="36"/>
    <s v="11/1 meeting scheduled to discuss renewal price and RelativityOne options"/>
    <s v="Yes"/>
    <x v="0"/>
    <n v="0"/>
    <n v="0"/>
    <m/>
    <m/>
  </r>
  <r>
    <x v="32"/>
    <d v="2017-12-19T00:00:00"/>
    <x v="73"/>
    <s v="Government"/>
    <s v="Intent to Buy"/>
    <n v="0"/>
    <s v="Kristen Pipal"/>
    <s v="DOJ - DEA"/>
    <n v="12"/>
    <m/>
    <s v="Yes"/>
    <x v="0"/>
    <n v="0"/>
    <n v="0"/>
    <m/>
    <m/>
  </r>
  <r>
    <x v="32"/>
    <d v="2017-12-19T00:00:00"/>
    <x v="74"/>
    <s v="Law Firm"/>
    <s v="Process Established"/>
    <n v="157500"/>
    <s v="Ryan Hill"/>
    <s v="Cravath Swaine &amp; Moore"/>
    <n v="36"/>
    <s v="-2/8/2017 - Meeting scheduled March 2 in NYC with Scott, Mike, Andrea, Lucy, and Jeff Giles. Main focus is Analytics road map and Relativity road map if time permits."/>
    <s v="No"/>
    <x v="1"/>
    <n v="106250"/>
    <n v="106250"/>
    <s v="As a result of the price increase, Cravath is evaluating managed services options with our partners. They already leverage our partners for their review work and only conduct review of opposing counsel's productions in-house. They don't need processing as they rarely need to process in-house, but even without it the price increase was significant.  They were not happy with tthe price increase.  The CIO has been resistant to meet.  Even though we have a new champion, outsourcing to a partner is a real threat. "/>
    <m/>
  </r>
  <r>
    <x v="33"/>
    <d v="2017-12-20T00:00:00"/>
    <x v="75"/>
    <s v="Government"/>
    <s v="Intent to Buy"/>
    <n v="15593.75"/>
    <s v="Kristen Pipal"/>
    <s v="DOJ Enterprise"/>
    <n v="60"/>
    <s v="11/21 KP Not an early renewal candidate as we do not have government pricing finalized through Immix."/>
    <s v="Yes"/>
    <x v="0"/>
    <n v="0"/>
    <n v="0"/>
    <m/>
    <m/>
  </r>
  <r>
    <x v="34"/>
    <d v="2017-12-21T00:00:00"/>
    <x v="76"/>
    <s v="Corporation"/>
    <s v="Decision in Process"/>
    <n v="122600"/>
    <s v="Jeff Stotler"/>
    <s v="Aetna"/>
    <n v="36"/>
    <s v="1/20 JJS Jennifer has confirmed all matters have been lifted from the coventry instance and are in the process of importing into Aetna's instance. Based on usage reports she asked to mock up renewal amendments for both 50 and 75 users."/>
    <s v="No"/>
    <x v="1"/>
    <n v="75000"/>
    <n v="75000"/>
    <s v="Upgrades have been very difficult.  They might be a candidate for managed services."/>
    <m/>
  </r>
  <r>
    <x v="35"/>
    <d v="2017-12-29T00:00:00"/>
    <x v="77"/>
    <s v="Law Firm"/>
    <s v="Intent to Buy"/>
    <n v="196000"/>
    <s v="Lucy Melendrez-Diaz"/>
    <s v="Orrick, Herrington &amp; Sutcliffe LLP"/>
    <n v="36"/>
    <s v="2/16 LMD Orrick was initially interested in early renewal, adding analytics, &amp; potentially RelOne as an alternative to maintaining their own environment. We were unable to find a time to meet at LTNY."/>
    <s v="Yes"/>
    <x v="0"/>
    <n v="0"/>
    <n v="0"/>
    <s v="All signs point to a renewal. When we spoke at the end of 2016, they were budgeting for this 2017 renewal. "/>
    <m/>
  </r>
  <r>
    <x v="36"/>
    <d v="2017-12-01T00:00:00"/>
    <x v="78"/>
    <s v="Law Firm"/>
    <s v="Decision in Process"/>
    <n v="193900"/>
    <s v="Jessica Galant"/>
    <s v="Jackson Walker LLP"/>
    <n v="36"/>
    <s v="2/7 JG Sent 2017 pricing. Duane thinks it makes sense to go to Managed Services. Lit support team is not good at finding business and they do not want to continue to manage infrastructure. Presented R1 Overview. Interested in billing options."/>
    <s v="No"/>
    <x v="1"/>
    <n v="142500"/>
    <n v="142500"/>
    <m/>
    <m/>
  </r>
  <r>
    <x v="36"/>
    <d v="2017-12-31T00:00:00"/>
    <x v="79"/>
    <s v="Premium Hosting Partner"/>
    <s v="Intent to Buy"/>
    <n v="250000"/>
    <s v="Jason Jaroch"/>
    <s v="Complete Discovery Source, Inc."/>
    <n v="12"/>
    <m/>
    <s v="Yes"/>
    <x v="0"/>
    <n v="0"/>
    <n v="0"/>
    <m/>
    <m/>
  </r>
  <r>
    <x v="36"/>
    <d v="2017-12-31T00:00:00"/>
    <x v="80"/>
    <s v="Premium Hosting Partner"/>
    <s v="Intent to Buy"/>
    <n v="196000"/>
    <s v="Matt Liguzinski"/>
    <s v="LogicForce"/>
    <n v="36"/>
    <s v="2/7 ML Am new to the account and plan to put 2017 plan in place to improve their team's Relativity experience by first going onsite to Nashville to meet with their executives."/>
    <s v="Yes"/>
    <x v="0"/>
    <n v="0"/>
    <n v="0"/>
    <s v="We aren't 100% confident that they will renew/not churn due to their team's negative view of kCura and our product.  We hope that our onsite with their team in March will shed more light on their plans. "/>
    <m/>
  </r>
  <r>
    <x v="37"/>
    <d v="2017-12-31T00:00:00"/>
    <x v="81"/>
    <s v="Law Firm"/>
    <s v="Intent to Buy"/>
    <n v="450000"/>
    <s v="Kristen Pipal"/>
    <s v="Venable LLP"/>
    <n v="36"/>
    <s v="9/7 KP On track for renewal at this time"/>
    <s v="Yes"/>
    <x v="0"/>
    <n v="0"/>
    <n v="0"/>
    <m/>
    <m/>
  </r>
  <r>
    <x v="38"/>
    <m/>
    <x v="82"/>
    <m/>
    <m/>
    <n v="25252277.32"/>
    <m/>
    <m/>
    <m/>
    <m/>
    <m/>
    <x v="2"/>
    <n v="5142265"/>
    <n v="337296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6" firstHeaderRow="0" firstDataRow="1" firstDataCol="1"/>
  <pivotFields count="16">
    <pivotField axis="axisRow" subtotalTop="0" showAll="0">
      <items count="15">
        <item x="0"/>
        <item x="1"/>
        <item x="2"/>
        <item sd="0" x="3"/>
        <item sd="0" x="4"/>
        <item sd="0" x="5"/>
        <item sd="0" x="6"/>
        <item sd="0" x="7"/>
        <item sd="0" x="8"/>
        <item sd="0" x="9"/>
        <item sd="0" x="10"/>
        <item sd="0" x="11"/>
        <item sd="0" x="12"/>
        <item x="13"/>
        <item t="default"/>
      </items>
    </pivotField>
    <pivotField subtotalTop="0" showAll="0"/>
    <pivotField axis="axisRow" dataField="1" subtotalTop="0" showAll="0">
      <items count="84">
        <item x="76"/>
        <item x="24"/>
        <item x="59"/>
        <item x="23"/>
        <item x="7"/>
        <item x="32"/>
        <item x="2"/>
        <item x="34"/>
        <item x="63"/>
        <item x="79"/>
        <item x="45"/>
        <item x="58"/>
        <item x="5"/>
        <item x="74"/>
        <item x="42"/>
        <item x="66"/>
        <item x="73"/>
        <item x="30"/>
        <item x="26"/>
        <item x="44"/>
        <item x="75"/>
        <item x="0"/>
        <item x="10"/>
        <item x="52"/>
        <item x="49"/>
        <item x="31"/>
        <item x="38"/>
        <item x="21"/>
        <item x="37"/>
        <item x="72"/>
        <item x="12"/>
        <item x="33"/>
        <item x="1"/>
        <item x="27"/>
        <item x="62"/>
        <item x="15"/>
        <item x="61"/>
        <item x="3"/>
        <item x="9"/>
        <item x="13"/>
        <item x="78"/>
        <item x="70"/>
        <item x="4"/>
        <item x="18"/>
        <item x="29"/>
        <item x="35"/>
        <item x="53"/>
        <item x="54"/>
        <item x="50"/>
        <item x="17"/>
        <item x="80"/>
        <item x="43"/>
        <item x="65"/>
        <item x="25"/>
        <item x="57"/>
        <item x="51"/>
        <item x="28"/>
        <item x="77"/>
        <item x="36"/>
        <item x="39"/>
        <item x="14"/>
        <item x="6"/>
        <item x="69"/>
        <item x="68"/>
        <item x="48"/>
        <item x="47"/>
        <item x="20"/>
        <item x="56"/>
        <item x="19"/>
        <item x="11"/>
        <item x="71"/>
        <item x="55"/>
        <item x="16"/>
        <item x="46"/>
        <item x="22"/>
        <item x="64"/>
        <item x="67"/>
        <item x="8"/>
        <item x="81"/>
        <item x="41"/>
        <item x="60"/>
        <item x="40"/>
        <item x="82"/>
        <item t="default"/>
      </items>
    </pivotField>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axis="axisRow" subtotalTop="0" showAll="0">
      <items count="4">
        <item h="1" sd="0" x="0"/>
        <item x="1"/>
        <item h="1" sd="0" x="2"/>
        <item t="default"/>
      </items>
    </pivotField>
    <pivotField dataField="1" subtotalTop="0" showAll="0"/>
    <pivotField dataField="1" subtotalTop="0" showAll="0"/>
    <pivotField subtotalTop="0" showAll="0"/>
    <pivotField subtotalTop="0" showAll="0"/>
  </pivotFields>
  <rowFields count="3">
    <field x="11"/>
    <field x="0"/>
    <field x="2"/>
  </rowFields>
  <rowItems count="13">
    <i>
      <x v="1"/>
    </i>
    <i r="1">
      <x v="3"/>
    </i>
    <i r="1">
      <x v="4"/>
    </i>
    <i r="1">
      <x v="5"/>
    </i>
    <i r="1">
      <x v="6"/>
    </i>
    <i r="1">
      <x v="7"/>
    </i>
    <i r="1">
      <x v="8"/>
    </i>
    <i r="1">
      <x v="9"/>
    </i>
    <i r="1">
      <x v="10"/>
    </i>
    <i r="1">
      <x v="11"/>
    </i>
    <i r="1">
      <x v="12"/>
    </i>
    <i t="default">
      <x v="1"/>
    </i>
    <i t="grand">
      <x/>
    </i>
  </rowItems>
  <colFields count="1">
    <field x="-2"/>
  </colFields>
  <colItems count="4">
    <i>
      <x/>
    </i>
    <i i="1">
      <x v="1"/>
    </i>
    <i i="2">
      <x v="2"/>
    </i>
    <i i="3">
      <x v="3"/>
    </i>
  </colItems>
  <dataFields count="4">
    <dataField name="Count of Opportunity Name" fld="2" subtotal="count" baseField="0" baseItem="0" numFmtId="1"/>
    <dataField name="Sum of Annual Amount" fld="5" baseField="0" baseItem="0"/>
    <dataField name="Sum of    Potential Churn Amount _x000a_(Total Current ARR)  " fld="12" baseField="0" baseItem="0" numFmtId="44"/>
    <dataField name="Sum of    Likely Churn Amount _x000a_(Total Current ARR)  " fld="13" baseField="0" baseItem="0"/>
  </dataFields>
  <formats count="6">
    <format dxfId="5">
      <pivotArea outline="0" collapsedLevelsAreSubtotals="1" fieldPosition="0"/>
    </format>
    <format dxfId="4">
      <pivotArea dataOnly="0" labelOnly="1" outline="0" axis="axisValues" fieldPosition="0"/>
    </format>
    <format dxfId="3">
      <pivotArea dataOnly="0" labelOnly="1" outline="0" axis="axisValues" fieldPosition="0"/>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workbookViewId="0">
      <selection activeCell="E5" sqref="E5"/>
    </sheetView>
  </sheetViews>
  <sheetFormatPr defaultRowHeight="15" x14ac:dyDescent="0.25"/>
  <cols>
    <col min="1" max="1" width="13.140625" customWidth="1"/>
    <col min="2" max="2" width="26.140625" customWidth="1"/>
    <col min="3" max="3" width="21.85546875" customWidth="1"/>
    <col min="4" max="4" width="49.7109375" customWidth="1"/>
    <col min="5" max="5" width="46.7109375" bestFit="1" customWidth="1"/>
  </cols>
  <sheetData>
    <row r="3" spans="1:5" x14ac:dyDescent="0.25">
      <c r="A3" s="76" t="s">
        <v>356</v>
      </c>
      <c r="B3" t="s">
        <v>360</v>
      </c>
      <c r="C3" t="s">
        <v>362</v>
      </c>
      <c r="D3" t="s">
        <v>358</v>
      </c>
      <c r="E3" t="s">
        <v>361</v>
      </c>
    </row>
    <row r="4" spans="1:5" x14ac:dyDescent="0.25">
      <c r="A4" s="77" t="s">
        <v>22</v>
      </c>
      <c r="B4" s="80"/>
      <c r="C4" s="78"/>
      <c r="D4" s="78"/>
      <c r="E4" s="78"/>
    </row>
    <row r="5" spans="1:5" x14ac:dyDescent="0.25">
      <c r="A5" s="79" t="s">
        <v>363</v>
      </c>
      <c r="B5" s="80">
        <v>1</v>
      </c>
      <c r="C5" s="78">
        <v>350000</v>
      </c>
      <c r="D5" s="78">
        <v>350000</v>
      </c>
      <c r="E5" s="78">
        <v>350000</v>
      </c>
    </row>
    <row r="6" spans="1:5" x14ac:dyDescent="0.25">
      <c r="A6" s="79" t="s">
        <v>364</v>
      </c>
      <c r="B6" s="80">
        <v>4</v>
      </c>
      <c r="C6" s="78">
        <v>1296500</v>
      </c>
      <c r="D6" s="78">
        <v>1296500</v>
      </c>
      <c r="E6" s="78">
        <v>706500</v>
      </c>
    </row>
    <row r="7" spans="1:5" x14ac:dyDescent="0.25">
      <c r="A7" s="79" t="s">
        <v>365</v>
      </c>
      <c r="B7" s="80">
        <v>4</v>
      </c>
      <c r="C7" s="78">
        <v>1515600</v>
      </c>
      <c r="D7" s="78">
        <v>632500</v>
      </c>
      <c r="E7" s="78">
        <v>377500</v>
      </c>
    </row>
    <row r="8" spans="1:5" x14ac:dyDescent="0.25">
      <c r="A8" s="79" t="s">
        <v>366</v>
      </c>
      <c r="B8" s="80">
        <v>2</v>
      </c>
      <c r="C8" s="78">
        <v>225000</v>
      </c>
      <c r="D8" s="78">
        <v>225000</v>
      </c>
      <c r="E8" s="78">
        <v>225000</v>
      </c>
    </row>
    <row r="9" spans="1:5" x14ac:dyDescent="0.25">
      <c r="A9" s="79" t="s">
        <v>367</v>
      </c>
      <c r="B9" s="80">
        <v>1</v>
      </c>
      <c r="C9" s="78">
        <v>315000</v>
      </c>
      <c r="D9" s="78">
        <v>270000</v>
      </c>
      <c r="E9" s="78">
        <v>270000</v>
      </c>
    </row>
    <row r="10" spans="1:5" x14ac:dyDescent="0.25">
      <c r="A10" s="79" t="s">
        <v>368</v>
      </c>
      <c r="B10" s="80">
        <v>1</v>
      </c>
      <c r="C10" s="78">
        <v>165000</v>
      </c>
      <c r="D10" s="78">
        <v>165000</v>
      </c>
      <c r="E10" s="78">
        <v>75000</v>
      </c>
    </row>
    <row r="11" spans="1:5" x14ac:dyDescent="0.25">
      <c r="A11" s="79" t="s">
        <v>369</v>
      </c>
      <c r="B11" s="80">
        <v>4</v>
      </c>
      <c r="C11" s="78">
        <v>1019700</v>
      </c>
      <c r="D11" s="78">
        <v>937650</v>
      </c>
      <c r="E11" s="78">
        <v>234350</v>
      </c>
    </row>
    <row r="12" spans="1:5" x14ac:dyDescent="0.25">
      <c r="A12" s="79" t="s">
        <v>370</v>
      </c>
      <c r="B12" s="80">
        <v>5</v>
      </c>
      <c r="C12" s="78">
        <v>1341200</v>
      </c>
      <c r="D12" s="78">
        <v>856865</v>
      </c>
      <c r="E12" s="78">
        <v>725865</v>
      </c>
    </row>
    <row r="13" spans="1:5" x14ac:dyDescent="0.25">
      <c r="A13" s="79" t="s">
        <v>371</v>
      </c>
      <c r="B13" s="80">
        <v>1</v>
      </c>
      <c r="C13" s="78">
        <v>135000</v>
      </c>
      <c r="D13" s="78">
        <v>85000</v>
      </c>
      <c r="E13" s="78">
        <v>85000</v>
      </c>
    </row>
    <row r="14" spans="1:5" x14ac:dyDescent="0.25">
      <c r="A14" s="79" t="s">
        <v>372</v>
      </c>
      <c r="B14" s="80">
        <v>3</v>
      </c>
      <c r="C14" s="78">
        <v>474000</v>
      </c>
      <c r="D14" s="78">
        <v>323750</v>
      </c>
      <c r="E14" s="78">
        <v>323750</v>
      </c>
    </row>
    <row r="15" spans="1:5" x14ac:dyDescent="0.25">
      <c r="A15" s="77" t="s">
        <v>359</v>
      </c>
      <c r="B15" s="80">
        <v>26</v>
      </c>
      <c r="C15" s="78">
        <v>6837000</v>
      </c>
      <c r="D15" s="78">
        <v>5142265</v>
      </c>
      <c r="E15" s="78">
        <v>3372965</v>
      </c>
    </row>
    <row r="16" spans="1:5" x14ac:dyDescent="0.25">
      <c r="A16" s="77" t="s">
        <v>357</v>
      </c>
      <c r="B16" s="80">
        <v>26</v>
      </c>
      <c r="C16" s="78">
        <v>6837000</v>
      </c>
      <c r="D16" s="78">
        <v>5142265</v>
      </c>
      <c r="E16" s="78">
        <v>3372965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84"/>
  <sheetViews>
    <sheetView tabSelected="1" zoomScale="80" zoomScaleNormal="80" workbookViewId="0">
      <pane xSplit="8" ySplit="1" topLeftCell="I2" activePane="bottomRight" state="frozen"/>
      <selection pane="topRight" activeCell="E1" sqref="E1"/>
      <selection pane="bottomLeft" activeCell="A2" sqref="A2"/>
      <selection pane="bottomRight" activeCell="F2" sqref="F2"/>
    </sheetView>
  </sheetViews>
  <sheetFormatPr defaultRowHeight="15" x14ac:dyDescent="0.25"/>
  <cols>
    <col min="1" max="1" width="16.42578125" customWidth="1"/>
    <col min="2" max="2" width="12.140625" customWidth="1"/>
    <col min="3" max="3" width="35.85546875" customWidth="1"/>
    <col min="4" max="5" width="28.28515625" customWidth="1"/>
    <col min="6" max="7" width="28.28515625" style="83" customWidth="1"/>
    <col min="8" max="8" width="29" customWidth="1"/>
    <col min="9" max="9" width="19.7109375" bestFit="1" customWidth="1"/>
    <col min="10" max="10" width="18.140625" customWidth="1"/>
    <col min="11" max="11" width="19.5703125" bestFit="1" customWidth="1"/>
    <col min="12" max="12" width="19.85546875" customWidth="1"/>
    <col min="13" max="13" width="12" bestFit="1" customWidth="1"/>
    <col min="14" max="14" width="40.85546875" customWidth="1"/>
    <col min="15" max="15" width="15.85546875" style="12" bestFit="1" customWidth="1"/>
    <col min="16" max="16" width="16" style="12" bestFit="1" customWidth="1"/>
    <col min="17" max="17" width="29.140625" style="28" customWidth="1"/>
    <col min="18" max="18" width="26.5703125" style="28" customWidth="1"/>
    <col min="19" max="19" width="60" customWidth="1"/>
    <col min="20" max="20" width="15.5703125" customWidth="1"/>
  </cols>
  <sheetData>
    <row r="1" spans="1:20" s="12" customFormat="1" ht="30" x14ac:dyDescent="0.25">
      <c r="A1" s="7" t="s">
        <v>0</v>
      </c>
      <c r="B1" s="7" t="s">
        <v>1</v>
      </c>
      <c r="C1" s="8" t="s">
        <v>2</v>
      </c>
      <c r="D1" s="81" t="s">
        <v>374</v>
      </c>
      <c r="E1" s="81" t="s">
        <v>377</v>
      </c>
      <c r="F1" s="84" t="s">
        <v>381</v>
      </c>
      <c r="G1" s="84" t="s">
        <v>380</v>
      </c>
      <c r="H1" s="8" t="s">
        <v>3</v>
      </c>
      <c r="I1" s="8" t="s">
        <v>4</v>
      </c>
      <c r="J1" s="9" t="s">
        <v>5</v>
      </c>
      <c r="K1" s="8" t="s">
        <v>6</v>
      </c>
      <c r="L1" s="8" t="s">
        <v>7</v>
      </c>
      <c r="M1" s="8" t="s">
        <v>8</v>
      </c>
      <c r="N1" s="8" t="s">
        <v>9</v>
      </c>
      <c r="O1" s="10" t="s">
        <v>10</v>
      </c>
      <c r="P1" s="10" t="s">
        <v>11</v>
      </c>
      <c r="Q1" s="11" t="s">
        <v>12</v>
      </c>
      <c r="R1" s="11" t="s">
        <v>13</v>
      </c>
      <c r="S1" s="10" t="s">
        <v>14</v>
      </c>
      <c r="T1" s="29" t="s">
        <v>15</v>
      </c>
    </row>
    <row r="2" spans="1:20" ht="75" x14ac:dyDescent="0.25">
      <c r="A2" s="13">
        <v>42856</v>
      </c>
      <c r="B2" s="13">
        <v>42856</v>
      </c>
      <c r="C2" s="14" t="s">
        <v>80</v>
      </c>
      <c r="D2" s="14" t="s">
        <v>375</v>
      </c>
      <c r="E2" s="14" t="s">
        <v>378</v>
      </c>
      <c r="F2" s="82" t="s">
        <v>378</v>
      </c>
      <c r="G2" s="82"/>
      <c r="H2" s="14" t="s">
        <v>17</v>
      </c>
      <c r="I2" s="14" t="s">
        <v>18</v>
      </c>
      <c r="J2" s="15">
        <v>250000</v>
      </c>
      <c r="K2" s="14" t="s">
        <v>81</v>
      </c>
      <c r="L2" s="14" t="s">
        <v>82</v>
      </c>
      <c r="M2" s="16">
        <v>12</v>
      </c>
      <c r="N2" s="2" t="s">
        <v>83</v>
      </c>
      <c r="O2" s="20" t="s">
        <v>22</v>
      </c>
      <c r="P2" s="20" t="s">
        <v>23</v>
      </c>
      <c r="Q2" s="21">
        <v>0</v>
      </c>
      <c r="R2" s="21">
        <v>0</v>
      </c>
      <c r="S2" s="6"/>
    </row>
    <row r="3" spans="1:20" ht="105" hidden="1" x14ac:dyDescent="0.25">
      <c r="A3" s="13">
        <v>42795</v>
      </c>
      <c r="B3" s="13">
        <v>42825</v>
      </c>
      <c r="C3" s="14" t="s">
        <v>24</v>
      </c>
      <c r="D3" s="14"/>
      <c r="E3" s="14"/>
      <c r="F3" s="14"/>
      <c r="G3" s="14"/>
      <c r="H3" s="14" t="s">
        <v>17</v>
      </c>
      <c r="I3" s="14" t="s">
        <v>18</v>
      </c>
      <c r="J3" s="15">
        <v>345000</v>
      </c>
      <c r="K3" s="14" t="s">
        <v>25</v>
      </c>
      <c r="L3" s="14" t="s">
        <v>26</v>
      </c>
      <c r="M3" s="16">
        <v>12</v>
      </c>
      <c r="N3" s="2" t="s">
        <v>27</v>
      </c>
      <c r="O3" s="20" t="s">
        <v>22</v>
      </c>
      <c r="P3" s="20" t="s">
        <v>23</v>
      </c>
      <c r="Q3" s="21">
        <v>0</v>
      </c>
      <c r="R3" s="21">
        <v>0</v>
      </c>
      <c r="S3" s="5" t="s">
        <v>28</v>
      </c>
    </row>
    <row r="4" spans="1:20" ht="75" hidden="1" x14ac:dyDescent="0.25">
      <c r="A4" s="17">
        <v>42795</v>
      </c>
      <c r="B4" s="17">
        <v>42795</v>
      </c>
      <c r="C4" s="18" t="s">
        <v>29</v>
      </c>
      <c r="D4" s="18" t="s">
        <v>375</v>
      </c>
      <c r="E4" s="18" t="s">
        <v>379</v>
      </c>
      <c r="F4" s="18"/>
      <c r="G4" s="18"/>
      <c r="H4" s="18" t="s">
        <v>17</v>
      </c>
      <c r="I4" s="12"/>
      <c r="J4" s="19">
        <v>350000</v>
      </c>
      <c r="K4" s="18" t="s">
        <v>30</v>
      </c>
      <c r="L4" s="18" t="s">
        <v>31</v>
      </c>
      <c r="M4" s="18">
        <v>12</v>
      </c>
      <c r="O4" s="22" t="s">
        <v>23</v>
      </c>
      <c r="P4" s="23" t="s">
        <v>22</v>
      </c>
      <c r="Q4" s="24">
        <v>350000</v>
      </c>
      <c r="R4" s="24">
        <v>350000</v>
      </c>
      <c r="S4" s="5" t="s">
        <v>32</v>
      </c>
      <c r="T4" t="s">
        <v>23</v>
      </c>
    </row>
    <row r="5" spans="1:20" ht="60" hidden="1" x14ac:dyDescent="0.25">
      <c r="A5" s="13">
        <v>42800</v>
      </c>
      <c r="B5" s="13">
        <v>42800</v>
      </c>
      <c r="C5" s="14" t="s">
        <v>33</v>
      </c>
      <c r="D5" s="14" t="s">
        <v>376</v>
      </c>
      <c r="E5" s="14"/>
      <c r="F5" s="14"/>
      <c r="G5" s="14"/>
      <c r="H5" s="14" t="s">
        <v>34</v>
      </c>
      <c r="I5" s="14" t="s">
        <v>18</v>
      </c>
      <c r="J5" s="15">
        <v>160100</v>
      </c>
      <c r="K5" s="14" t="s">
        <v>35</v>
      </c>
      <c r="L5" s="14" t="s">
        <v>36</v>
      </c>
      <c r="M5" s="16">
        <v>36</v>
      </c>
      <c r="N5" s="2" t="s">
        <v>37</v>
      </c>
      <c r="O5" s="20" t="s">
        <v>22</v>
      </c>
      <c r="P5" s="20" t="s">
        <v>23</v>
      </c>
      <c r="Q5" s="21">
        <v>0</v>
      </c>
      <c r="R5" s="21">
        <v>0</v>
      </c>
      <c r="S5" s="5" t="s">
        <v>38</v>
      </c>
    </row>
    <row r="6" spans="1:20" ht="75" hidden="1" x14ac:dyDescent="0.25">
      <c r="A6" s="13">
        <v>42826</v>
      </c>
      <c r="B6" s="13">
        <v>42794</v>
      </c>
      <c r="C6" s="14" t="s">
        <v>39</v>
      </c>
      <c r="D6" s="14" t="s">
        <v>376</v>
      </c>
      <c r="E6" s="14"/>
      <c r="F6" s="14"/>
      <c r="G6" s="14"/>
      <c r="H6" s="14" t="s">
        <v>40</v>
      </c>
      <c r="I6" s="14" t="s">
        <v>41</v>
      </c>
      <c r="J6" s="15">
        <v>79600</v>
      </c>
      <c r="K6" s="14" t="s">
        <v>42</v>
      </c>
      <c r="L6" s="14" t="s">
        <v>43</v>
      </c>
      <c r="M6" s="16">
        <v>48</v>
      </c>
      <c r="N6" s="2" t="s">
        <v>44</v>
      </c>
      <c r="O6" s="20" t="s">
        <v>22</v>
      </c>
      <c r="P6" s="20" t="s">
        <v>23</v>
      </c>
      <c r="Q6" s="21">
        <v>0</v>
      </c>
      <c r="R6" s="21">
        <v>0</v>
      </c>
      <c r="S6" s="6"/>
    </row>
    <row r="7" spans="1:20" ht="60" hidden="1" x14ac:dyDescent="0.25">
      <c r="A7" s="13">
        <v>42826</v>
      </c>
      <c r="B7" s="13">
        <v>42826</v>
      </c>
      <c r="C7" s="14" t="s">
        <v>45</v>
      </c>
      <c r="D7" s="14" t="s">
        <v>375</v>
      </c>
      <c r="E7" s="14" t="s">
        <v>379</v>
      </c>
      <c r="F7" s="14"/>
      <c r="G7" s="14"/>
      <c r="H7" s="14" t="s">
        <v>17</v>
      </c>
      <c r="I7" s="14" t="s">
        <v>46</v>
      </c>
      <c r="J7" s="15">
        <v>500000</v>
      </c>
      <c r="K7" s="14" t="s">
        <v>47</v>
      </c>
      <c r="L7" s="14" t="s">
        <v>48</v>
      </c>
      <c r="M7" s="16">
        <v>12</v>
      </c>
      <c r="N7" s="2" t="s">
        <v>49</v>
      </c>
      <c r="O7" s="20" t="s">
        <v>22</v>
      </c>
      <c r="P7" s="10" t="s">
        <v>22</v>
      </c>
      <c r="Q7" s="21">
        <v>500000</v>
      </c>
      <c r="R7" s="21">
        <v>250000</v>
      </c>
      <c r="S7" s="5" t="s">
        <v>50</v>
      </c>
      <c r="T7" t="s">
        <v>22</v>
      </c>
    </row>
    <row r="8" spans="1:20" ht="90" hidden="1" x14ac:dyDescent="0.25">
      <c r="A8" s="13">
        <v>42826</v>
      </c>
      <c r="B8" s="13">
        <v>42826</v>
      </c>
      <c r="C8" s="14" t="s">
        <v>51</v>
      </c>
      <c r="D8" s="14" t="s">
        <v>375</v>
      </c>
      <c r="E8" s="14" t="s">
        <v>379</v>
      </c>
      <c r="F8" s="14"/>
      <c r="G8" s="14"/>
      <c r="H8" s="14" t="s">
        <v>17</v>
      </c>
      <c r="I8" s="14" t="s">
        <v>18</v>
      </c>
      <c r="J8" s="15">
        <v>350000</v>
      </c>
      <c r="K8" s="14" t="s">
        <v>52</v>
      </c>
      <c r="L8" s="14" t="s">
        <v>53</v>
      </c>
      <c r="M8" s="16">
        <v>12</v>
      </c>
      <c r="N8" s="2" t="s">
        <v>54</v>
      </c>
      <c r="O8" s="20" t="s">
        <v>22</v>
      </c>
      <c r="P8" s="10" t="s">
        <v>22</v>
      </c>
      <c r="Q8" s="21">
        <v>350000</v>
      </c>
      <c r="R8" s="21">
        <v>100000</v>
      </c>
      <c r="S8" s="5" t="s">
        <v>55</v>
      </c>
      <c r="T8" t="s">
        <v>22</v>
      </c>
    </row>
    <row r="9" spans="1:20" ht="90" x14ac:dyDescent="0.25">
      <c r="A9" s="13">
        <v>42856</v>
      </c>
      <c r="B9" s="13">
        <v>42856</v>
      </c>
      <c r="C9" s="14" t="s">
        <v>84</v>
      </c>
      <c r="D9" s="14" t="s">
        <v>375</v>
      </c>
      <c r="E9" s="14" t="s">
        <v>378</v>
      </c>
      <c r="F9" s="82" t="s">
        <v>378</v>
      </c>
      <c r="G9" s="82"/>
      <c r="H9" s="14" t="s">
        <v>17</v>
      </c>
      <c r="I9" s="14" t="s">
        <v>18</v>
      </c>
      <c r="J9" s="15">
        <v>250000</v>
      </c>
      <c r="K9" s="14" t="s">
        <v>52</v>
      </c>
      <c r="L9" s="14" t="s">
        <v>85</v>
      </c>
      <c r="M9" s="16">
        <v>12</v>
      </c>
      <c r="N9" s="2" t="s">
        <v>86</v>
      </c>
      <c r="O9" s="20" t="s">
        <v>22</v>
      </c>
      <c r="P9" s="20" t="s">
        <v>23</v>
      </c>
      <c r="Q9" s="21">
        <v>0</v>
      </c>
      <c r="R9" s="21">
        <v>0</v>
      </c>
      <c r="S9" s="6"/>
    </row>
    <row r="10" spans="1:20" ht="60" hidden="1" x14ac:dyDescent="0.25">
      <c r="A10" s="13">
        <v>42826</v>
      </c>
      <c r="B10" s="13">
        <v>42826</v>
      </c>
      <c r="C10" s="14" t="s">
        <v>59</v>
      </c>
      <c r="D10" s="14" t="s">
        <v>375</v>
      </c>
      <c r="E10" s="14" t="s">
        <v>379</v>
      </c>
      <c r="F10" s="14"/>
      <c r="G10" s="14"/>
      <c r="H10" s="14" t="s">
        <v>17</v>
      </c>
      <c r="I10" s="14" t="s">
        <v>18</v>
      </c>
      <c r="J10" s="15">
        <v>165000</v>
      </c>
      <c r="K10" s="14" t="s">
        <v>60</v>
      </c>
      <c r="L10" s="14" t="s">
        <v>61</v>
      </c>
      <c r="M10" s="16">
        <v>12</v>
      </c>
      <c r="N10" s="2" t="s">
        <v>62</v>
      </c>
      <c r="O10" s="20" t="s">
        <v>22</v>
      </c>
      <c r="P10" s="10" t="s">
        <v>22</v>
      </c>
      <c r="Q10" s="21">
        <v>165000</v>
      </c>
      <c r="R10" s="21">
        <v>75000</v>
      </c>
      <c r="S10" s="5" t="s">
        <v>63</v>
      </c>
      <c r="T10" t="s">
        <v>22</v>
      </c>
    </row>
    <row r="11" spans="1:20" ht="120" x14ac:dyDescent="0.25">
      <c r="A11" s="13">
        <v>42856</v>
      </c>
      <c r="B11" s="13">
        <v>42856</v>
      </c>
      <c r="C11" s="14" t="s">
        <v>87</v>
      </c>
      <c r="D11" s="14" t="s">
        <v>375</v>
      </c>
      <c r="E11" s="14" t="s">
        <v>378</v>
      </c>
      <c r="F11" s="82" t="s">
        <v>378</v>
      </c>
      <c r="G11" s="82"/>
      <c r="H11" s="14" t="s">
        <v>17</v>
      </c>
      <c r="I11" s="14" t="s">
        <v>46</v>
      </c>
      <c r="J11" s="15">
        <v>165000</v>
      </c>
      <c r="K11" s="14" t="s">
        <v>88</v>
      </c>
      <c r="L11" s="14" t="s">
        <v>89</v>
      </c>
      <c r="M11" s="16">
        <v>12</v>
      </c>
      <c r="N11" s="2" t="s">
        <v>90</v>
      </c>
      <c r="O11" s="20" t="s">
        <v>23</v>
      </c>
      <c r="P11" s="10" t="s">
        <v>22</v>
      </c>
      <c r="Q11" s="21">
        <v>165000</v>
      </c>
      <c r="R11" s="21">
        <v>75000</v>
      </c>
      <c r="S11" s="5" t="s">
        <v>91</v>
      </c>
      <c r="T11" t="s">
        <v>22</v>
      </c>
    </row>
    <row r="12" spans="1:20" ht="30" hidden="1" x14ac:dyDescent="0.25">
      <c r="A12" s="13">
        <v>42826</v>
      </c>
      <c r="B12" s="13">
        <v>42826</v>
      </c>
      <c r="C12" s="14" t="s">
        <v>68</v>
      </c>
      <c r="D12" s="14"/>
      <c r="E12" s="14"/>
      <c r="F12" s="14"/>
      <c r="G12" s="14"/>
      <c r="H12" s="14" t="s">
        <v>17</v>
      </c>
      <c r="I12" s="14" t="s">
        <v>18</v>
      </c>
      <c r="J12" s="15">
        <v>60000</v>
      </c>
      <c r="K12" s="14" t="s">
        <v>69</v>
      </c>
      <c r="L12" s="14" t="s">
        <v>70</v>
      </c>
      <c r="M12" s="16">
        <v>12</v>
      </c>
      <c r="N12" s="2" t="s">
        <v>71</v>
      </c>
      <c r="O12" s="20" t="s">
        <v>22</v>
      </c>
      <c r="P12" s="20" t="s">
        <v>23</v>
      </c>
      <c r="Q12" s="21">
        <v>0</v>
      </c>
      <c r="R12" s="21">
        <v>0</v>
      </c>
      <c r="S12" s="6"/>
    </row>
    <row r="13" spans="1:20" ht="60" hidden="1" x14ac:dyDescent="0.25">
      <c r="A13" s="13">
        <v>42826</v>
      </c>
      <c r="B13" s="13">
        <v>42826</v>
      </c>
      <c r="C13" s="14" t="s">
        <v>72</v>
      </c>
      <c r="D13" s="14" t="s">
        <v>376</v>
      </c>
      <c r="E13" s="14"/>
      <c r="F13" s="14"/>
      <c r="G13" s="14"/>
      <c r="H13" s="14" t="s">
        <v>40</v>
      </c>
      <c r="I13" s="14" t="s">
        <v>18</v>
      </c>
      <c r="J13" s="15">
        <v>281500</v>
      </c>
      <c r="K13" s="14" t="s">
        <v>73</v>
      </c>
      <c r="L13" s="14" t="s">
        <v>74</v>
      </c>
      <c r="M13" s="16">
        <v>36</v>
      </c>
      <c r="N13" s="2" t="s">
        <v>75</v>
      </c>
      <c r="O13" s="20" t="s">
        <v>22</v>
      </c>
      <c r="P13" s="20" t="s">
        <v>22</v>
      </c>
      <c r="Q13" s="21">
        <v>281500</v>
      </c>
      <c r="R13" s="21">
        <v>130000</v>
      </c>
      <c r="S13" s="5" t="s">
        <v>373</v>
      </c>
    </row>
    <row r="14" spans="1:20" ht="105" hidden="1" x14ac:dyDescent="0.25">
      <c r="A14" s="13">
        <v>42827</v>
      </c>
      <c r="B14" s="13">
        <v>42827</v>
      </c>
      <c r="C14" s="14" t="s">
        <v>76</v>
      </c>
      <c r="D14" s="14" t="s">
        <v>376</v>
      </c>
      <c r="E14" s="14"/>
      <c r="F14" s="14"/>
      <c r="G14" s="14"/>
      <c r="H14" s="14" t="s">
        <v>34</v>
      </c>
      <c r="I14" s="14" t="s">
        <v>46</v>
      </c>
      <c r="J14" s="15">
        <v>87600</v>
      </c>
      <c r="K14" s="14" t="s">
        <v>77</v>
      </c>
      <c r="L14" s="14" t="s">
        <v>78</v>
      </c>
      <c r="M14" s="16">
        <v>36</v>
      </c>
      <c r="N14" s="2" t="s">
        <v>79</v>
      </c>
      <c r="O14" s="20" t="s">
        <v>22</v>
      </c>
      <c r="P14" s="20" t="s">
        <v>23</v>
      </c>
      <c r="Q14" s="21">
        <v>0</v>
      </c>
      <c r="R14" s="21">
        <v>0</v>
      </c>
      <c r="S14" s="6"/>
    </row>
    <row r="15" spans="1:20" ht="45" x14ac:dyDescent="0.25">
      <c r="A15" s="13">
        <v>42887</v>
      </c>
      <c r="B15" s="13">
        <v>42887</v>
      </c>
      <c r="C15" s="14" t="s">
        <v>119</v>
      </c>
      <c r="D15" s="14" t="s">
        <v>375</v>
      </c>
      <c r="E15" s="14" t="s">
        <v>378</v>
      </c>
      <c r="F15" s="82" t="s">
        <v>378</v>
      </c>
      <c r="G15" s="82"/>
      <c r="H15" s="14" t="s">
        <v>17</v>
      </c>
      <c r="I15" s="14" t="s">
        <v>18</v>
      </c>
      <c r="J15" s="15">
        <v>60000</v>
      </c>
      <c r="K15" s="14" t="s">
        <v>120</v>
      </c>
      <c r="L15" s="14" t="s">
        <v>121</v>
      </c>
      <c r="M15" s="16">
        <v>12</v>
      </c>
      <c r="N15" s="2" t="s">
        <v>95</v>
      </c>
      <c r="O15" s="20" t="s">
        <v>23</v>
      </c>
      <c r="P15" s="10" t="s">
        <v>22</v>
      </c>
      <c r="Q15" s="21">
        <v>60000</v>
      </c>
      <c r="R15" s="21">
        <v>60000</v>
      </c>
      <c r="S15" s="5" t="s">
        <v>122</v>
      </c>
      <c r="T15" t="s">
        <v>22</v>
      </c>
    </row>
    <row r="16" spans="1:20" x14ac:dyDescent="0.25">
      <c r="A16" s="13">
        <v>42887</v>
      </c>
      <c r="B16" s="13">
        <v>42887</v>
      </c>
      <c r="C16" s="14" t="s">
        <v>123</v>
      </c>
      <c r="D16" s="14" t="s">
        <v>375</v>
      </c>
      <c r="E16" s="14" t="s">
        <v>378</v>
      </c>
      <c r="F16" s="82" t="s">
        <v>378</v>
      </c>
      <c r="G16" s="82"/>
      <c r="H16" s="14" t="s">
        <v>17</v>
      </c>
      <c r="I16" s="14" t="s">
        <v>18</v>
      </c>
      <c r="J16" s="15">
        <v>250000</v>
      </c>
      <c r="K16" s="14" t="s">
        <v>120</v>
      </c>
      <c r="L16" s="14" t="s">
        <v>124</v>
      </c>
      <c r="M16" s="16">
        <v>12</v>
      </c>
      <c r="N16" s="2"/>
      <c r="O16" s="20" t="s">
        <v>22</v>
      </c>
      <c r="P16" s="20" t="s">
        <v>23</v>
      </c>
      <c r="Q16" s="21"/>
      <c r="R16" s="21"/>
      <c r="S16" s="6"/>
    </row>
    <row r="17" spans="1:20" ht="30" x14ac:dyDescent="0.25">
      <c r="A17" s="13">
        <v>42887</v>
      </c>
      <c r="B17" s="13">
        <v>42887</v>
      </c>
      <c r="C17" s="14" t="s">
        <v>125</v>
      </c>
      <c r="D17" s="14" t="s">
        <v>375</v>
      </c>
      <c r="E17" s="14" t="s">
        <v>378</v>
      </c>
      <c r="F17" s="82" t="s">
        <v>378</v>
      </c>
      <c r="G17" s="82"/>
      <c r="H17" s="14" t="s">
        <v>17</v>
      </c>
      <c r="I17" s="14" t="s">
        <v>18</v>
      </c>
      <c r="J17" s="15">
        <v>165000</v>
      </c>
      <c r="K17" s="14" t="s">
        <v>30</v>
      </c>
      <c r="L17" s="14" t="s">
        <v>126</v>
      </c>
      <c r="M17" s="16">
        <v>12</v>
      </c>
      <c r="N17" s="2" t="s">
        <v>127</v>
      </c>
      <c r="O17" s="20" t="s">
        <v>23</v>
      </c>
      <c r="P17" s="10" t="s">
        <v>22</v>
      </c>
      <c r="Q17" s="21">
        <v>165000</v>
      </c>
      <c r="R17" s="21">
        <v>165000</v>
      </c>
      <c r="S17" s="5" t="s">
        <v>128</v>
      </c>
      <c r="T17" t="s">
        <v>22</v>
      </c>
    </row>
    <row r="18" spans="1:20" ht="60" x14ac:dyDescent="0.25">
      <c r="A18" s="13">
        <v>42917</v>
      </c>
      <c r="B18" s="13">
        <v>42917</v>
      </c>
      <c r="C18" s="14" t="s">
        <v>141</v>
      </c>
      <c r="D18" s="14" t="s">
        <v>375</v>
      </c>
      <c r="E18" s="14" t="s">
        <v>378</v>
      </c>
      <c r="F18" s="82" t="s">
        <v>378</v>
      </c>
      <c r="G18" s="82"/>
      <c r="H18" s="14" t="s">
        <v>17</v>
      </c>
      <c r="I18" s="14" t="s">
        <v>18</v>
      </c>
      <c r="J18" s="15">
        <v>165000</v>
      </c>
      <c r="K18" s="14" t="s">
        <v>120</v>
      </c>
      <c r="L18" s="14" t="s">
        <v>142</v>
      </c>
      <c r="M18" s="16">
        <v>12</v>
      </c>
      <c r="N18" s="2" t="s">
        <v>95</v>
      </c>
      <c r="O18" s="20" t="s">
        <v>22</v>
      </c>
      <c r="P18" s="20" t="s">
        <v>23</v>
      </c>
      <c r="Q18" s="21">
        <v>0</v>
      </c>
      <c r="R18" s="21">
        <v>0</v>
      </c>
      <c r="S18" s="5" t="s">
        <v>143</v>
      </c>
    </row>
    <row r="19" spans="1:20" ht="75" x14ac:dyDescent="0.25">
      <c r="A19" s="13">
        <v>42917</v>
      </c>
      <c r="B19" s="13">
        <v>42917</v>
      </c>
      <c r="C19" s="14" t="s">
        <v>150</v>
      </c>
      <c r="D19" s="14" t="s">
        <v>375</v>
      </c>
      <c r="E19" s="14" t="s">
        <v>378</v>
      </c>
      <c r="F19" s="82" t="s">
        <v>378</v>
      </c>
      <c r="G19" s="82"/>
      <c r="H19" s="14" t="s">
        <v>17</v>
      </c>
      <c r="I19" s="14" t="s">
        <v>18</v>
      </c>
      <c r="J19" s="15">
        <v>90000</v>
      </c>
      <c r="K19" s="14" t="s">
        <v>25</v>
      </c>
      <c r="L19" s="14" t="s">
        <v>151</v>
      </c>
      <c r="M19" s="16">
        <v>12</v>
      </c>
      <c r="N19" s="2" t="s">
        <v>152</v>
      </c>
      <c r="O19" s="20" t="s">
        <v>22</v>
      </c>
      <c r="P19" s="20" t="s">
        <v>23</v>
      </c>
      <c r="Q19" s="21">
        <v>0</v>
      </c>
      <c r="R19" s="21">
        <v>0</v>
      </c>
      <c r="S19" s="6"/>
    </row>
    <row r="20" spans="1:20" ht="120" hidden="1" x14ac:dyDescent="0.25">
      <c r="A20" s="13">
        <v>42856</v>
      </c>
      <c r="B20" s="13">
        <v>42856</v>
      </c>
      <c r="C20" s="14" t="s">
        <v>101</v>
      </c>
      <c r="D20" s="14"/>
      <c r="E20" s="14"/>
      <c r="F20" s="14"/>
      <c r="G20" s="14"/>
      <c r="H20" s="14" t="s">
        <v>102</v>
      </c>
      <c r="I20" s="14" t="s">
        <v>41</v>
      </c>
      <c r="J20" s="15">
        <v>325000</v>
      </c>
      <c r="K20" s="14" t="s">
        <v>35</v>
      </c>
      <c r="L20" s="14" t="s">
        <v>103</v>
      </c>
      <c r="M20" s="16">
        <v>36</v>
      </c>
      <c r="N20" s="2" t="s">
        <v>104</v>
      </c>
      <c r="O20" s="20" t="s">
        <v>22</v>
      </c>
      <c r="P20" s="20" t="s">
        <v>23</v>
      </c>
      <c r="Q20" s="21">
        <v>0</v>
      </c>
      <c r="R20" s="21">
        <v>0</v>
      </c>
      <c r="S20" s="5" t="s">
        <v>105</v>
      </c>
    </row>
    <row r="21" spans="1:20" ht="105" hidden="1" x14ac:dyDescent="0.25">
      <c r="A21" s="13">
        <v>42856</v>
      </c>
      <c r="B21" s="13">
        <v>42856</v>
      </c>
      <c r="C21" s="14" t="s">
        <v>106</v>
      </c>
      <c r="D21" s="14" t="s">
        <v>376</v>
      </c>
      <c r="E21" s="14"/>
      <c r="F21" s="14"/>
      <c r="G21" s="14"/>
      <c r="H21" s="14" t="s">
        <v>34</v>
      </c>
      <c r="I21" s="14" t="s">
        <v>46</v>
      </c>
      <c r="J21" s="15">
        <v>79600</v>
      </c>
      <c r="K21" s="14" t="s">
        <v>107</v>
      </c>
      <c r="L21" s="14" t="s">
        <v>108</v>
      </c>
      <c r="M21" s="16">
        <v>12</v>
      </c>
      <c r="N21" s="2" t="s">
        <v>109</v>
      </c>
      <c r="O21" s="20" t="s">
        <v>23</v>
      </c>
      <c r="P21" s="10" t="s">
        <v>22</v>
      </c>
      <c r="Q21" s="21">
        <v>56500</v>
      </c>
      <c r="R21" s="21">
        <v>56500</v>
      </c>
      <c r="S21" s="5" t="s">
        <v>110</v>
      </c>
    </row>
    <row r="22" spans="1:20" ht="60" hidden="1" x14ac:dyDescent="0.25">
      <c r="A22" s="13">
        <v>42882</v>
      </c>
      <c r="B22" s="13">
        <v>42882</v>
      </c>
      <c r="C22" s="14" t="s">
        <v>111</v>
      </c>
      <c r="D22" s="14"/>
      <c r="E22" s="14"/>
      <c r="F22" s="14"/>
      <c r="G22" s="14"/>
      <c r="H22" s="14" t="s">
        <v>17</v>
      </c>
      <c r="I22" s="14" t="s">
        <v>46</v>
      </c>
      <c r="J22" s="15">
        <v>1021000</v>
      </c>
      <c r="K22" s="14" t="s">
        <v>112</v>
      </c>
      <c r="L22" s="14" t="s">
        <v>113</v>
      </c>
      <c r="M22" s="16">
        <v>36</v>
      </c>
      <c r="N22" s="2" t="s">
        <v>114</v>
      </c>
      <c r="O22" s="20" t="s">
        <v>22</v>
      </c>
      <c r="P22" s="10" t="s">
        <v>22</v>
      </c>
      <c r="Q22" s="21">
        <v>161000</v>
      </c>
      <c r="R22" s="21">
        <v>161000</v>
      </c>
      <c r="S22" s="5" t="s">
        <v>115</v>
      </c>
      <c r="T22" t="s">
        <v>22</v>
      </c>
    </row>
    <row r="23" spans="1:20" ht="45" x14ac:dyDescent="0.25">
      <c r="A23" s="13">
        <v>42948</v>
      </c>
      <c r="B23" s="13">
        <v>42948</v>
      </c>
      <c r="C23" s="14" t="s">
        <v>158</v>
      </c>
      <c r="D23" s="14" t="s">
        <v>375</v>
      </c>
      <c r="E23" s="14" t="s">
        <v>378</v>
      </c>
      <c r="F23" s="82" t="s">
        <v>378</v>
      </c>
      <c r="G23" s="82"/>
      <c r="H23" s="14" t="s">
        <v>17</v>
      </c>
      <c r="I23" s="14" t="s">
        <v>18</v>
      </c>
      <c r="J23" s="15">
        <v>165000</v>
      </c>
      <c r="K23" s="14" t="s">
        <v>30</v>
      </c>
      <c r="L23" s="14" t="s">
        <v>31</v>
      </c>
      <c r="M23" s="16">
        <v>12</v>
      </c>
      <c r="N23" s="2"/>
      <c r="O23" s="20" t="s">
        <v>22</v>
      </c>
      <c r="P23" s="10" t="s">
        <v>22</v>
      </c>
      <c r="Q23" s="21">
        <v>165000</v>
      </c>
      <c r="R23" s="21">
        <v>75000</v>
      </c>
      <c r="S23" s="5" t="s">
        <v>159</v>
      </c>
      <c r="T23" t="s">
        <v>22</v>
      </c>
    </row>
    <row r="24" spans="1:20" ht="75" x14ac:dyDescent="0.25">
      <c r="A24" s="13">
        <v>42973</v>
      </c>
      <c r="B24" s="13">
        <v>42973</v>
      </c>
      <c r="C24" s="14" t="s">
        <v>177</v>
      </c>
      <c r="D24" s="14" t="s">
        <v>375</v>
      </c>
      <c r="E24" s="14" t="s">
        <v>378</v>
      </c>
      <c r="F24" s="82" t="s">
        <v>378</v>
      </c>
      <c r="G24" s="82"/>
      <c r="H24" s="14" t="s">
        <v>17</v>
      </c>
      <c r="I24" s="14" t="s">
        <v>18</v>
      </c>
      <c r="J24" s="15">
        <v>90000</v>
      </c>
      <c r="K24" s="14" t="s">
        <v>47</v>
      </c>
      <c r="L24" s="14" t="s">
        <v>178</v>
      </c>
      <c r="M24" s="16">
        <v>12</v>
      </c>
      <c r="N24" s="2" t="s">
        <v>179</v>
      </c>
      <c r="O24" s="20" t="s">
        <v>22</v>
      </c>
      <c r="P24" s="20" t="s">
        <v>23</v>
      </c>
      <c r="Q24" s="21">
        <v>0</v>
      </c>
      <c r="R24" s="21">
        <v>0</v>
      </c>
      <c r="S24" s="6"/>
    </row>
    <row r="25" spans="1:20" x14ac:dyDescent="0.25">
      <c r="A25" s="13">
        <v>43009</v>
      </c>
      <c r="B25" s="13">
        <v>43009</v>
      </c>
      <c r="C25" s="14" t="s">
        <v>216</v>
      </c>
      <c r="D25" s="14" t="s">
        <v>375</v>
      </c>
      <c r="E25" s="14" t="s">
        <v>378</v>
      </c>
      <c r="F25" s="82" t="s">
        <v>378</v>
      </c>
      <c r="G25" s="82"/>
      <c r="H25" s="14" t="s">
        <v>17</v>
      </c>
      <c r="I25" s="14" t="s">
        <v>18</v>
      </c>
      <c r="J25" s="15">
        <v>250000</v>
      </c>
      <c r="K25" s="14" t="s">
        <v>81</v>
      </c>
      <c r="L25" s="14" t="s">
        <v>217</v>
      </c>
      <c r="M25" s="16">
        <v>12</v>
      </c>
      <c r="N25" s="2"/>
      <c r="O25" s="20" t="s">
        <v>22</v>
      </c>
      <c r="P25" s="20" t="s">
        <v>23</v>
      </c>
      <c r="Q25" s="21"/>
      <c r="R25" s="21"/>
      <c r="S25" s="5" t="s">
        <v>218</v>
      </c>
    </row>
    <row r="26" spans="1:20" ht="60" x14ac:dyDescent="0.25">
      <c r="A26" s="13">
        <v>43009</v>
      </c>
      <c r="B26" s="13">
        <v>43009</v>
      </c>
      <c r="C26" s="14" t="s">
        <v>219</v>
      </c>
      <c r="D26" s="14" t="s">
        <v>375</v>
      </c>
      <c r="E26" s="14" t="s">
        <v>378</v>
      </c>
      <c r="F26" s="82" t="s">
        <v>378</v>
      </c>
      <c r="G26" s="82"/>
      <c r="H26" s="14" t="s">
        <v>17</v>
      </c>
      <c r="I26" s="14" t="s">
        <v>18</v>
      </c>
      <c r="J26" s="15">
        <v>90000</v>
      </c>
      <c r="K26" s="14" t="s">
        <v>120</v>
      </c>
      <c r="L26" s="14" t="s">
        <v>220</v>
      </c>
      <c r="M26" s="16">
        <v>12</v>
      </c>
      <c r="N26" s="2"/>
      <c r="O26" s="20" t="s">
        <v>23</v>
      </c>
      <c r="P26" s="10" t="s">
        <v>22</v>
      </c>
      <c r="Q26" s="21">
        <v>90000</v>
      </c>
      <c r="R26" s="21">
        <v>90000</v>
      </c>
      <c r="S26" s="5" t="s">
        <v>221</v>
      </c>
      <c r="T26" t="s">
        <v>22</v>
      </c>
    </row>
    <row r="27" spans="1:20" ht="75" hidden="1" x14ac:dyDescent="0.25">
      <c r="A27" s="13">
        <v>42906</v>
      </c>
      <c r="B27" s="13">
        <v>42905</v>
      </c>
      <c r="C27" s="14" t="s">
        <v>129</v>
      </c>
      <c r="D27" s="14" t="s">
        <v>376</v>
      </c>
      <c r="E27" s="14"/>
      <c r="F27" s="14"/>
      <c r="G27" s="14"/>
      <c r="H27" s="14" t="s">
        <v>34</v>
      </c>
      <c r="I27" s="14" t="s">
        <v>18</v>
      </c>
      <c r="J27" s="15">
        <v>61600</v>
      </c>
      <c r="K27" s="14" t="s">
        <v>107</v>
      </c>
      <c r="L27" s="14" t="s">
        <v>130</v>
      </c>
      <c r="M27" s="16">
        <v>36</v>
      </c>
      <c r="N27" s="2" t="s">
        <v>131</v>
      </c>
      <c r="O27" s="20" t="s">
        <v>22</v>
      </c>
      <c r="P27" s="20" t="s">
        <v>23</v>
      </c>
      <c r="Q27" s="21">
        <v>0</v>
      </c>
      <c r="R27" s="21">
        <v>0</v>
      </c>
      <c r="S27" s="6"/>
    </row>
    <row r="28" spans="1:20" ht="105" hidden="1" x14ac:dyDescent="0.25">
      <c r="A28" s="13">
        <v>42917</v>
      </c>
      <c r="B28" s="13">
        <v>42825</v>
      </c>
      <c r="C28" s="14" t="s">
        <v>132</v>
      </c>
      <c r="D28" s="14"/>
      <c r="E28" s="14"/>
      <c r="F28" s="14"/>
      <c r="G28" s="14"/>
      <c r="H28" s="14" t="s">
        <v>17</v>
      </c>
      <c r="I28" s="14" t="s">
        <v>41</v>
      </c>
      <c r="J28" s="15">
        <v>4379400</v>
      </c>
      <c r="K28" s="14" t="s">
        <v>93</v>
      </c>
      <c r="L28" s="14" t="s">
        <v>133</v>
      </c>
      <c r="M28" s="16">
        <v>36</v>
      </c>
      <c r="N28" s="2" t="s">
        <v>134</v>
      </c>
      <c r="O28" s="20" t="s">
        <v>22</v>
      </c>
      <c r="P28" s="20" t="s">
        <v>23</v>
      </c>
      <c r="Q28" s="21">
        <v>0</v>
      </c>
      <c r="R28" s="21">
        <v>0</v>
      </c>
      <c r="S28" s="5" t="s">
        <v>135</v>
      </c>
    </row>
    <row r="29" spans="1:20" ht="90" hidden="1" x14ac:dyDescent="0.25">
      <c r="A29" s="13">
        <v>42917</v>
      </c>
      <c r="B29" s="13">
        <v>42917</v>
      </c>
      <c r="C29" s="14" t="s">
        <v>136</v>
      </c>
      <c r="D29" s="14" t="s">
        <v>376</v>
      </c>
      <c r="E29" s="14"/>
      <c r="F29" s="14"/>
      <c r="G29" s="14"/>
      <c r="H29" s="14" t="s">
        <v>102</v>
      </c>
      <c r="I29" s="14" t="s">
        <v>46</v>
      </c>
      <c r="J29" s="15">
        <v>315000</v>
      </c>
      <c r="K29" s="14" t="s">
        <v>137</v>
      </c>
      <c r="L29" s="14" t="s">
        <v>138</v>
      </c>
      <c r="M29" s="16">
        <v>36</v>
      </c>
      <c r="N29" s="2" t="s">
        <v>139</v>
      </c>
      <c r="O29" s="20" t="s">
        <v>23</v>
      </c>
      <c r="P29" s="10" t="s">
        <v>22</v>
      </c>
      <c r="Q29" s="21">
        <v>270000</v>
      </c>
      <c r="R29" s="21">
        <v>270000</v>
      </c>
      <c r="S29" s="5" t="s">
        <v>140</v>
      </c>
    </row>
    <row r="30" spans="1:20" x14ac:dyDescent="0.25">
      <c r="A30" s="13">
        <v>43009</v>
      </c>
      <c r="B30" s="13">
        <v>43009</v>
      </c>
      <c r="C30" s="14" t="s">
        <v>226</v>
      </c>
      <c r="D30" s="14" t="s">
        <v>375</v>
      </c>
      <c r="E30" s="14" t="s">
        <v>378</v>
      </c>
      <c r="F30" s="82" t="s">
        <v>378</v>
      </c>
      <c r="G30" s="82"/>
      <c r="H30" s="14" t="s">
        <v>17</v>
      </c>
      <c r="I30" s="14" t="s">
        <v>18</v>
      </c>
      <c r="J30" s="15">
        <v>250000</v>
      </c>
      <c r="K30" s="14" t="s">
        <v>112</v>
      </c>
      <c r="L30" s="14" t="s">
        <v>227</v>
      </c>
      <c r="M30" s="16">
        <v>12</v>
      </c>
      <c r="N30" s="2"/>
      <c r="O30" s="20" t="s">
        <v>22</v>
      </c>
      <c r="P30" s="20" t="s">
        <v>23</v>
      </c>
      <c r="Q30" s="21">
        <v>0</v>
      </c>
      <c r="R30" s="21">
        <v>0</v>
      </c>
      <c r="S30" s="5" t="s">
        <v>228</v>
      </c>
    </row>
    <row r="31" spans="1:20" x14ac:dyDescent="0.25">
      <c r="A31" s="13">
        <v>43040</v>
      </c>
      <c r="B31" s="13">
        <v>43040</v>
      </c>
      <c r="C31" s="14" t="s">
        <v>252</v>
      </c>
      <c r="D31" s="14" t="s">
        <v>375</v>
      </c>
      <c r="E31" s="14" t="s">
        <v>378</v>
      </c>
      <c r="F31" s="82" t="s">
        <v>378</v>
      </c>
      <c r="G31" s="82"/>
      <c r="H31" s="14" t="s">
        <v>17</v>
      </c>
      <c r="I31" s="14" t="s">
        <v>18</v>
      </c>
      <c r="J31" s="15">
        <v>250000</v>
      </c>
      <c r="K31" s="14" t="s">
        <v>52</v>
      </c>
      <c r="L31" s="14" t="s">
        <v>253</v>
      </c>
      <c r="M31" s="16">
        <v>12</v>
      </c>
      <c r="N31" s="2" t="s">
        <v>254</v>
      </c>
      <c r="O31" s="20" t="s">
        <v>22</v>
      </c>
      <c r="P31" s="20" t="s">
        <v>23</v>
      </c>
      <c r="Q31" s="21">
        <v>0</v>
      </c>
      <c r="R31" s="21">
        <v>0</v>
      </c>
      <c r="S31" s="6"/>
    </row>
    <row r="32" spans="1:20" x14ac:dyDescent="0.25">
      <c r="A32" s="13">
        <v>43040</v>
      </c>
      <c r="B32" s="13">
        <v>43040</v>
      </c>
      <c r="C32" s="14" t="s">
        <v>259</v>
      </c>
      <c r="D32" s="14" t="s">
        <v>375</v>
      </c>
      <c r="E32" s="14" t="s">
        <v>378</v>
      </c>
      <c r="F32" s="82" t="s">
        <v>378</v>
      </c>
      <c r="G32" s="82"/>
      <c r="H32" s="14" t="s">
        <v>17</v>
      </c>
      <c r="I32" s="14" t="s">
        <v>18</v>
      </c>
      <c r="J32" s="15">
        <v>165000</v>
      </c>
      <c r="K32" s="14" t="s">
        <v>25</v>
      </c>
      <c r="L32" s="14" t="s">
        <v>260</v>
      </c>
      <c r="M32" s="16">
        <v>12</v>
      </c>
      <c r="N32" s="2"/>
      <c r="O32" s="20" t="s">
        <v>22</v>
      </c>
      <c r="P32" s="20" t="s">
        <v>23</v>
      </c>
      <c r="Q32" s="21">
        <v>0</v>
      </c>
      <c r="R32" s="21">
        <v>0</v>
      </c>
      <c r="S32" s="6"/>
    </row>
    <row r="33" spans="1:20" x14ac:dyDescent="0.25">
      <c r="A33" s="13">
        <v>43070</v>
      </c>
      <c r="B33" s="13">
        <v>43070</v>
      </c>
      <c r="C33" s="14" t="s">
        <v>270</v>
      </c>
      <c r="D33" s="14" t="s">
        <v>375</v>
      </c>
      <c r="E33" s="14" t="s">
        <v>378</v>
      </c>
      <c r="F33" s="82" t="s">
        <v>378</v>
      </c>
      <c r="G33" s="82"/>
      <c r="H33" s="14" t="s">
        <v>17</v>
      </c>
      <c r="I33" s="14" t="s">
        <v>18</v>
      </c>
      <c r="J33" s="15">
        <v>350000</v>
      </c>
      <c r="K33" s="14" t="s">
        <v>47</v>
      </c>
      <c r="L33" s="14" t="s">
        <v>271</v>
      </c>
      <c r="M33" s="16">
        <v>12</v>
      </c>
      <c r="N33" s="2" t="s">
        <v>272</v>
      </c>
      <c r="O33" s="20" t="s">
        <v>22</v>
      </c>
      <c r="P33" s="20" t="s">
        <v>23</v>
      </c>
      <c r="Q33" s="21">
        <v>0</v>
      </c>
      <c r="R33" s="21">
        <v>0</v>
      </c>
      <c r="S33" s="6"/>
    </row>
    <row r="34" spans="1:20" ht="45" hidden="1" x14ac:dyDescent="0.25">
      <c r="A34" s="13">
        <v>42917</v>
      </c>
      <c r="B34" s="13">
        <v>42917</v>
      </c>
      <c r="C34" s="14" t="s">
        <v>153</v>
      </c>
      <c r="D34" s="14" t="s">
        <v>376</v>
      </c>
      <c r="E34" s="14"/>
      <c r="F34" s="14"/>
      <c r="G34" s="14"/>
      <c r="H34" s="14" t="s">
        <v>102</v>
      </c>
      <c r="I34" s="14" t="s">
        <v>18</v>
      </c>
      <c r="J34" s="15">
        <v>79600</v>
      </c>
      <c r="K34" s="14" t="s">
        <v>77</v>
      </c>
      <c r="L34" s="14" t="s">
        <v>154</v>
      </c>
      <c r="M34" s="16">
        <v>36</v>
      </c>
      <c r="N34" s="2"/>
      <c r="O34" s="20" t="s">
        <v>22</v>
      </c>
      <c r="P34" s="20" t="s">
        <v>23</v>
      </c>
      <c r="Q34" s="21">
        <v>0</v>
      </c>
      <c r="R34" s="21">
        <v>0</v>
      </c>
      <c r="S34" s="5" t="s">
        <v>38</v>
      </c>
    </row>
    <row r="35" spans="1:20" ht="75" hidden="1" x14ac:dyDescent="0.25">
      <c r="A35" s="13">
        <v>42934</v>
      </c>
      <c r="B35" s="13">
        <v>42934</v>
      </c>
      <c r="C35" s="14" t="s">
        <v>155</v>
      </c>
      <c r="D35" s="14" t="s">
        <v>376</v>
      </c>
      <c r="E35" s="14"/>
      <c r="F35" s="14"/>
      <c r="G35" s="14"/>
      <c r="H35" s="14" t="s">
        <v>17</v>
      </c>
      <c r="I35" s="14" t="s">
        <v>18</v>
      </c>
      <c r="J35" s="15">
        <v>218500</v>
      </c>
      <c r="K35" s="14" t="s">
        <v>25</v>
      </c>
      <c r="L35" s="14" t="s">
        <v>156</v>
      </c>
      <c r="M35" s="16">
        <v>36</v>
      </c>
      <c r="N35" s="2" t="s">
        <v>157</v>
      </c>
      <c r="O35" s="20" t="s">
        <v>22</v>
      </c>
      <c r="P35" s="20" t="s">
        <v>23</v>
      </c>
      <c r="Q35" s="21">
        <v>0</v>
      </c>
      <c r="R35" s="21">
        <v>0</v>
      </c>
      <c r="S35" s="6"/>
    </row>
    <row r="36" spans="1:20" ht="45" x14ac:dyDescent="0.25">
      <c r="A36" s="13">
        <v>43070</v>
      </c>
      <c r="B36" s="13">
        <v>43070</v>
      </c>
      <c r="C36" s="14" t="s">
        <v>273</v>
      </c>
      <c r="D36" s="14" t="s">
        <v>375</v>
      </c>
      <c r="E36" s="14" t="s">
        <v>378</v>
      </c>
      <c r="F36" s="82" t="s">
        <v>378</v>
      </c>
      <c r="G36" s="82"/>
      <c r="H36" s="14" t="s">
        <v>17</v>
      </c>
      <c r="I36" s="14" t="s">
        <v>18</v>
      </c>
      <c r="J36" s="15">
        <v>250000</v>
      </c>
      <c r="K36" s="14" t="s">
        <v>81</v>
      </c>
      <c r="L36" s="14" t="s">
        <v>274</v>
      </c>
      <c r="M36" s="16">
        <v>12</v>
      </c>
      <c r="N36" s="2"/>
      <c r="O36" s="20" t="s">
        <v>22</v>
      </c>
      <c r="P36" s="20" t="s">
        <v>23</v>
      </c>
      <c r="Q36" s="21">
        <v>0</v>
      </c>
      <c r="R36" s="21">
        <v>0</v>
      </c>
      <c r="S36" s="6"/>
    </row>
    <row r="37" spans="1:20" hidden="1" x14ac:dyDescent="0.25">
      <c r="A37" s="13">
        <v>42948</v>
      </c>
      <c r="B37" s="13">
        <v>42948</v>
      </c>
      <c r="C37" s="14" t="s">
        <v>160</v>
      </c>
      <c r="D37" s="14" t="s">
        <v>376</v>
      </c>
      <c r="E37" s="14"/>
      <c r="F37" s="14"/>
      <c r="G37" s="14"/>
      <c r="H37" s="14" t="s">
        <v>17</v>
      </c>
      <c r="I37" s="14" t="s">
        <v>18</v>
      </c>
      <c r="J37" s="15">
        <v>3436840</v>
      </c>
      <c r="K37" s="14" t="s">
        <v>93</v>
      </c>
      <c r="L37" s="14" t="s">
        <v>161</v>
      </c>
      <c r="M37" s="16">
        <v>36</v>
      </c>
      <c r="N37" s="2" t="s">
        <v>162</v>
      </c>
      <c r="O37" s="20" t="s">
        <v>22</v>
      </c>
      <c r="P37" s="20" t="s">
        <v>23</v>
      </c>
      <c r="Q37" s="21">
        <v>0</v>
      </c>
      <c r="R37" s="21">
        <v>0</v>
      </c>
      <c r="S37" s="5" t="s">
        <v>163</v>
      </c>
    </row>
    <row r="38" spans="1:20" ht="60" hidden="1" x14ac:dyDescent="0.25">
      <c r="A38" s="13">
        <v>42948</v>
      </c>
      <c r="B38" s="13">
        <v>42947</v>
      </c>
      <c r="C38" s="14" t="s">
        <v>164</v>
      </c>
      <c r="D38" s="14" t="s">
        <v>376</v>
      </c>
      <c r="E38" s="14"/>
      <c r="F38" s="14"/>
      <c r="G38" s="14"/>
      <c r="H38" s="14" t="s">
        <v>102</v>
      </c>
      <c r="I38" s="14" t="s">
        <v>41</v>
      </c>
      <c r="J38" s="15">
        <v>416250</v>
      </c>
      <c r="K38" s="14" t="s">
        <v>35</v>
      </c>
      <c r="L38" s="14" t="s">
        <v>165</v>
      </c>
      <c r="M38" s="16">
        <v>36</v>
      </c>
      <c r="N38" s="2" t="s">
        <v>166</v>
      </c>
      <c r="O38" s="20" t="s">
        <v>22</v>
      </c>
      <c r="P38" s="20" t="s">
        <v>23</v>
      </c>
      <c r="Q38" s="21">
        <v>0</v>
      </c>
      <c r="R38" s="21">
        <v>0</v>
      </c>
      <c r="S38" s="6"/>
    </row>
    <row r="39" spans="1:20" ht="90" hidden="1" x14ac:dyDescent="0.25">
      <c r="A39" s="13">
        <v>42962</v>
      </c>
      <c r="B39" s="13">
        <v>42962</v>
      </c>
      <c r="C39" s="14" t="s">
        <v>167</v>
      </c>
      <c r="D39" s="14" t="s">
        <v>376</v>
      </c>
      <c r="E39" s="14"/>
      <c r="F39" s="14"/>
      <c r="G39" s="14"/>
      <c r="H39" s="14" t="s">
        <v>102</v>
      </c>
      <c r="I39" s="14" t="s">
        <v>46</v>
      </c>
      <c r="J39" s="15">
        <v>315000</v>
      </c>
      <c r="K39" s="14" t="s">
        <v>168</v>
      </c>
      <c r="L39" s="14" t="s">
        <v>169</v>
      </c>
      <c r="M39" s="16">
        <v>36</v>
      </c>
      <c r="N39" s="2" t="s">
        <v>170</v>
      </c>
      <c r="O39" s="20" t="s">
        <v>22</v>
      </c>
      <c r="P39" s="20" t="s">
        <v>23</v>
      </c>
      <c r="Q39" s="21">
        <v>0</v>
      </c>
      <c r="R39" s="21">
        <v>0</v>
      </c>
      <c r="S39" s="6"/>
    </row>
    <row r="40" spans="1:20" hidden="1" x14ac:dyDescent="0.25">
      <c r="A40" s="13">
        <v>42963</v>
      </c>
      <c r="B40" s="13">
        <v>42963</v>
      </c>
      <c r="C40" s="14" t="s">
        <v>171</v>
      </c>
      <c r="D40" s="14"/>
      <c r="E40" s="14"/>
      <c r="F40" s="14"/>
      <c r="G40" s="14"/>
      <c r="H40" s="14" t="s">
        <v>17</v>
      </c>
      <c r="I40" s="14" t="s">
        <v>18</v>
      </c>
      <c r="J40" s="15">
        <v>40000</v>
      </c>
      <c r="K40" s="14" t="s">
        <v>88</v>
      </c>
      <c r="L40" s="14" t="s">
        <v>172</v>
      </c>
      <c r="M40" s="16">
        <v>12</v>
      </c>
      <c r="N40" s="2"/>
      <c r="O40" s="20" t="s">
        <v>22</v>
      </c>
      <c r="P40" s="20" t="s">
        <v>23</v>
      </c>
      <c r="Q40" s="21">
        <v>0</v>
      </c>
      <c r="R40" s="21">
        <v>0</v>
      </c>
      <c r="S40" s="6"/>
    </row>
    <row r="41" spans="1:20" ht="60" hidden="1" x14ac:dyDescent="0.25">
      <c r="A41" s="13">
        <v>42972</v>
      </c>
      <c r="B41" s="13">
        <v>42972</v>
      </c>
      <c r="C41" s="14" t="s">
        <v>173</v>
      </c>
      <c r="D41" s="14" t="s">
        <v>376</v>
      </c>
      <c r="E41" s="14"/>
      <c r="F41" s="14"/>
      <c r="G41" s="14"/>
      <c r="H41" s="14" t="s">
        <v>40</v>
      </c>
      <c r="I41" s="14" t="s">
        <v>18</v>
      </c>
      <c r="J41" s="15">
        <v>171400</v>
      </c>
      <c r="K41" s="14" t="s">
        <v>174</v>
      </c>
      <c r="L41" s="14" t="s">
        <v>175</v>
      </c>
      <c r="M41" s="16">
        <v>36</v>
      </c>
      <c r="N41" s="2" t="s">
        <v>176</v>
      </c>
      <c r="O41" s="20" t="s">
        <v>22</v>
      </c>
      <c r="P41" s="20" t="s">
        <v>23</v>
      </c>
      <c r="Q41" s="21">
        <v>0</v>
      </c>
      <c r="R41" s="21">
        <v>0</v>
      </c>
      <c r="S41" s="6"/>
    </row>
    <row r="42" spans="1:20" ht="30" x14ac:dyDescent="0.25">
      <c r="A42" s="13">
        <v>43070</v>
      </c>
      <c r="B42" s="13">
        <v>43070</v>
      </c>
      <c r="C42" s="14" t="s">
        <v>275</v>
      </c>
      <c r="D42" s="14" t="s">
        <v>375</v>
      </c>
      <c r="E42" s="14" t="s">
        <v>378</v>
      </c>
      <c r="F42" s="82" t="s">
        <v>378</v>
      </c>
      <c r="G42" s="82"/>
      <c r="H42" s="14" t="s">
        <v>17</v>
      </c>
      <c r="I42" s="14" t="s">
        <v>18</v>
      </c>
      <c r="J42" s="15">
        <v>250000</v>
      </c>
      <c r="K42" s="14" t="s">
        <v>112</v>
      </c>
      <c r="L42" s="14" t="s">
        <v>276</v>
      </c>
      <c r="M42" s="16">
        <v>12</v>
      </c>
      <c r="N42" s="2"/>
      <c r="O42" s="20" t="s">
        <v>22</v>
      </c>
      <c r="P42" s="20" t="s">
        <v>23</v>
      </c>
      <c r="Q42" s="21">
        <v>0</v>
      </c>
      <c r="R42" s="21">
        <v>0</v>
      </c>
      <c r="S42" s="5" t="s">
        <v>277</v>
      </c>
    </row>
    <row r="43" spans="1:20" ht="60" hidden="1" x14ac:dyDescent="0.25">
      <c r="A43" s="13">
        <v>42979</v>
      </c>
      <c r="B43" s="13">
        <v>42979</v>
      </c>
      <c r="C43" s="14" t="s">
        <v>180</v>
      </c>
      <c r="D43" s="14" t="s">
        <v>376</v>
      </c>
      <c r="E43" s="14"/>
      <c r="F43" s="14"/>
      <c r="G43" s="14"/>
      <c r="H43" s="14" t="s">
        <v>102</v>
      </c>
      <c r="I43" s="14" t="s">
        <v>41</v>
      </c>
      <c r="J43" s="15">
        <v>79600</v>
      </c>
      <c r="K43" s="14" t="s">
        <v>137</v>
      </c>
      <c r="L43" s="14" t="s">
        <v>181</v>
      </c>
      <c r="M43" s="16">
        <v>36</v>
      </c>
      <c r="N43" s="2" t="s">
        <v>182</v>
      </c>
      <c r="O43" s="20" t="s">
        <v>23</v>
      </c>
      <c r="P43" s="10" t="s">
        <v>22</v>
      </c>
      <c r="Q43" s="21">
        <v>56600</v>
      </c>
      <c r="R43" s="21">
        <v>56600</v>
      </c>
      <c r="S43" s="5" t="s">
        <v>183</v>
      </c>
    </row>
    <row r="44" spans="1:20" ht="75" hidden="1" x14ac:dyDescent="0.25">
      <c r="A44" s="13">
        <v>42979</v>
      </c>
      <c r="B44" s="13">
        <v>42979</v>
      </c>
      <c r="C44" s="14" t="s">
        <v>184</v>
      </c>
      <c r="D44" s="14" t="s">
        <v>376</v>
      </c>
      <c r="E44" s="14"/>
      <c r="F44" s="14"/>
      <c r="G44" s="14"/>
      <c r="H44" s="14" t="s">
        <v>17</v>
      </c>
      <c r="I44" s="14" t="s">
        <v>18</v>
      </c>
      <c r="J44" s="15">
        <v>703000</v>
      </c>
      <c r="K44" s="14" t="s">
        <v>81</v>
      </c>
      <c r="L44" s="14" t="s">
        <v>185</v>
      </c>
      <c r="M44" s="16">
        <v>36</v>
      </c>
      <c r="N44" s="2" t="s">
        <v>186</v>
      </c>
      <c r="O44" s="20" t="s">
        <v>23</v>
      </c>
      <c r="P44" s="10" t="s">
        <v>22</v>
      </c>
      <c r="Q44" s="21">
        <v>703300</v>
      </c>
      <c r="R44" s="21">
        <v>0</v>
      </c>
      <c r="S44" s="5" t="s">
        <v>187</v>
      </c>
      <c r="T44" t="s">
        <v>23</v>
      </c>
    </row>
    <row r="45" spans="1:20" ht="90" hidden="1" x14ac:dyDescent="0.25">
      <c r="A45" s="13">
        <v>42979</v>
      </c>
      <c r="B45" s="13">
        <v>42979</v>
      </c>
      <c r="C45" s="14" t="s">
        <v>188</v>
      </c>
      <c r="D45" s="14" t="s">
        <v>376</v>
      </c>
      <c r="E45" s="14"/>
      <c r="F45" s="14"/>
      <c r="G45" s="14"/>
      <c r="H45" s="14" t="s">
        <v>102</v>
      </c>
      <c r="I45" s="14" t="s">
        <v>46</v>
      </c>
      <c r="J45" s="15">
        <v>79600</v>
      </c>
      <c r="K45" s="14" t="s">
        <v>107</v>
      </c>
      <c r="L45" s="14" t="s">
        <v>189</v>
      </c>
      <c r="M45" s="16">
        <v>36</v>
      </c>
      <c r="N45" s="2" t="s">
        <v>190</v>
      </c>
      <c r="O45" s="20" t="s">
        <v>22</v>
      </c>
      <c r="P45" s="20" t="s">
        <v>23</v>
      </c>
      <c r="Q45" s="21">
        <v>0</v>
      </c>
      <c r="R45" s="21">
        <v>0</v>
      </c>
      <c r="S45" s="5" t="s">
        <v>191</v>
      </c>
    </row>
    <row r="46" spans="1:20" ht="90" hidden="1" x14ac:dyDescent="0.25">
      <c r="A46" s="13">
        <v>42980</v>
      </c>
      <c r="B46" s="13">
        <v>42980</v>
      </c>
      <c r="C46" s="14" t="s">
        <v>192</v>
      </c>
      <c r="D46" s="14"/>
      <c r="E46" s="14"/>
      <c r="F46" s="14"/>
      <c r="G46" s="14"/>
      <c r="H46" s="14" t="s">
        <v>102</v>
      </c>
      <c r="I46" s="14" t="s">
        <v>18</v>
      </c>
      <c r="J46" s="15">
        <v>157500</v>
      </c>
      <c r="K46" s="14" t="s">
        <v>193</v>
      </c>
      <c r="L46" s="14" t="s">
        <v>194</v>
      </c>
      <c r="M46" s="16">
        <v>36</v>
      </c>
      <c r="N46" s="2" t="s">
        <v>195</v>
      </c>
      <c r="O46" s="20" t="s">
        <v>23</v>
      </c>
      <c r="P46" s="10" t="s">
        <v>22</v>
      </c>
      <c r="Q46" s="21">
        <v>121250</v>
      </c>
      <c r="R46" s="21">
        <v>121250</v>
      </c>
      <c r="S46" s="5" t="s">
        <v>196</v>
      </c>
    </row>
    <row r="47" spans="1:20" ht="45" hidden="1" x14ac:dyDescent="0.25">
      <c r="A47" s="13">
        <v>42995</v>
      </c>
      <c r="B47" s="13">
        <v>42995</v>
      </c>
      <c r="C47" s="14" t="s">
        <v>197</v>
      </c>
      <c r="D47" s="14" t="s">
        <v>376</v>
      </c>
      <c r="E47" s="14"/>
      <c r="F47" s="14"/>
      <c r="G47" s="14"/>
      <c r="H47" s="14" t="s">
        <v>40</v>
      </c>
      <c r="I47" s="14" t="s">
        <v>18</v>
      </c>
      <c r="J47" s="15">
        <v>109755.58</v>
      </c>
      <c r="K47" s="14" t="s">
        <v>193</v>
      </c>
      <c r="L47" s="14" t="s">
        <v>198</v>
      </c>
      <c r="M47" s="16">
        <v>36</v>
      </c>
      <c r="N47" s="2" t="s">
        <v>199</v>
      </c>
      <c r="O47" s="20" t="s">
        <v>22</v>
      </c>
      <c r="P47" s="20" t="s">
        <v>23</v>
      </c>
      <c r="Q47" s="21">
        <v>0</v>
      </c>
      <c r="R47" s="21">
        <v>0</v>
      </c>
      <c r="S47" s="6"/>
    </row>
    <row r="48" spans="1:20" ht="90" hidden="1" x14ac:dyDescent="0.25">
      <c r="A48" s="13">
        <v>43000</v>
      </c>
      <c r="B48" s="13">
        <v>43000</v>
      </c>
      <c r="C48" s="14" t="s">
        <v>200</v>
      </c>
      <c r="D48" s="14" t="s">
        <v>376</v>
      </c>
      <c r="E48" s="14"/>
      <c r="F48" s="14"/>
      <c r="G48" s="14"/>
      <c r="H48" s="14" t="s">
        <v>34</v>
      </c>
      <c r="I48" s="14" t="s">
        <v>18</v>
      </c>
      <c r="J48" s="15">
        <v>79600</v>
      </c>
      <c r="K48" s="14" t="s">
        <v>42</v>
      </c>
      <c r="L48" s="14" t="s">
        <v>201</v>
      </c>
      <c r="M48" s="16">
        <v>36</v>
      </c>
      <c r="N48" s="2" t="s">
        <v>202</v>
      </c>
      <c r="O48" s="20" t="s">
        <v>23</v>
      </c>
      <c r="P48" s="10" t="s">
        <v>22</v>
      </c>
      <c r="Q48" s="21">
        <v>56500</v>
      </c>
      <c r="R48" s="21">
        <v>56500</v>
      </c>
      <c r="S48" s="5" t="s">
        <v>203</v>
      </c>
    </row>
    <row r="49" spans="1:20" ht="90" hidden="1" x14ac:dyDescent="0.25">
      <c r="A49" s="13">
        <v>43009</v>
      </c>
      <c r="B49" s="13">
        <v>43008</v>
      </c>
      <c r="C49" s="14" t="s">
        <v>204</v>
      </c>
      <c r="D49" s="14" t="s">
        <v>376</v>
      </c>
      <c r="E49" s="14"/>
      <c r="F49" s="14"/>
      <c r="G49" s="14"/>
      <c r="H49" s="14" t="s">
        <v>102</v>
      </c>
      <c r="I49" s="14" t="s">
        <v>205</v>
      </c>
      <c r="J49" s="15">
        <v>122600</v>
      </c>
      <c r="K49" s="14" t="s">
        <v>168</v>
      </c>
      <c r="L49" s="14" t="s">
        <v>206</v>
      </c>
      <c r="M49" s="16">
        <v>36</v>
      </c>
      <c r="N49" s="2" t="s">
        <v>207</v>
      </c>
      <c r="O49" s="20" t="s">
        <v>23</v>
      </c>
      <c r="P49" s="10" t="s">
        <v>22</v>
      </c>
      <c r="Q49" s="21">
        <v>90000</v>
      </c>
      <c r="R49" s="21">
        <v>90000</v>
      </c>
      <c r="S49" s="5" t="s">
        <v>208</v>
      </c>
    </row>
    <row r="50" spans="1:20" ht="75" hidden="1" x14ac:dyDescent="0.25">
      <c r="A50" s="13">
        <v>43009</v>
      </c>
      <c r="B50" s="13">
        <v>43009</v>
      </c>
      <c r="C50" s="14" t="s">
        <v>209</v>
      </c>
      <c r="D50" s="14" t="s">
        <v>376</v>
      </c>
      <c r="E50" s="14"/>
      <c r="F50" s="14"/>
      <c r="G50" s="14"/>
      <c r="H50" s="14" t="s">
        <v>102</v>
      </c>
      <c r="I50" s="14" t="s">
        <v>18</v>
      </c>
      <c r="J50" s="15">
        <v>79600</v>
      </c>
      <c r="K50" s="14" t="s">
        <v>137</v>
      </c>
      <c r="L50" s="14" t="s">
        <v>210</v>
      </c>
      <c r="M50" s="16">
        <v>36</v>
      </c>
      <c r="N50" s="2" t="s">
        <v>211</v>
      </c>
      <c r="O50" s="20" t="s">
        <v>23</v>
      </c>
      <c r="P50" s="10" t="s">
        <v>22</v>
      </c>
      <c r="Q50" s="21">
        <v>41500</v>
      </c>
      <c r="R50" s="21">
        <v>41500</v>
      </c>
      <c r="S50" s="5" t="s">
        <v>212</v>
      </c>
    </row>
    <row r="51" spans="1:20" ht="30" x14ac:dyDescent="0.25">
      <c r="A51" s="13">
        <v>43070</v>
      </c>
      <c r="B51" s="13">
        <v>43070</v>
      </c>
      <c r="C51" s="14" t="s">
        <v>278</v>
      </c>
      <c r="D51" s="14" t="s">
        <v>375</v>
      </c>
      <c r="E51" s="14" t="s">
        <v>378</v>
      </c>
      <c r="F51" s="82" t="s">
        <v>378</v>
      </c>
      <c r="G51" s="82"/>
      <c r="H51" s="14" t="s">
        <v>17</v>
      </c>
      <c r="I51" s="14" t="s">
        <v>18</v>
      </c>
      <c r="J51" s="15">
        <v>337500</v>
      </c>
      <c r="K51" s="14" t="s">
        <v>93</v>
      </c>
      <c r="L51" s="14" t="s">
        <v>279</v>
      </c>
      <c r="M51" s="16">
        <v>12</v>
      </c>
      <c r="N51" s="2"/>
      <c r="O51" s="20" t="s">
        <v>22</v>
      </c>
      <c r="P51" s="20" t="s">
        <v>23</v>
      </c>
      <c r="Q51" s="21">
        <v>0</v>
      </c>
      <c r="R51" s="21">
        <v>0</v>
      </c>
      <c r="S51" s="5" t="s">
        <v>280</v>
      </c>
      <c r="T51" s="1"/>
    </row>
    <row r="52" spans="1:20" ht="30" x14ac:dyDescent="0.25">
      <c r="A52" s="13">
        <v>43100</v>
      </c>
      <c r="B52" s="13">
        <v>43100</v>
      </c>
      <c r="C52" s="14" t="s">
        <v>313</v>
      </c>
      <c r="D52" s="14" t="s">
        <v>375</v>
      </c>
      <c r="E52" s="14" t="s">
        <v>378</v>
      </c>
      <c r="F52" s="82" t="s">
        <v>378</v>
      </c>
      <c r="G52" s="82"/>
      <c r="H52" s="14" t="s">
        <v>17</v>
      </c>
      <c r="I52" s="14" t="s">
        <v>18</v>
      </c>
      <c r="J52" s="15">
        <v>250000</v>
      </c>
      <c r="K52" s="14" t="s">
        <v>81</v>
      </c>
      <c r="L52" s="14" t="s">
        <v>314</v>
      </c>
      <c r="M52" s="16">
        <v>12</v>
      </c>
      <c r="N52" s="2"/>
      <c r="O52" s="20" t="s">
        <v>22</v>
      </c>
      <c r="P52" s="20" t="s">
        <v>23</v>
      </c>
      <c r="Q52" s="21">
        <v>0</v>
      </c>
      <c r="R52" s="21">
        <v>0</v>
      </c>
      <c r="S52" s="6"/>
    </row>
    <row r="53" spans="1:20" ht="45" x14ac:dyDescent="0.25">
      <c r="A53" s="13">
        <v>42736</v>
      </c>
      <c r="B53" s="13">
        <v>42776</v>
      </c>
      <c r="C53" s="14" t="s">
        <v>16</v>
      </c>
      <c r="D53" s="14" t="s">
        <v>375</v>
      </c>
      <c r="E53" s="14" t="s">
        <v>378</v>
      </c>
      <c r="F53" s="82" t="s">
        <v>379</v>
      </c>
      <c r="G53" s="82" t="s">
        <v>385</v>
      </c>
      <c r="H53" s="14" t="s">
        <v>17</v>
      </c>
      <c r="I53" s="14" t="s">
        <v>18</v>
      </c>
      <c r="J53" s="15">
        <v>250000</v>
      </c>
      <c r="K53" s="14" t="s">
        <v>19</v>
      </c>
      <c r="L53" s="14" t="s">
        <v>20</v>
      </c>
      <c r="M53" s="16">
        <v>12</v>
      </c>
      <c r="N53" s="2" t="s">
        <v>21</v>
      </c>
      <c r="O53" s="20" t="s">
        <v>22</v>
      </c>
      <c r="P53" s="20" t="s">
        <v>23</v>
      </c>
      <c r="Q53" s="21">
        <v>0</v>
      </c>
      <c r="R53" s="21">
        <v>0</v>
      </c>
      <c r="S53" s="6"/>
    </row>
    <row r="54" spans="1:20" ht="90" hidden="1" x14ac:dyDescent="0.25">
      <c r="A54" s="13">
        <v>43009</v>
      </c>
      <c r="B54" s="13">
        <v>43009</v>
      </c>
      <c r="C54" s="14" t="s">
        <v>222</v>
      </c>
      <c r="D54" s="14" t="s">
        <v>376</v>
      </c>
      <c r="E54" s="14"/>
      <c r="F54" s="14"/>
      <c r="G54" s="14"/>
      <c r="H54" s="14" t="s">
        <v>17</v>
      </c>
      <c r="I54" s="14" t="s">
        <v>18</v>
      </c>
      <c r="J54" s="15">
        <v>436750</v>
      </c>
      <c r="K54" s="14" t="s">
        <v>88</v>
      </c>
      <c r="L54" s="14" t="s">
        <v>223</v>
      </c>
      <c r="M54" s="16">
        <v>36</v>
      </c>
      <c r="N54" s="2" t="s">
        <v>224</v>
      </c>
      <c r="O54" s="20" t="s">
        <v>22</v>
      </c>
      <c r="P54" s="20" t="s">
        <v>23</v>
      </c>
      <c r="Q54" s="21">
        <v>0</v>
      </c>
      <c r="R54" s="21">
        <v>0</v>
      </c>
      <c r="S54" s="5" t="s">
        <v>225</v>
      </c>
    </row>
    <row r="55" spans="1:20" ht="30" x14ac:dyDescent="0.25">
      <c r="A55" s="13">
        <v>42826</v>
      </c>
      <c r="B55" s="13">
        <v>42826</v>
      </c>
      <c r="C55" s="14" t="s">
        <v>56</v>
      </c>
      <c r="D55" s="14" t="s">
        <v>375</v>
      </c>
      <c r="E55" s="14" t="s">
        <v>378</v>
      </c>
      <c r="F55" s="82" t="s">
        <v>379</v>
      </c>
      <c r="G55" s="82" t="s">
        <v>386</v>
      </c>
      <c r="H55" s="14" t="s">
        <v>17</v>
      </c>
      <c r="I55" s="14" t="s">
        <v>18</v>
      </c>
      <c r="J55" s="15">
        <v>165000</v>
      </c>
      <c r="K55" s="14" t="s">
        <v>52</v>
      </c>
      <c r="L55" s="14" t="s">
        <v>57</v>
      </c>
      <c r="M55" s="16">
        <v>12</v>
      </c>
      <c r="N55" s="2" t="s">
        <v>58</v>
      </c>
      <c r="O55" s="20" t="s">
        <v>22</v>
      </c>
      <c r="P55" s="20" t="s">
        <v>23</v>
      </c>
      <c r="Q55" s="21">
        <v>0</v>
      </c>
      <c r="R55" s="21">
        <v>0</v>
      </c>
      <c r="S55" s="6"/>
    </row>
    <row r="56" spans="1:20" ht="90" x14ac:dyDescent="0.25">
      <c r="A56" s="13">
        <v>42826</v>
      </c>
      <c r="B56" s="13">
        <v>42826</v>
      </c>
      <c r="C56" s="14" t="s">
        <v>64</v>
      </c>
      <c r="D56" s="14" t="s">
        <v>375</v>
      </c>
      <c r="E56" s="14" t="s">
        <v>378</v>
      </c>
      <c r="F56" s="82" t="s">
        <v>379</v>
      </c>
      <c r="G56" s="82" t="s">
        <v>382</v>
      </c>
      <c r="H56" s="14" t="s">
        <v>17</v>
      </c>
      <c r="I56" s="14" t="s">
        <v>18</v>
      </c>
      <c r="J56" s="15">
        <v>90000</v>
      </c>
      <c r="K56" s="14" t="s">
        <v>60</v>
      </c>
      <c r="L56" s="14" t="s">
        <v>65</v>
      </c>
      <c r="M56" s="16">
        <v>12</v>
      </c>
      <c r="N56" s="2" t="s">
        <v>66</v>
      </c>
      <c r="O56" s="20" t="s">
        <v>22</v>
      </c>
      <c r="P56" s="20" t="s">
        <v>23</v>
      </c>
      <c r="Q56" s="21">
        <v>0</v>
      </c>
      <c r="R56" s="21">
        <v>0</v>
      </c>
      <c r="S56" s="5" t="s">
        <v>67</v>
      </c>
    </row>
    <row r="57" spans="1:20" ht="105" hidden="1" x14ac:dyDescent="0.25">
      <c r="A57" s="13">
        <v>43016</v>
      </c>
      <c r="B57" s="13">
        <v>43016</v>
      </c>
      <c r="C57" s="14" t="s">
        <v>231</v>
      </c>
      <c r="D57" s="14" t="s">
        <v>376</v>
      </c>
      <c r="E57" s="14"/>
      <c r="F57" s="14"/>
      <c r="G57" s="14"/>
      <c r="H57" s="14" t="s">
        <v>102</v>
      </c>
      <c r="I57" s="14" t="s">
        <v>46</v>
      </c>
      <c r="J57" s="15">
        <v>599000</v>
      </c>
      <c r="K57" s="14" t="s">
        <v>35</v>
      </c>
      <c r="L57" s="14" t="s">
        <v>232</v>
      </c>
      <c r="M57" s="16">
        <v>36</v>
      </c>
      <c r="N57" s="2" t="s">
        <v>233</v>
      </c>
      <c r="O57" s="20" t="s">
        <v>23</v>
      </c>
      <c r="P57" s="10" t="s">
        <v>22</v>
      </c>
      <c r="Q57" s="21">
        <v>185365</v>
      </c>
      <c r="R57" s="21">
        <v>185365</v>
      </c>
      <c r="S57" s="5" t="s">
        <v>234</v>
      </c>
      <c r="T57" s="3"/>
    </row>
    <row r="58" spans="1:20" ht="105" hidden="1" x14ac:dyDescent="0.25">
      <c r="A58" s="13">
        <v>43019</v>
      </c>
      <c r="B58" s="13">
        <v>43019</v>
      </c>
      <c r="C58" s="14" t="s">
        <v>235</v>
      </c>
      <c r="D58" s="14"/>
      <c r="E58" s="14"/>
      <c r="F58" s="14"/>
      <c r="G58" s="14"/>
      <c r="H58" s="14" t="s">
        <v>17</v>
      </c>
      <c r="I58" s="14" t="s">
        <v>18</v>
      </c>
      <c r="J58" s="15">
        <v>450000</v>
      </c>
      <c r="K58" s="14" t="s">
        <v>120</v>
      </c>
      <c r="L58" s="14" t="s">
        <v>236</v>
      </c>
      <c r="M58" s="16">
        <v>36</v>
      </c>
      <c r="N58" s="2" t="s">
        <v>237</v>
      </c>
      <c r="O58" s="20" t="s">
        <v>22</v>
      </c>
      <c r="P58" s="10" t="s">
        <v>22</v>
      </c>
      <c r="Q58" s="21">
        <v>450000</v>
      </c>
      <c r="R58" s="21">
        <v>319000</v>
      </c>
      <c r="S58" s="5" t="s">
        <v>238</v>
      </c>
      <c r="T58" t="s">
        <v>239</v>
      </c>
    </row>
    <row r="59" spans="1:20" ht="45" hidden="1" x14ac:dyDescent="0.25">
      <c r="A59" s="13">
        <v>43031</v>
      </c>
      <c r="B59" s="13">
        <v>43031</v>
      </c>
      <c r="C59" s="14" t="s">
        <v>240</v>
      </c>
      <c r="D59" s="14" t="s">
        <v>376</v>
      </c>
      <c r="E59" s="14"/>
      <c r="F59" s="14"/>
      <c r="G59" s="14"/>
      <c r="H59" s="14" t="s">
        <v>40</v>
      </c>
      <c r="I59" s="14" t="s">
        <v>18</v>
      </c>
      <c r="J59" s="15">
        <v>472500</v>
      </c>
      <c r="K59" s="14" t="s">
        <v>193</v>
      </c>
      <c r="L59" s="14" t="s">
        <v>241</v>
      </c>
      <c r="M59" s="16">
        <v>36</v>
      </c>
      <c r="N59" s="2" t="s">
        <v>242</v>
      </c>
      <c r="O59" s="20" t="s">
        <v>22</v>
      </c>
      <c r="P59" s="20" t="s">
        <v>23</v>
      </c>
      <c r="Q59" s="21">
        <v>0</v>
      </c>
      <c r="R59" s="21">
        <v>0</v>
      </c>
      <c r="S59" s="6"/>
    </row>
    <row r="60" spans="1:20" ht="45" hidden="1" x14ac:dyDescent="0.25">
      <c r="A60" s="13">
        <v>43039</v>
      </c>
      <c r="B60" s="13">
        <v>43039</v>
      </c>
      <c r="C60" s="14" t="s">
        <v>243</v>
      </c>
      <c r="D60" s="14" t="s">
        <v>376</v>
      </c>
      <c r="E60" s="14"/>
      <c r="F60" s="14"/>
      <c r="G60" s="14"/>
      <c r="H60" s="14" t="s">
        <v>34</v>
      </c>
      <c r="I60" s="14" t="s">
        <v>18</v>
      </c>
      <c r="J60" s="15">
        <v>94600</v>
      </c>
      <c r="K60" s="14" t="s">
        <v>77</v>
      </c>
      <c r="L60" s="14" t="s">
        <v>244</v>
      </c>
      <c r="M60" s="16">
        <v>36</v>
      </c>
      <c r="N60" s="2" t="s">
        <v>245</v>
      </c>
      <c r="O60" s="20" t="s">
        <v>22</v>
      </c>
      <c r="P60" s="20" t="s">
        <v>23</v>
      </c>
      <c r="Q60" s="21">
        <v>0</v>
      </c>
      <c r="R60" s="21">
        <v>0</v>
      </c>
      <c r="S60" s="5" t="s">
        <v>246</v>
      </c>
    </row>
    <row r="61" spans="1:20" ht="45" hidden="1" x14ac:dyDescent="0.25">
      <c r="A61" s="13">
        <v>43040</v>
      </c>
      <c r="B61" s="13">
        <v>43040</v>
      </c>
      <c r="C61" s="14" t="s">
        <v>247</v>
      </c>
      <c r="D61" s="14" t="s">
        <v>376</v>
      </c>
      <c r="E61" s="14"/>
      <c r="F61" s="14"/>
      <c r="G61" s="14"/>
      <c r="H61" s="14" t="s">
        <v>34</v>
      </c>
      <c r="I61" s="14" t="s">
        <v>18</v>
      </c>
      <c r="J61" s="15">
        <v>79600</v>
      </c>
      <c r="K61" s="14" t="s">
        <v>248</v>
      </c>
      <c r="L61" s="14" t="s">
        <v>249</v>
      </c>
      <c r="M61" s="16">
        <v>36</v>
      </c>
      <c r="N61" s="2" t="s">
        <v>250</v>
      </c>
      <c r="O61" s="20" t="s">
        <v>22</v>
      </c>
      <c r="P61" s="20" t="s">
        <v>23</v>
      </c>
      <c r="Q61" s="21">
        <v>0</v>
      </c>
      <c r="R61" s="21">
        <v>0</v>
      </c>
      <c r="S61" s="5" t="s">
        <v>251</v>
      </c>
    </row>
    <row r="62" spans="1:20" ht="30" x14ac:dyDescent="0.25">
      <c r="A62" s="13">
        <v>42856</v>
      </c>
      <c r="B62" s="13">
        <v>42856</v>
      </c>
      <c r="C62" s="14" t="s">
        <v>92</v>
      </c>
      <c r="D62" s="14" t="s">
        <v>375</v>
      </c>
      <c r="E62" s="14" t="s">
        <v>378</v>
      </c>
      <c r="F62" s="82" t="s">
        <v>379</v>
      </c>
      <c r="G62" s="82" t="s">
        <v>383</v>
      </c>
      <c r="H62" s="14" t="s">
        <v>17</v>
      </c>
      <c r="I62" s="14" t="s">
        <v>18</v>
      </c>
      <c r="J62" s="15">
        <v>250000</v>
      </c>
      <c r="K62" s="14" t="s">
        <v>93</v>
      </c>
      <c r="L62" s="14" t="s">
        <v>94</v>
      </c>
      <c r="M62" s="16">
        <v>12</v>
      </c>
      <c r="N62" s="2" t="s">
        <v>95</v>
      </c>
      <c r="O62" s="20" t="s">
        <v>22</v>
      </c>
      <c r="P62" s="10" t="s">
        <v>22</v>
      </c>
      <c r="Q62" s="21">
        <v>250000</v>
      </c>
      <c r="R62" s="21">
        <v>85000</v>
      </c>
      <c r="S62" s="5" t="s">
        <v>96</v>
      </c>
      <c r="T62" t="s">
        <v>22</v>
      </c>
    </row>
    <row r="63" spans="1:20" ht="60" hidden="1" x14ac:dyDescent="0.25">
      <c r="A63" s="13">
        <v>43040</v>
      </c>
      <c r="B63" s="13">
        <v>43040</v>
      </c>
      <c r="C63" s="14" t="s">
        <v>255</v>
      </c>
      <c r="D63" s="14"/>
      <c r="E63" s="14"/>
      <c r="F63" s="14"/>
      <c r="G63" s="14"/>
      <c r="H63" s="14" t="s">
        <v>17</v>
      </c>
      <c r="I63" s="14" t="s">
        <v>46</v>
      </c>
      <c r="J63" s="15">
        <v>135000</v>
      </c>
      <c r="K63" s="14" t="s">
        <v>120</v>
      </c>
      <c r="L63" s="14" t="s">
        <v>256</v>
      </c>
      <c r="M63" s="16">
        <v>36</v>
      </c>
      <c r="N63" s="2" t="s">
        <v>257</v>
      </c>
      <c r="O63" s="20" t="s">
        <v>22</v>
      </c>
      <c r="P63" s="10" t="s">
        <v>22</v>
      </c>
      <c r="Q63" s="21">
        <v>85000</v>
      </c>
      <c r="R63" s="21">
        <v>85000</v>
      </c>
      <c r="S63" s="5" t="s">
        <v>258</v>
      </c>
      <c r="T63" t="s">
        <v>239</v>
      </c>
    </row>
    <row r="64" spans="1:20" ht="60" x14ac:dyDescent="0.25">
      <c r="A64" s="13">
        <v>42856</v>
      </c>
      <c r="B64" s="13">
        <v>42886</v>
      </c>
      <c r="C64" s="14" t="s">
        <v>97</v>
      </c>
      <c r="D64" s="14" t="s">
        <v>375</v>
      </c>
      <c r="E64" s="14" t="s">
        <v>379</v>
      </c>
      <c r="F64" s="82" t="s">
        <v>379</v>
      </c>
      <c r="G64" s="82" t="s">
        <v>384</v>
      </c>
      <c r="H64" s="14" t="s">
        <v>17</v>
      </c>
      <c r="I64" s="14" t="s">
        <v>18</v>
      </c>
      <c r="J64" s="15">
        <v>164999.99</v>
      </c>
      <c r="K64" s="14" t="s">
        <v>25</v>
      </c>
      <c r="L64" s="14" t="s">
        <v>98</v>
      </c>
      <c r="M64" s="16">
        <v>12</v>
      </c>
      <c r="N64" s="2" t="s">
        <v>99</v>
      </c>
      <c r="O64" s="20" t="s">
        <v>22</v>
      </c>
      <c r="P64" s="20" t="s">
        <v>23</v>
      </c>
      <c r="Q64" s="21">
        <v>0</v>
      </c>
      <c r="R64" s="21">
        <v>0</v>
      </c>
      <c r="S64" s="5" t="s">
        <v>100</v>
      </c>
    </row>
    <row r="65" spans="1:19" ht="45" hidden="1" x14ac:dyDescent="0.25">
      <c r="A65" s="13">
        <v>43060</v>
      </c>
      <c r="B65" s="13">
        <v>43060</v>
      </c>
      <c r="C65" s="14" t="s">
        <v>261</v>
      </c>
      <c r="D65" s="14" t="s">
        <v>376</v>
      </c>
      <c r="E65" s="14"/>
      <c r="F65" s="14"/>
      <c r="G65" s="14"/>
      <c r="H65" s="14" t="s">
        <v>102</v>
      </c>
      <c r="I65" s="14" t="s">
        <v>18</v>
      </c>
      <c r="J65" s="15">
        <v>79600</v>
      </c>
      <c r="K65" s="14" t="s">
        <v>137</v>
      </c>
      <c r="L65" s="14" t="s">
        <v>262</v>
      </c>
      <c r="M65" s="16">
        <v>36</v>
      </c>
      <c r="N65" s="2" t="s">
        <v>162</v>
      </c>
      <c r="O65" s="20" t="s">
        <v>22</v>
      </c>
      <c r="P65" s="20" t="s">
        <v>23</v>
      </c>
      <c r="Q65" s="21">
        <v>0</v>
      </c>
      <c r="R65" s="21">
        <v>0</v>
      </c>
      <c r="S65" s="5" t="s">
        <v>263</v>
      </c>
    </row>
    <row r="66" spans="1:19" ht="45" hidden="1" x14ac:dyDescent="0.25">
      <c r="A66" s="13">
        <v>43062</v>
      </c>
      <c r="B66" s="13">
        <v>43014</v>
      </c>
      <c r="C66" s="14" t="s">
        <v>264</v>
      </c>
      <c r="D66" s="14" t="s">
        <v>376</v>
      </c>
      <c r="E66" s="14"/>
      <c r="F66" s="14"/>
      <c r="G66" s="14"/>
      <c r="H66" s="14" t="s">
        <v>34</v>
      </c>
      <c r="I66" s="14" t="s">
        <v>18</v>
      </c>
      <c r="J66" s="15">
        <v>102100</v>
      </c>
      <c r="K66" s="14" t="s">
        <v>77</v>
      </c>
      <c r="L66" s="14" t="s">
        <v>265</v>
      </c>
      <c r="M66" s="16">
        <v>36</v>
      </c>
      <c r="N66" s="2" t="s">
        <v>266</v>
      </c>
      <c r="O66" s="20" t="s">
        <v>22</v>
      </c>
      <c r="P66" s="20" t="s">
        <v>23</v>
      </c>
      <c r="Q66" s="21">
        <v>0</v>
      </c>
      <c r="R66" s="21">
        <v>0</v>
      </c>
      <c r="S66" s="6"/>
    </row>
    <row r="67" spans="1:19" ht="75" hidden="1" x14ac:dyDescent="0.25">
      <c r="A67" s="13">
        <v>43070</v>
      </c>
      <c r="B67" s="13">
        <v>43069</v>
      </c>
      <c r="C67" s="14" t="s">
        <v>267</v>
      </c>
      <c r="D67" s="14" t="s">
        <v>376</v>
      </c>
      <c r="E67" s="14"/>
      <c r="F67" s="14"/>
      <c r="G67" s="14"/>
      <c r="H67" s="14" t="s">
        <v>102</v>
      </c>
      <c r="I67" s="14" t="s">
        <v>18</v>
      </c>
      <c r="J67" s="15">
        <v>122600</v>
      </c>
      <c r="K67" s="14" t="s">
        <v>107</v>
      </c>
      <c r="L67" s="14" t="s">
        <v>268</v>
      </c>
      <c r="M67" s="16">
        <v>36</v>
      </c>
      <c r="N67" s="2" t="s">
        <v>269</v>
      </c>
      <c r="O67" s="20" t="s">
        <v>22</v>
      </c>
      <c r="P67" s="20" t="s">
        <v>23</v>
      </c>
      <c r="Q67" s="21">
        <v>0</v>
      </c>
      <c r="R67" s="21">
        <v>0</v>
      </c>
      <c r="S67" s="6"/>
    </row>
    <row r="68" spans="1:19" ht="45" x14ac:dyDescent="0.25">
      <c r="A68" s="13">
        <v>42887</v>
      </c>
      <c r="B68" s="13">
        <v>42887</v>
      </c>
      <c r="C68" s="14" t="s">
        <v>116</v>
      </c>
      <c r="D68" s="14" t="s">
        <v>375</v>
      </c>
      <c r="E68" s="14" t="s">
        <v>378</v>
      </c>
      <c r="F68" s="82" t="s">
        <v>379</v>
      </c>
      <c r="G68" s="82" t="s">
        <v>389</v>
      </c>
      <c r="H68" s="14" t="s">
        <v>17</v>
      </c>
      <c r="I68" s="14" t="s">
        <v>18</v>
      </c>
      <c r="J68" s="15">
        <v>250000</v>
      </c>
      <c r="K68" s="14" t="s">
        <v>52</v>
      </c>
      <c r="L68" s="14" t="s">
        <v>117</v>
      </c>
      <c r="M68" s="16">
        <v>12</v>
      </c>
      <c r="N68" s="2" t="s">
        <v>118</v>
      </c>
      <c r="O68" s="20" t="s">
        <v>22</v>
      </c>
      <c r="P68" s="20" t="s">
        <v>23</v>
      </c>
      <c r="Q68" s="21">
        <v>0</v>
      </c>
      <c r="R68" s="21">
        <v>0</v>
      </c>
      <c r="S68" s="6"/>
    </row>
    <row r="69" spans="1:19" ht="60" x14ac:dyDescent="0.25">
      <c r="A69" s="13">
        <v>42917</v>
      </c>
      <c r="B69" s="13">
        <v>42917</v>
      </c>
      <c r="C69" s="14" t="s">
        <v>144</v>
      </c>
      <c r="D69" s="14" t="s">
        <v>375</v>
      </c>
      <c r="E69" s="14" t="s">
        <v>378</v>
      </c>
      <c r="F69" s="82" t="s">
        <v>379</v>
      </c>
      <c r="G69" s="82" t="s">
        <v>390</v>
      </c>
      <c r="H69" s="14" t="s">
        <v>17</v>
      </c>
      <c r="I69" s="14" t="s">
        <v>18</v>
      </c>
      <c r="J69" s="15">
        <v>165000</v>
      </c>
      <c r="K69" s="14" t="s">
        <v>30</v>
      </c>
      <c r="L69" s="14" t="s">
        <v>145</v>
      </c>
      <c r="M69" s="16">
        <v>12</v>
      </c>
      <c r="N69" s="2" t="s">
        <v>146</v>
      </c>
      <c r="O69" s="20" t="s">
        <v>22</v>
      </c>
      <c r="P69" s="20" t="s">
        <v>23</v>
      </c>
      <c r="Q69" s="21">
        <v>0</v>
      </c>
      <c r="R69" s="21">
        <v>0</v>
      </c>
      <c r="S69" s="5" t="s">
        <v>147</v>
      </c>
    </row>
    <row r="70" spans="1:19" ht="45" x14ac:dyDescent="0.25">
      <c r="A70" s="13">
        <v>42917</v>
      </c>
      <c r="B70" s="13">
        <v>42917</v>
      </c>
      <c r="C70" s="14" t="s">
        <v>148</v>
      </c>
      <c r="D70" s="14" t="s">
        <v>375</v>
      </c>
      <c r="E70" s="14" t="s">
        <v>378</v>
      </c>
      <c r="F70" s="82" t="s">
        <v>379</v>
      </c>
      <c r="G70" s="82" t="s">
        <v>387</v>
      </c>
      <c r="H70" s="14" t="s">
        <v>17</v>
      </c>
      <c r="I70" s="14" t="s">
        <v>18</v>
      </c>
      <c r="J70" s="15">
        <v>500000</v>
      </c>
      <c r="K70" s="14" t="s">
        <v>93</v>
      </c>
      <c r="L70" s="14" t="s">
        <v>133</v>
      </c>
      <c r="M70" s="16">
        <v>12</v>
      </c>
      <c r="N70" s="2"/>
      <c r="O70" s="20" t="s">
        <v>23</v>
      </c>
      <c r="P70" s="20" t="s">
        <v>23</v>
      </c>
      <c r="Q70" s="21">
        <v>0</v>
      </c>
      <c r="R70" s="21">
        <v>0</v>
      </c>
      <c r="S70" s="5" t="s">
        <v>149</v>
      </c>
    </row>
    <row r="71" spans="1:19" ht="45" x14ac:dyDescent="0.25">
      <c r="A71" s="13">
        <v>43009</v>
      </c>
      <c r="B71" s="13">
        <v>43009</v>
      </c>
      <c r="C71" s="14" t="s">
        <v>213</v>
      </c>
      <c r="D71" s="14" t="s">
        <v>375</v>
      </c>
      <c r="E71" s="14" t="s">
        <v>378</v>
      </c>
      <c r="F71" s="82" t="s">
        <v>379</v>
      </c>
      <c r="G71" s="82" t="s">
        <v>388</v>
      </c>
      <c r="H71" s="14" t="s">
        <v>17</v>
      </c>
      <c r="I71" s="14" t="s">
        <v>18</v>
      </c>
      <c r="J71" s="15">
        <v>500000</v>
      </c>
      <c r="K71" s="14" t="s">
        <v>19</v>
      </c>
      <c r="L71" s="14" t="s">
        <v>214</v>
      </c>
      <c r="M71" s="16">
        <v>12</v>
      </c>
      <c r="N71" s="2"/>
      <c r="O71" s="20" t="s">
        <v>23</v>
      </c>
      <c r="P71" s="20" t="s">
        <v>23</v>
      </c>
      <c r="Q71" s="21">
        <v>0</v>
      </c>
      <c r="R71" s="21">
        <v>0</v>
      </c>
      <c r="S71" s="5" t="s">
        <v>215</v>
      </c>
    </row>
    <row r="72" spans="1:19" ht="90" hidden="1" x14ac:dyDescent="0.25">
      <c r="A72" s="13">
        <v>43075</v>
      </c>
      <c r="B72" s="13">
        <v>43075</v>
      </c>
      <c r="C72" s="14" t="s">
        <v>281</v>
      </c>
      <c r="D72" s="14" t="s">
        <v>376</v>
      </c>
      <c r="E72" s="14"/>
      <c r="F72" s="14"/>
      <c r="G72" s="14"/>
      <c r="H72" s="14" t="s">
        <v>34</v>
      </c>
      <c r="I72" s="14" t="s">
        <v>18</v>
      </c>
      <c r="J72" s="15">
        <v>51294</v>
      </c>
      <c r="K72" s="14" t="s">
        <v>107</v>
      </c>
      <c r="L72" s="14" t="s">
        <v>282</v>
      </c>
      <c r="M72" s="16">
        <v>36</v>
      </c>
      <c r="N72" s="2" t="s">
        <v>283</v>
      </c>
      <c r="O72" s="20" t="s">
        <v>22</v>
      </c>
      <c r="P72" s="20" t="s">
        <v>23</v>
      </c>
      <c r="Q72" s="21">
        <v>0</v>
      </c>
      <c r="R72" s="21">
        <v>0</v>
      </c>
      <c r="S72" s="5" t="s">
        <v>284</v>
      </c>
    </row>
    <row r="73" spans="1:19" ht="90" hidden="1" x14ac:dyDescent="0.25">
      <c r="A73" s="13">
        <v>43077</v>
      </c>
      <c r="B73" s="13">
        <v>43077</v>
      </c>
      <c r="C73" s="14" t="s">
        <v>285</v>
      </c>
      <c r="D73" s="14" t="s">
        <v>376</v>
      </c>
      <c r="E73" s="14"/>
      <c r="F73" s="14"/>
      <c r="G73" s="14"/>
      <c r="H73" s="14" t="s">
        <v>102</v>
      </c>
      <c r="I73" s="14" t="s">
        <v>46</v>
      </c>
      <c r="J73" s="15">
        <v>79600</v>
      </c>
      <c r="K73" s="14" t="s">
        <v>286</v>
      </c>
      <c r="L73" s="14" t="s">
        <v>287</v>
      </c>
      <c r="M73" s="16">
        <v>36</v>
      </c>
      <c r="N73" s="2" t="s">
        <v>288</v>
      </c>
      <c r="O73" s="20" t="s">
        <v>22</v>
      </c>
      <c r="P73" s="20" t="s">
        <v>23</v>
      </c>
      <c r="Q73" s="21">
        <v>0</v>
      </c>
      <c r="R73" s="21">
        <v>0</v>
      </c>
      <c r="S73" s="6"/>
    </row>
    <row r="74" spans="1:19" ht="30" hidden="1" x14ac:dyDescent="0.25">
      <c r="A74" s="13">
        <v>43086</v>
      </c>
      <c r="B74" s="13">
        <v>43086</v>
      </c>
      <c r="C74" s="14" t="s">
        <v>289</v>
      </c>
      <c r="D74" s="14" t="s">
        <v>376</v>
      </c>
      <c r="E74" s="14"/>
      <c r="F74" s="14"/>
      <c r="G74" s="14"/>
      <c r="H74" s="14" t="s">
        <v>34</v>
      </c>
      <c r="I74" s="14" t="s">
        <v>18</v>
      </c>
      <c r="J74" s="15">
        <v>51294</v>
      </c>
      <c r="K74" s="14" t="s">
        <v>248</v>
      </c>
      <c r="L74" s="14" t="s">
        <v>290</v>
      </c>
      <c r="M74" s="16">
        <v>36</v>
      </c>
      <c r="N74" s="2" t="s">
        <v>291</v>
      </c>
      <c r="O74" s="20" t="s">
        <v>22</v>
      </c>
      <c r="P74" s="20" t="s">
        <v>23</v>
      </c>
      <c r="Q74" s="21">
        <v>0</v>
      </c>
      <c r="R74" s="21">
        <v>0</v>
      </c>
      <c r="S74" s="6"/>
    </row>
    <row r="75" spans="1:19" hidden="1" x14ac:dyDescent="0.25">
      <c r="A75" s="13">
        <v>43088</v>
      </c>
      <c r="B75" s="13">
        <v>43088</v>
      </c>
      <c r="C75" s="14" t="s">
        <v>292</v>
      </c>
      <c r="D75" s="14" t="s">
        <v>376</v>
      </c>
      <c r="E75" s="14"/>
      <c r="F75" s="14"/>
      <c r="G75" s="14"/>
      <c r="H75" s="14" t="s">
        <v>40</v>
      </c>
      <c r="I75" s="14" t="s">
        <v>18</v>
      </c>
      <c r="J75" s="15">
        <v>0</v>
      </c>
      <c r="K75" s="14" t="s">
        <v>193</v>
      </c>
      <c r="L75" s="14" t="s">
        <v>293</v>
      </c>
      <c r="M75" s="16">
        <v>12</v>
      </c>
      <c r="N75" s="2"/>
      <c r="O75" s="20" t="s">
        <v>22</v>
      </c>
      <c r="P75" s="20" t="s">
        <v>23</v>
      </c>
      <c r="Q75" s="21">
        <v>0</v>
      </c>
      <c r="R75" s="21">
        <v>0</v>
      </c>
      <c r="S75" s="6"/>
    </row>
    <row r="76" spans="1:19" ht="135" hidden="1" x14ac:dyDescent="0.25">
      <c r="A76" s="13">
        <v>43088</v>
      </c>
      <c r="B76" s="13">
        <v>43088</v>
      </c>
      <c r="C76" s="14" t="s">
        <v>294</v>
      </c>
      <c r="D76" s="14"/>
      <c r="E76" s="14"/>
      <c r="F76" s="14"/>
      <c r="G76" s="14"/>
      <c r="H76" s="14" t="s">
        <v>102</v>
      </c>
      <c r="I76" s="14" t="s">
        <v>205</v>
      </c>
      <c r="J76" s="15">
        <v>157500</v>
      </c>
      <c r="K76" s="14" t="s">
        <v>286</v>
      </c>
      <c r="L76" s="14" t="s">
        <v>295</v>
      </c>
      <c r="M76" s="16">
        <v>36</v>
      </c>
      <c r="N76" s="2" t="s">
        <v>296</v>
      </c>
      <c r="O76" s="20" t="s">
        <v>23</v>
      </c>
      <c r="P76" s="10" t="s">
        <v>22</v>
      </c>
      <c r="Q76" s="21">
        <v>106250</v>
      </c>
      <c r="R76" s="21">
        <v>106250</v>
      </c>
      <c r="S76" s="5" t="s">
        <v>297</v>
      </c>
    </row>
    <row r="77" spans="1:19" ht="45" hidden="1" x14ac:dyDescent="0.25">
      <c r="A77" s="13">
        <v>43089</v>
      </c>
      <c r="B77" s="13">
        <v>43089</v>
      </c>
      <c r="C77" s="14" t="s">
        <v>298</v>
      </c>
      <c r="D77" s="14" t="s">
        <v>376</v>
      </c>
      <c r="E77" s="14"/>
      <c r="F77" s="14"/>
      <c r="G77" s="14"/>
      <c r="H77" s="14" t="s">
        <v>40</v>
      </c>
      <c r="I77" s="14" t="s">
        <v>18</v>
      </c>
      <c r="J77" s="15">
        <v>15593.75</v>
      </c>
      <c r="K77" s="14" t="s">
        <v>193</v>
      </c>
      <c r="L77" s="14" t="s">
        <v>299</v>
      </c>
      <c r="M77" s="16">
        <v>60</v>
      </c>
      <c r="N77" s="2" t="s">
        <v>300</v>
      </c>
      <c r="O77" s="20" t="s">
        <v>22</v>
      </c>
      <c r="P77" s="20" t="s">
        <v>23</v>
      </c>
      <c r="Q77" s="21">
        <v>0</v>
      </c>
      <c r="R77" s="21">
        <v>0</v>
      </c>
      <c r="S77" s="6"/>
    </row>
    <row r="78" spans="1:19" ht="90" hidden="1" x14ac:dyDescent="0.25">
      <c r="A78" s="13">
        <v>43090</v>
      </c>
      <c r="B78" s="13">
        <v>43090</v>
      </c>
      <c r="C78" s="14" t="s">
        <v>301</v>
      </c>
      <c r="D78" s="14" t="s">
        <v>376</v>
      </c>
      <c r="E78" s="14"/>
      <c r="F78" s="14"/>
      <c r="G78" s="14"/>
      <c r="H78" s="14" t="s">
        <v>34</v>
      </c>
      <c r="I78" s="14" t="s">
        <v>46</v>
      </c>
      <c r="J78" s="15">
        <v>122600</v>
      </c>
      <c r="K78" s="14" t="s">
        <v>35</v>
      </c>
      <c r="L78" s="14" t="s">
        <v>302</v>
      </c>
      <c r="M78" s="16">
        <v>36</v>
      </c>
      <c r="N78" s="2" t="s">
        <v>303</v>
      </c>
      <c r="O78" s="20" t="s">
        <v>23</v>
      </c>
      <c r="P78" s="10" t="s">
        <v>22</v>
      </c>
      <c r="Q78" s="21">
        <v>75000</v>
      </c>
      <c r="R78" s="21">
        <v>75000</v>
      </c>
      <c r="S78" s="5" t="s">
        <v>304</v>
      </c>
    </row>
    <row r="79" spans="1:19" ht="75" hidden="1" x14ac:dyDescent="0.25">
      <c r="A79" s="13">
        <v>43098</v>
      </c>
      <c r="B79" s="13">
        <v>43098</v>
      </c>
      <c r="C79" s="14" t="s">
        <v>305</v>
      </c>
      <c r="D79" s="14" t="s">
        <v>376</v>
      </c>
      <c r="E79" s="14"/>
      <c r="F79" s="14"/>
      <c r="G79" s="14"/>
      <c r="H79" s="14" t="s">
        <v>102</v>
      </c>
      <c r="I79" s="14" t="s">
        <v>18</v>
      </c>
      <c r="J79" s="15">
        <v>196000</v>
      </c>
      <c r="K79" s="14" t="s">
        <v>306</v>
      </c>
      <c r="L79" s="14" t="s">
        <v>307</v>
      </c>
      <c r="M79" s="16">
        <v>36</v>
      </c>
      <c r="N79" s="2" t="s">
        <v>308</v>
      </c>
      <c r="O79" s="20" t="s">
        <v>22</v>
      </c>
      <c r="P79" s="20" t="s">
        <v>23</v>
      </c>
      <c r="Q79" s="21">
        <v>0</v>
      </c>
      <c r="R79" s="21">
        <v>0</v>
      </c>
      <c r="S79" s="5" t="s">
        <v>309</v>
      </c>
    </row>
    <row r="80" spans="1:19" ht="90" hidden="1" x14ac:dyDescent="0.25">
      <c r="A80" s="13">
        <v>43100</v>
      </c>
      <c r="B80" s="13">
        <v>43070</v>
      </c>
      <c r="C80" s="14" t="s">
        <v>310</v>
      </c>
      <c r="D80" s="14" t="s">
        <v>376</v>
      </c>
      <c r="E80" s="14"/>
      <c r="F80" s="14"/>
      <c r="G80" s="14"/>
      <c r="H80" s="14" t="s">
        <v>102</v>
      </c>
      <c r="I80" s="14" t="s">
        <v>46</v>
      </c>
      <c r="J80" s="15">
        <v>193900</v>
      </c>
      <c r="K80" s="14" t="s">
        <v>107</v>
      </c>
      <c r="L80" s="14" t="s">
        <v>311</v>
      </c>
      <c r="M80" s="16">
        <v>36</v>
      </c>
      <c r="N80" s="2" t="s">
        <v>312</v>
      </c>
      <c r="O80" s="20" t="s">
        <v>23</v>
      </c>
      <c r="P80" s="10" t="s">
        <v>22</v>
      </c>
      <c r="Q80" s="21">
        <v>142500</v>
      </c>
      <c r="R80" s="21">
        <v>142500</v>
      </c>
      <c r="S80" s="6"/>
    </row>
    <row r="81" spans="1:19" ht="30" x14ac:dyDescent="0.25">
      <c r="A81" s="13">
        <v>43009</v>
      </c>
      <c r="B81" s="13">
        <v>43009</v>
      </c>
      <c r="C81" s="14" t="s">
        <v>229</v>
      </c>
      <c r="D81" s="14" t="s">
        <v>375</v>
      </c>
      <c r="E81" s="14" t="s">
        <v>378</v>
      </c>
      <c r="F81" s="82" t="s">
        <v>379</v>
      </c>
      <c r="G81" s="82" t="s">
        <v>389</v>
      </c>
      <c r="H81" s="14" t="s">
        <v>17</v>
      </c>
      <c r="I81" s="14" t="s">
        <v>18</v>
      </c>
      <c r="J81" s="15">
        <v>90000</v>
      </c>
      <c r="K81" s="14" t="s">
        <v>69</v>
      </c>
      <c r="L81" s="14" t="s">
        <v>230</v>
      </c>
      <c r="M81" s="16">
        <v>12</v>
      </c>
      <c r="N81" s="2"/>
      <c r="O81" s="20" t="s">
        <v>22</v>
      </c>
      <c r="P81" s="25" t="s">
        <v>23</v>
      </c>
      <c r="Q81" s="21">
        <v>0</v>
      </c>
      <c r="R81" s="21">
        <v>0</v>
      </c>
      <c r="S81" s="6"/>
    </row>
    <row r="82" spans="1:19" ht="75" hidden="1" x14ac:dyDescent="0.25">
      <c r="A82" s="13">
        <v>43100</v>
      </c>
      <c r="B82" s="13">
        <v>43100</v>
      </c>
      <c r="C82" s="14" t="s">
        <v>315</v>
      </c>
      <c r="D82" s="14" t="s">
        <v>376</v>
      </c>
      <c r="E82" s="14"/>
      <c r="F82" s="14"/>
      <c r="G82" s="14"/>
      <c r="H82" s="14" t="s">
        <v>17</v>
      </c>
      <c r="I82" s="14" t="s">
        <v>18</v>
      </c>
      <c r="J82" s="15">
        <v>196000</v>
      </c>
      <c r="K82" s="14" t="s">
        <v>88</v>
      </c>
      <c r="L82" s="14" t="s">
        <v>316</v>
      </c>
      <c r="M82" s="16">
        <v>36</v>
      </c>
      <c r="N82" s="2" t="s">
        <v>317</v>
      </c>
      <c r="O82" s="20" t="s">
        <v>22</v>
      </c>
      <c r="P82" s="20" t="s">
        <v>23</v>
      </c>
      <c r="Q82" s="21">
        <v>0</v>
      </c>
      <c r="R82" s="21">
        <v>0</v>
      </c>
      <c r="S82" s="5" t="s">
        <v>318</v>
      </c>
    </row>
    <row r="83" spans="1:19" hidden="1" x14ac:dyDescent="0.25">
      <c r="A83" s="13">
        <v>43101</v>
      </c>
      <c r="B83" s="13">
        <v>43100</v>
      </c>
      <c r="C83" s="14" t="s">
        <v>319</v>
      </c>
      <c r="D83" s="14" t="s">
        <v>376</v>
      </c>
      <c r="E83" s="14"/>
      <c r="F83" s="14"/>
      <c r="G83" s="14"/>
      <c r="H83" s="14" t="s">
        <v>102</v>
      </c>
      <c r="I83" s="14" t="s">
        <v>18</v>
      </c>
      <c r="J83" s="15">
        <v>450000</v>
      </c>
      <c r="K83" s="14" t="s">
        <v>193</v>
      </c>
      <c r="L83" s="14" t="s">
        <v>320</v>
      </c>
      <c r="M83" s="16">
        <v>36</v>
      </c>
      <c r="N83" s="2" t="s">
        <v>321</v>
      </c>
      <c r="O83" s="20" t="s">
        <v>22</v>
      </c>
      <c r="P83" s="20" t="s">
        <v>23</v>
      </c>
      <c r="Q83" s="21">
        <v>0</v>
      </c>
      <c r="R83" s="21">
        <v>0</v>
      </c>
      <c r="S83" s="6"/>
    </row>
    <row r="84" spans="1:19" hidden="1" x14ac:dyDescent="0.25">
      <c r="F84"/>
      <c r="G84"/>
      <c r="J84" s="4">
        <f>SUM(J1:J83)</f>
        <v>25252277.319999997</v>
      </c>
      <c r="O84" s="26"/>
      <c r="P84" s="26"/>
      <c r="Q84" s="27">
        <f>SUM(Q2:Q83)</f>
        <v>5142265</v>
      </c>
      <c r="R84" s="27">
        <f>SUM(R2:R83)</f>
        <v>3221465</v>
      </c>
      <c r="S84" s="6"/>
    </row>
  </sheetData>
  <autoFilter ref="A1:U84">
    <filterColumn colId="5">
      <customFilters>
        <customFilter operator="notEqual" val=" "/>
      </customFilters>
    </filterColumn>
    <sortState ref="A2:T81">
      <sortCondition descending="1" ref="F1:F84"/>
    </sortState>
  </autoFilter>
  <sortState ref="A2:R84">
    <sortCondition ref="A2:A8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zoomScale="84" zoomScaleNormal="84" workbookViewId="0">
      <pane xSplit="3" ySplit="3" topLeftCell="G4" activePane="bottomRight" state="frozen"/>
      <selection pane="topRight" activeCell="D1" sqref="D1"/>
      <selection pane="bottomLeft" activeCell="A4" sqref="A4"/>
      <selection pane="bottomRight" activeCell="G4" sqref="G4"/>
    </sheetView>
  </sheetViews>
  <sheetFormatPr defaultColWidth="9.140625" defaultRowHeight="15" x14ac:dyDescent="0.25"/>
  <cols>
    <col min="1" max="1" width="13.28515625" style="33" customWidth="1"/>
    <col min="2" max="2" width="15" style="30" hidden="1" customWidth="1"/>
    <col min="3" max="3" width="29.7109375" style="30" customWidth="1"/>
    <col min="4" max="4" width="22" style="30" hidden="1" customWidth="1"/>
    <col min="5" max="5" width="17.140625" style="30" hidden="1" customWidth="1"/>
    <col min="6" max="6" width="18.7109375" style="30" hidden="1" customWidth="1"/>
    <col min="7" max="7" width="15.42578125" style="30" customWidth="1"/>
    <col min="8" max="8" width="20.5703125" style="36" hidden="1" customWidth="1"/>
    <col min="9" max="9" width="12" style="30" hidden="1" customWidth="1"/>
    <col min="10" max="10" width="40.7109375" style="34" customWidth="1"/>
    <col min="11" max="12" width="9.140625" style="50"/>
    <col min="13" max="14" width="15.7109375" style="51" customWidth="1"/>
    <col min="15" max="15" width="40.7109375" style="51" customWidth="1"/>
    <col min="16" max="16" width="25.7109375" style="68" customWidth="1"/>
    <col min="17" max="17" width="30.7109375" style="73" hidden="1" customWidth="1"/>
    <col min="18" max="16384" width="9.140625" style="30"/>
  </cols>
  <sheetData>
    <row r="1" spans="1:17" s="12" customFormat="1" ht="180" x14ac:dyDescent="0.25">
      <c r="A1" s="46">
        <v>42826</v>
      </c>
      <c r="B1" s="46">
        <v>42826</v>
      </c>
      <c r="C1" s="31" t="s">
        <v>51</v>
      </c>
      <c r="D1" s="31" t="s">
        <v>17</v>
      </c>
      <c r="E1" s="31" t="s">
        <v>18</v>
      </c>
      <c r="F1" s="19">
        <v>350000</v>
      </c>
      <c r="G1" s="31" t="s">
        <v>52</v>
      </c>
      <c r="H1" s="35" t="s">
        <v>53</v>
      </c>
      <c r="I1" s="18">
        <v>12</v>
      </c>
      <c r="J1" s="2" t="s">
        <v>54</v>
      </c>
      <c r="K1" s="47" t="s">
        <v>22</v>
      </c>
      <c r="L1" s="38" t="s">
        <v>22</v>
      </c>
      <c r="M1" s="48">
        <v>350000</v>
      </c>
      <c r="N1" s="48">
        <v>100000</v>
      </c>
      <c r="O1" s="49" t="s">
        <v>55</v>
      </c>
      <c r="P1" s="70" t="s">
        <v>336</v>
      </c>
      <c r="Q1" s="42" t="s">
        <v>342</v>
      </c>
    </row>
    <row r="2" spans="1:17" s="44" customFormat="1" ht="90" x14ac:dyDescent="0.25">
      <c r="A2" s="46">
        <v>42826</v>
      </c>
      <c r="B2" s="46">
        <v>42826</v>
      </c>
      <c r="C2" s="31" t="s">
        <v>59</v>
      </c>
      <c r="D2" s="31" t="s">
        <v>17</v>
      </c>
      <c r="E2" s="31" t="s">
        <v>18</v>
      </c>
      <c r="F2" s="19">
        <v>165000</v>
      </c>
      <c r="G2" s="31" t="s">
        <v>60</v>
      </c>
      <c r="H2" s="35" t="s">
        <v>61</v>
      </c>
      <c r="I2" s="18">
        <v>12</v>
      </c>
      <c r="J2" s="2" t="s">
        <v>62</v>
      </c>
      <c r="K2" s="47" t="s">
        <v>22</v>
      </c>
      <c r="L2" s="38" t="s">
        <v>22</v>
      </c>
      <c r="M2" s="48">
        <v>165000</v>
      </c>
      <c r="N2" s="48">
        <v>75000</v>
      </c>
      <c r="O2" s="49" t="s">
        <v>63</v>
      </c>
      <c r="P2" s="70" t="s">
        <v>337</v>
      </c>
      <c r="Q2" s="42" t="s">
        <v>343</v>
      </c>
    </row>
    <row r="3" spans="1:17" s="44" customFormat="1" ht="60" x14ac:dyDescent="0.25">
      <c r="A3" s="13">
        <v>42826</v>
      </c>
      <c r="B3" s="13">
        <v>42826</v>
      </c>
      <c r="C3" s="14" t="s">
        <v>45</v>
      </c>
      <c r="D3" s="14" t="s">
        <v>17</v>
      </c>
      <c r="E3" s="14" t="s">
        <v>46</v>
      </c>
      <c r="F3" s="15">
        <v>500000</v>
      </c>
      <c r="G3" s="14" t="s">
        <v>47</v>
      </c>
      <c r="H3" s="14" t="s">
        <v>48</v>
      </c>
      <c r="I3" s="16">
        <v>12</v>
      </c>
      <c r="J3" s="2" t="s">
        <v>49</v>
      </c>
      <c r="K3" s="74" t="s">
        <v>22</v>
      </c>
      <c r="L3" s="75" t="s">
        <v>22</v>
      </c>
      <c r="M3" s="48">
        <v>500000</v>
      </c>
      <c r="N3" s="48">
        <v>250000</v>
      </c>
      <c r="O3" s="49" t="s">
        <v>50</v>
      </c>
      <c r="P3" t="s">
        <v>22</v>
      </c>
      <c r="Q3"/>
    </row>
    <row r="4" spans="1:17" s="44" customFormat="1" ht="90" x14ac:dyDescent="0.25">
      <c r="A4" s="45">
        <v>42856</v>
      </c>
      <c r="B4" s="45">
        <v>42856</v>
      </c>
      <c r="C4" s="39" t="s">
        <v>330</v>
      </c>
      <c r="D4" s="39"/>
      <c r="E4" s="39"/>
      <c r="F4" s="40">
        <v>250000</v>
      </c>
      <c r="G4" s="39" t="s">
        <v>52</v>
      </c>
      <c r="H4" s="41" t="s">
        <v>332</v>
      </c>
      <c r="I4" s="16">
        <v>12</v>
      </c>
      <c r="J4" s="2" t="s">
        <v>86</v>
      </c>
      <c r="K4" s="58" t="s">
        <v>22</v>
      </c>
      <c r="L4" s="58" t="s">
        <v>23</v>
      </c>
      <c r="M4" s="43">
        <f>F4</f>
        <v>250000</v>
      </c>
      <c r="N4" s="43">
        <v>0</v>
      </c>
      <c r="O4" s="42"/>
      <c r="P4" s="69" t="s">
        <v>334</v>
      </c>
      <c r="Q4" s="42" t="s">
        <v>344</v>
      </c>
    </row>
    <row r="5" spans="1:17" ht="180" x14ac:dyDescent="0.25">
      <c r="A5" s="46">
        <v>42856</v>
      </c>
      <c r="B5" s="46">
        <v>42856</v>
      </c>
      <c r="C5" s="31" t="s">
        <v>87</v>
      </c>
      <c r="D5" s="31" t="s">
        <v>17</v>
      </c>
      <c r="E5" s="31" t="s">
        <v>46</v>
      </c>
      <c r="F5" s="19">
        <v>165000</v>
      </c>
      <c r="G5" s="31" t="s">
        <v>88</v>
      </c>
      <c r="H5" s="35" t="s">
        <v>89</v>
      </c>
      <c r="I5" s="18">
        <v>12</v>
      </c>
      <c r="J5" s="2" t="s">
        <v>90</v>
      </c>
      <c r="K5" s="47" t="s">
        <v>23</v>
      </c>
      <c r="L5" s="38" t="s">
        <v>22</v>
      </c>
      <c r="M5" s="48">
        <v>165000</v>
      </c>
      <c r="N5" s="48">
        <v>75000</v>
      </c>
      <c r="O5" s="49" t="s">
        <v>91</v>
      </c>
      <c r="P5" s="70" t="s">
        <v>345</v>
      </c>
      <c r="Q5" s="73" t="s">
        <v>346</v>
      </c>
    </row>
    <row r="6" spans="1:17" ht="45" x14ac:dyDescent="0.25">
      <c r="A6" s="46">
        <v>42856</v>
      </c>
      <c r="B6" s="46">
        <v>42856</v>
      </c>
      <c r="C6" s="31" t="s">
        <v>92</v>
      </c>
      <c r="D6" s="31" t="s">
        <v>17</v>
      </c>
      <c r="E6" s="31" t="s">
        <v>18</v>
      </c>
      <c r="F6" s="19">
        <v>250000</v>
      </c>
      <c r="G6" s="31" t="s">
        <v>93</v>
      </c>
      <c r="H6" s="35" t="s">
        <v>94</v>
      </c>
      <c r="I6" s="18">
        <v>12</v>
      </c>
      <c r="J6" s="2" t="s">
        <v>95</v>
      </c>
      <c r="K6" s="47" t="s">
        <v>22</v>
      </c>
      <c r="L6" s="38" t="s">
        <v>22</v>
      </c>
      <c r="M6" s="48">
        <v>250000</v>
      </c>
      <c r="N6" s="48">
        <v>85000</v>
      </c>
      <c r="O6" s="49" t="s">
        <v>96</v>
      </c>
      <c r="P6" s="70" t="s">
        <v>338</v>
      </c>
      <c r="Q6" s="73" t="s">
        <v>347</v>
      </c>
    </row>
    <row r="7" spans="1:17" ht="60" x14ac:dyDescent="0.25">
      <c r="A7" s="46">
        <v>42882</v>
      </c>
      <c r="B7" s="46">
        <v>42882</v>
      </c>
      <c r="C7" s="31" t="s">
        <v>111</v>
      </c>
      <c r="D7" s="31" t="s">
        <v>17</v>
      </c>
      <c r="E7" s="31" t="s">
        <v>46</v>
      </c>
      <c r="F7" s="19">
        <v>1021000</v>
      </c>
      <c r="G7" s="31" t="s">
        <v>112</v>
      </c>
      <c r="H7" s="35" t="s">
        <v>113</v>
      </c>
      <c r="I7" s="18">
        <v>36</v>
      </c>
      <c r="J7" s="2" t="s">
        <v>114</v>
      </c>
      <c r="K7" s="47" t="s">
        <v>22</v>
      </c>
      <c r="L7" s="38" t="s">
        <v>22</v>
      </c>
      <c r="M7" s="48">
        <v>161000</v>
      </c>
      <c r="N7" s="48">
        <v>161000</v>
      </c>
      <c r="O7" s="49" t="s">
        <v>115</v>
      </c>
      <c r="P7" s="70" t="s">
        <v>348</v>
      </c>
      <c r="Q7" s="73" t="s">
        <v>349</v>
      </c>
    </row>
    <row r="8" spans="1:17" ht="60" x14ac:dyDescent="0.25">
      <c r="A8" s="46">
        <v>42887</v>
      </c>
      <c r="B8" s="46">
        <v>42887</v>
      </c>
      <c r="C8" s="31" t="s">
        <v>119</v>
      </c>
      <c r="D8" s="31" t="s">
        <v>17</v>
      </c>
      <c r="E8" s="31" t="s">
        <v>18</v>
      </c>
      <c r="F8" s="19">
        <v>60000</v>
      </c>
      <c r="G8" s="31" t="s">
        <v>120</v>
      </c>
      <c r="H8" s="35" t="s">
        <v>121</v>
      </c>
      <c r="I8" s="18">
        <v>12</v>
      </c>
      <c r="J8" s="2" t="s">
        <v>95</v>
      </c>
      <c r="K8" s="47" t="s">
        <v>23</v>
      </c>
      <c r="L8" s="38" t="s">
        <v>22</v>
      </c>
      <c r="M8" s="48">
        <v>60000</v>
      </c>
      <c r="N8" s="48">
        <v>60000</v>
      </c>
      <c r="O8" s="49" t="s">
        <v>122</v>
      </c>
      <c r="P8" s="70" t="s">
        <v>339</v>
      </c>
      <c r="Q8" s="73" t="s">
        <v>350</v>
      </c>
    </row>
    <row r="9" spans="1:17" ht="42.6" customHeight="1" x14ac:dyDescent="0.25">
      <c r="A9" s="59">
        <v>42887</v>
      </c>
      <c r="B9" s="59">
        <v>42887</v>
      </c>
      <c r="C9" s="60" t="s">
        <v>125</v>
      </c>
      <c r="D9" s="60" t="s">
        <v>17</v>
      </c>
      <c r="E9" s="60" t="s">
        <v>18</v>
      </c>
      <c r="F9" s="61">
        <v>165000</v>
      </c>
      <c r="G9" s="60" t="s">
        <v>30</v>
      </c>
      <c r="H9" s="62" t="s">
        <v>126</v>
      </c>
      <c r="I9" s="63">
        <v>12</v>
      </c>
      <c r="J9" s="64" t="s">
        <v>127</v>
      </c>
      <c r="K9" s="63" t="s">
        <v>23</v>
      </c>
      <c r="L9" s="37" t="s">
        <v>22</v>
      </c>
      <c r="M9" s="65">
        <v>165000</v>
      </c>
      <c r="N9" s="65">
        <v>165000</v>
      </c>
      <c r="O9" s="66" t="s">
        <v>128</v>
      </c>
      <c r="P9" s="70" t="s">
        <v>331</v>
      </c>
      <c r="Q9" s="73" t="s">
        <v>351</v>
      </c>
    </row>
    <row r="10" spans="1:17" ht="60" x14ac:dyDescent="0.25">
      <c r="A10" s="59">
        <v>42948</v>
      </c>
      <c r="B10" s="59">
        <v>42948</v>
      </c>
      <c r="C10" s="60" t="s">
        <v>158</v>
      </c>
      <c r="D10" s="60" t="s">
        <v>17</v>
      </c>
      <c r="E10" s="60" t="s">
        <v>18</v>
      </c>
      <c r="F10" s="61">
        <v>165000</v>
      </c>
      <c r="G10" s="60" t="s">
        <v>30</v>
      </c>
      <c r="H10" s="62" t="s">
        <v>31</v>
      </c>
      <c r="I10" s="63">
        <v>12</v>
      </c>
      <c r="J10" s="64"/>
      <c r="K10" s="63" t="s">
        <v>22</v>
      </c>
      <c r="L10" s="37" t="s">
        <v>22</v>
      </c>
      <c r="M10" s="65">
        <v>165000</v>
      </c>
      <c r="N10" s="65">
        <v>75000</v>
      </c>
      <c r="O10" s="66" t="s">
        <v>159</v>
      </c>
      <c r="P10" s="70" t="s">
        <v>331</v>
      </c>
      <c r="Q10" s="73" t="s">
        <v>353</v>
      </c>
    </row>
    <row r="11" spans="1:17" ht="30" x14ac:dyDescent="0.25">
      <c r="A11" s="45">
        <v>43009</v>
      </c>
      <c r="B11" s="45">
        <v>43009</v>
      </c>
      <c r="C11" s="14" t="s">
        <v>222</v>
      </c>
      <c r="D11" s="14" t="s">
        <v>17</v>
      </c>
      <c r="E11" s="14" t="s">
        <v>18</v>
      </c>
      <c r="F11" s="15">
        <v>436750</v>
      </c>
      <c r="G11" s="14" t="s">
        <v>88</v>
      </c>
      <c r="H11" s="14" t="s">
        <v>223</v>
      </c>
      <c r="I11" s="16">
        <v>36</v>
      </c>
      <c r="J11" s="2" t="s">
        <v>224</v>
      </c>
      <c r="K11" s="71" t="s">
        <v>22</v>
      </c>
      <c r="L11" s="71" t="s">
        <v>23</v>
      </c>
      <c r="M11" s="43">
        <f>F11</f>
        <v>436750</v>
      </c>
      <c r="N11" s="43"/>
      <c r="O11" s="42"/>
      <c r="P11" s="69" t="s">
        <v>333</v>
      </c>
      <c r="Q11" s="73" t="s">
        <v>354</v>
      </c>
    </row>
    <row r="12" spans="1:17" ht="90" x14ac:dyDescent="0.25">
      <c r="A12" s="46">
        <v>43009</v>
      </c>
      <c r="B12" s="46">
        <v>43009</v>
      </c>
      <c r="C12" s="31" t="s">
        <v>219</v>
      </c>
      <c r="D12" s="31" t="s">
        <v>17</v>
      </c>
      <c r="E12" s="31" t="s">
        <v>18</v>
      </c>
      <c r="F12" s="19">
        <v>90000</v>
      </c>
      <c r="G12" s="31" t="s">
        <v>120</v>
      </c>
      <c r="H12" s="35" t="s">
        <v>220</v>
      </c>
      <c r="I12" s="18">
        <v>12</v>
      </c>
      <c r="J12" s="2"/>
      <c r="K12" s="47" t="s">
        <v>23</v>
      </c>
      <c r="L12" s="38" t="s">
        <v>22</v>
      </c>
      <c r="M12" s="48">
        <v>90000</v>
      </c>
      <c r="N12" s="48">
        <v>90000</v>
      </c>
      <c r="O12" s="49" t="s">
        <v>221</v>
      </c>
      <c r="P12" s="70" t="s">
        <v>340</v>
      </c>
    </row>
    <row r="13" spans="1:17" ht="75" x14ac:dyDescent="0.25">
      <c r="A13" s="45">
        <v>43100</v>
      </c>
      <c r="B13" s="45">
        <v>43100</v>
      </c>
      <c r="C13" s="14" t="s">
        <v>315</v>
      </c>
      <c r="D13" s="14" t="s">
        <v>17</v>
      </c>
      <c r="E13" s="14" t="s">
        <v>18</v>
      </c>
      <c r="F13" s="15">
        <v>196000</v>
      </c>
      <c r="G13" s="14" t="s">
        <v>88</v>
      </c>
      <c r="H13" s="14" t="s">
        <v>316</v>
      </c>
      <c r="I13" s="16">
        <v>36</v>
      </c>
      <c r="J13" s="2" t="s">
        <v>317</v>
      </c>
      <c r="K13" s="71" t="s">
        <v>22</v>
      </c>
      <c r="L13" s="71" t="s">
        <v>23</v>
      </c>
      <c r="M13" s="43">
        <f>F13</f>
        <v>196000</v>
      </c>
      <c r="N13" s="43"/>
      <c r="O13" s="42"/>
      <c r="P13" s="69" t="s">
        <v>335</v>
      </c>
      <c r="Q13" s="73" t="s">
        <v>355</v>
      </c>
    </row>
    <row r="14" spans="1:17" customFormat="1" ht="60" x14ac:dyDescent="0.25">
      <c r="A14" s="52" t="s">
        <v>0</v>
      </c>
      <c r="B14" s="52" t="s">
        <v>1</v>
      </c>
      <c r="C14" s="53" t="s">
        <v>2</v>
      </c>
      <c r="D14" s="53" t="s">
        <v>3</v>
      </c>
      <c r="E14" s="53" t="s">
        <v>4</v>
      </c>
      <c r="F14" s="54" t="s">
        <v>5</v>
      </c>
      <c r="G14" s="53" t="s">
        <v>6</v>
      </c>
      <c r="H14" s="55" t="s">
        <v>7</v>
      </c>
      <c r="I14" s="53" t="s">
        <v>8</v>
      </c>
      <c r="J14" s="56" t="s">
        <v>9</v>
      </c>
      <c r="K14" s="56" t="s">
        <v>10</v>
      </c>
      <c r="L14" s="56" t="s">
        <v>11</v>
      </c>
      <c r="M14" s="57" t="s">
        <v>12</v>
      </c>
      <c r="N14" s="57" t="s">
        <v>13</v>
      </c>
      <c r="O14" s="56" t="s">
        <v>14</v>
      </c>
      <c r="P14" s="67"/>
      <c r="Q14" s="72" t="s">
        <v>341</v>
      </c>
    </row>
    <row r="15" spans="1:17" x14ac:dyDescent="0.25">
      <c r="A15" s="46"/>
      <c r="B15" s="46"/>
      <c r="C15" s="31"/>
      <c r="D15" s="31"/>
      <c r="E15" s="31"/>
      <c r="F15" s="19"/>
      <c r="G15" s="31"/>
      <c r="H15" s="35"/>
      <c r="I15" s="18"/>
      <c r="J15" s="2"/>
      <c r="K15" s="47"/>
      <c r="L15" s="38"/>
      <c r="M15" s="48"/>
      <c r="N15" s="48"/>
      <c r="O15" s="49"/>
    </row>
    <row r="16" spans="1:17" x14ac:dyDescent="0.25">
      <c r="A16" s="46"/>
      <c r="B16" s="46"/>
      <c r="C16" s="31"/>
      <c r="D16" s="31"/>
      <c r="E16" s="31"/>
      <c r="F16" s="19"/>
      <c r="G16" s="31"/>
      <c r="H16" s="35"/>
      <c r="I16" s="18"/>
      <c r="J16" s="2"/>
      <c r="K16" s="47"/>
      <c r="L16" s="38"/>
      <c r="M16" s="48"/>
      <c r="N16" s="48"/>
      <c r="O16" s="49"/>
    </row>
    <row r="17" spans="1:3" x14ac:dyDescent="0.25">
      <c r="A17" s="32" t="s">
        <v>322</v>
      </c>
    </row>
    <row r="18" spans="1:3" x14ac:dyDescent="0.25">
      <c r="A18" s="33" t="s">
        <v>352</v>
      </c>
      <c r="C18" s="30" t="s">
        <v>323</v>
      </c>
    </row>
    <row r="19" spans="1:3" x14ac:dyDescent="0.25">
      <c r="A19" s="33" t="s">
        <v>324</v>
      </c>
      <c r="C19" s="30" t="s">
        <v>325</v>
      </c>
    </row>
    <row r="20" spans="1:3" x14ac:dyDescent="0.25">
      <c r="A20" s="33" t="s">
        <v>326</v>
      </c>
      <c r="C20" s="30" t="s">
        <v>327</v>
      </c>
    </row>
    <row r="21" spans="1:3" x14ac:dyDescent="0.25">
      <c r="A21" s="33" t="s">
        <v>328</v>
      </c>
      <c r="C21" s="30" t="s">
        <v>329</v>
      </c>
    </row>
  </sheetData>
  <sortState ref="A1:Q14">
    <sortCondition ref="A1:A14"/>
  </sortState>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ab7501f2-be34-4afe-b711-b970792668eb">
      <UserInfo>
        <DisplayName>Miriam Volchenboum</DisplayName>
        <AccountId>83</AccountId>
        <AccountType/>
      </UserInfo>
      <UserInfo>
        <DisplayName>Eric Dudek</DisplayName>
        <AccountId>45</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1A69123F02A8342965F16F02BED525F" ma:contentTypeVersion="6" ma:contentTypeDescription="Create a new document." ma:contentTypeScope="" ma:versionID="b79d21ac249eebccb7a47840b236c030">
  <xsd:schema xmlns:xsd="http://www.w3.org/2001/XMLSchema" xmlns:xs="http://www.w3.org/2001/XMLSchema" xmlns:p="http://schemas.microsoft.com/office/2006/metadata/properties" xmlns:ns2="ab7501f2-be34-4afe-b711-b970792668eb" xmlns:ns3="c9b714d6-1bbb-417f-ad71-15ddb8dcbbba" targetNamespace="http://schemas.microsoft.com/office/2006/metadata/properties" ma:root="true" ma:fieldsID="fadb8f51118c3917a396a043b2e3f511" ns2:_="" ns3:_="">
    <xsd:import namespace="ab7501f2-be34-4afe-b711-b970792668eb"/>
    <xsd:import namespace="c9b714d6-1bbb-417f-ad71-15ddb8dcbbba"/>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7501f2-be34-4afe-b711-b970792668e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9b714d6-1bbb-417f-ad71-15ddb8dcbbba"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F88BF2-D840-4B8E-A787-56850C12BF1C}">
  <ds:schemaRefs>
    <ds:schemaRef ds:uri="c9b714d6-1bbb-417f-ad71-15ddb8dcbbba"/>
    <ds:schemaRef ds:uri="http://purl.org/dc/term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ab7501f2-be34-4afe-b711-b970792668eb"/>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277B3AB-6847-427A-B889-DDC2730CD74D}">
  <ds:schemaRefs>
    <ds:schemaRef ds:uri="http://schemas.microsoft.com/sharepoint/v3/contenttype/forms"/>
  </ds:schemaRefs>
</ds:datastoreItem>
</file>

<file path=customXml/itemProps3.xml><?xml version="1.0" encoding="utf-8"?>
<ds:datastoreItem xmlns:ds="http://schemas.openxmlformats.org/officeDocument/2006/customXml" ds:itemID="{776F5A53-CB0C-420A-AA45-7EF9236EE8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7501f2-be34-4afe-b711-b970792668eb"/>
    <ds:schemaRef ds:uri="c9b714d6-1bbb-417f-ad71-15ddb8dcbb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2017 Renewals</vt:lpstr>
      <vt:lpstr>Mtg Notes - Channel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Bill Pascoli</dc:creator>
  <cp:keywords/>
  <dc:description/>
  <cp:lastModifiedBy>Eric Dudek</cp:lastModifiedBy>
  <cp:revision/>
  <dcterms:created xsi:type="dcterms:W3CDTF">2017-02-13T21:56:33Z</dcterms:created>
  <dcterms:modified xsi:type="dcterms:W3CDTF">2017-07-19T02:41:22Z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0x010100F1A69123F02A8342965F16F02BED525F</vt:lpwstr>
  </property>
</Properties>
</file>