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 Dudek\Desktop\Emilee's Paper\Mental Health Paper\"/>
    </mc:Choice>
  </mc:AlternateContent>
  <bookViews>
    <workbookView xWindow="240" yWindow="105" windowWidth="14955" windowHeight="7485" activeTab="2"/>
  </bookViews>
  <sheets>
    <sheet name="Index" sheetId="3" r:id="rId1"/>
    <sheet name="Sheet1" sheetId="2" r:id="rId2"/>
    <sheet name="Sheet2" sheetId="4" r:id="rId3"/>
  </sheets>
  <definedNames>
    <definedName name="BtfeHeaderLastChanged" localSheetId="0">Index!$C$8</definedName>
    <definedName name="BtfeHeaderLastChanged" localSheetId="1">Sheet1!$B$4</definedName>
    <definedName name="BtfeHeaderLastChanged" localSheetId="2">Sheet2!#REF!</definedName>
    <definedName name="BtfeHeaderSheetName" localSheetId="1">Sheet1!$B$3</definedName>
    <definedName name="BtfeHeaderSheetName" localSheetId="2">Sheet2!#REF!</definedName>
    <definedName name="BtfeHeaderWorkbookTitle" localSheetId="0">Index!$C$7</definedName>
    <definedName name="BtfeHeaderWorkbookTitle" localSheetId="1">Sheet1!$B$2</definedName>
    <definedName name="BtfeHeaderWorkbookTitle" localSheetId="2">Sheet2!#REF!</definedName>
    <definedName name="BtfeIndexSheetTable">Index!$C$13:$E$22</definedName>
    <definedName name="_xlnm.Print_Area" localSheetId="0">Index!$A$1:$G$24</definedName>
    <definedName name="_xlnm.Print_Titles" localSheetId="0">Index!$1:$12</definedName>
    <definedName name="_xlnm.Print_Titles" localSheetId="1">Sheet1!$1:$6</definedName>
  </definedNames>
  <calcPr calcId="162913"/>
</workbook>
</file>

<file path=xl/calcChain.xml><?xml version="1.0" encoding="utf-8"?>
<calcChain xmlns="http://schemas.openxmlformats.org/spreadsheetml/2006/main">
  <c r="K61" i="4" l="1"/>
  <c r="K60" i="4"/>
  <c r="K59" i="4"/>
  <c r="O73" i="4"/>
  <c r="G47" i="4"/>
  <c r="G44" i="4"/>
  <c r="G37" i="4"/>
  <c r="G39" i="4" s="1"/>
  <c r="G41" i="4" s="1"/>
  <c r="G42" i="4" s="1"/>
  <c r="G32" i="4"/>
  <c r="G24" i="4"/>
  <c r="G27" i="4" s="1"/>
  <c r="G48" i="4" s="1"/>
  <c r="G49" i="4" s="1"/>
  <c r="G19" i="4"/>
  <c r="G13" i="4"/>
</calcChain>
</file>

<file path=xl/sharedStrings.xml><?xml version="1.0" encoding="utf-8"?>
<sst xmlns="http://schemas.openxmlformats.org/spreadsheetml/2006/main" count="61" uniqueCount="55">
  <si>
    <t>Sheet "Sheet1"</t>
  </si>
  <si>
    <t>Sheet Name</t>
  </si>
  <si>
    <t>Description</t>
  </si>
  <si>
    <t>Type</t>
  </si>
  <si>
    <t>Sheet types</t>
  </si>
  <si>
    <t>Input: Facts</t>
  </si>
  <si>
    <t>Input: Assumptions</t>
  </si>
  <si>
    <t>Calculation</t>
  </si>
  <si>
    <t>Output</t>
  </si>
  <si>
    <r>
      <t xml:space="preserve">Type a </t>
    </r>
    <r>
      <rPr>
        <b/>
        <sz val="10"/>
        <color theme="5"/>
        <rFont val="Arial"/>
        <family val="2"/>
        <scheme val="minor"/>
      </rPr>
      <t>short summary of what your model does</t>
    </r>
    <r>
      <rPr>
        <sz val="10"/>
        <color theme="5"/>
        <rFont val="Arial"/>
        <family val="2"/>
        <scheme val="minor"/>
      </rPr>
      <t xml:space="preserve"> here. This whole sheet automatically updates as you continue to build your model to reflect ist sheet structure. It is a good idea to write a description on every sheet as this will make it easier for others (and yourself) to understand what the model does. Navigate quickly by clicking the sheet names.</t>
    </r>
  </si>
  <si>
    <t>g9+/ErSA</t>
  </si>
  <si>
    <t>Sheet1</t>
  </si>
  <si>
    <t>Type a sheet description here.</t>
  </si>
  <si>
    <t>Type the title of this Excel model into this cell</t>
  </si>
  <si>
    <t>DRAFT</t>
  </si>
  <si>
    <t>Costs</t>
  </si>
  <si>
    <t># of students at Petoskey Middle School</t>
  </si>
  <si>
    <t>Percentage of students that suffer from mental health disease</t>
  </si>
  <si>
    <t># of students at Petoskey Middle School that suffer from mental health disease</t>
  </si>
  <si>
    <t>% of students suffering from mental health disease that go untreated or unidentified</t>
  </si>
  <si>
    <t># of students at Petoskey Middle School that are not getting treated for their mental health disease</t>
  </si>
  <si>
    <t># of days missed for people with chronic absenteeism</t>
  </si>
  <si>
    <t xml:space="preserve">Total days missed </t>
  </si>
  <si>
    <t>Value</t>
  </si>
  <si>
    <t>Total potential lost education dollars due to absences resulting from mental health disease</t>
  </si>
  <si>
    <t>Cost of Implementing Program</t>
  </si>
  <si>
    <t>Potential Benefit of Implementing Program</t>
  </si>
  <si>
    <t># of workshops</t>
  </si>
  <si>
    <t>Cost per workshop</t>
  </si>
  <si>
    <t>Total cost of workshops</t>
  </si>
  <si>
    <t># of substitute teachers needed</t>
  </si>
  <si>
    <t># of hours per teacher</t>
  </si>
  <si>
    <t>Cost per hour</t>
  </si>
  <si>
    <t>Total cost of substitute teachers</t>
  </si>
  <si>
    <t>Workshop Cost</t>
  </si>
  <si>
    <t>Substitute Teacher Cost</t>
  </si>
  <si>
    <t>Training days requiring substitutes</t>
  </si>
  <si>
    <t>Leadership training Cost</t>
  </si>
  <si>
    <t># of teachers involved</t>
  </si>
  <si>
    <t>Cost per teacher per day</t>
  </si>
  <si>
    <t># of days of training</t>
  </si>
  <si>
    <t>Total Leadership Training Cost</t>
  </si>
  <si>
    <t>Miscellaneous Costs</t>
  </si>
  <si>
    <t>Data System</t>
  </si>
  <si>
    <t>Total Costs of Implementation</t>
  </si>
  <si>
    <t>Annual Educational Cost per student</t>
  </si>
  <si>
    <t>Days per school year</t>
  </si>
  <si>
    <t>Avg. daily educational cost per student</t>
  </si>
  <si>
    <t>Estimating the Educational Funding Per Day</t>
  </si>
  <si>
    <t>Total Benefit of Implementation</t>
  </si>
  <si>
    <t>Cost-Benefit Ratio</t>
  </si>
  <si>
    <t>Total Cost of Implementation</t>
  </si>
  <si>
    <t>Total Benefit / Total Cost</t>
  </si>
  <si>
    <t>Potential reduction in absences from implementation of program</t>
  </si>
  <si>
    <t>Last changed on: 16-Oct-2017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</si>
</sst>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_-* #,##0.00\ _€_-;\-* #,##0.00\ _€_-;_-* &quot;-&quot;??\ _€_-;_-@_-"/>
  </numFmts>
  <fonts count="36" x14ac:knownFonts="1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2"/>
      <name val="Arial"/>
      <family val="2"/>
      <scheme val="major"/>
    </font>
    <font>
      <b/>
      <sz val="12"/>
      <color theme="2"/>
      <name val="Arial"/>
      <family val="2"/>
      <scheme val="maj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8"/>
      <name val="Arial"/>
      <family val="2"/>
      <scheme val="minor"/>
    </font>
    <font>
      <b/>
      <sz val="10"/>
      <color rgb="FF007932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7932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theme="4"/>
      <name val="Arial"/>
      <family val="2"/>
      <scheme val="minor"/>
    </font>
    <font>
      <u/>
      <sz val="10"/>
      <color rgb="FF5E1DBF"/>
      <name val="Arial"/>
      <family val="2"/>
      <scheme val="minor"/>
    </font>
    <font>
      <sz val="10"/>
      <color rgb="FF5E1DBF"/>
      <name val="Arial"/>
      <family val="2"/>
      <scheme val="minor"/>
    </font>
    <font>
      <sz val="10"/>
      <color rgb="FF3F3F3F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rgb="FF5E1D65"/>
      <name val="Arial"/>
      <family val="2"/>
      <scheme val="minor"/>
    </font>
    <font>
      <b/>
      <sz val="10"/>
      <color theme="5"/>
      <name val="Arial"/>
      <family val="2"/>
      <scheme val="minor"/>
    </font>
    <font>
      <sz val="10"/>
      <color theme="2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color theme="2"/>
      <name val="Arial"/>
      <family val="2"/>
      <scheme val="minor"/>
    </font>
    <font>
      <i/>
      <sz val="10"/>
      <color theme="4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"/>
      <name val="Arial"/>
      <family val="2"/>
      <scheme val="major"/>
    </font>
    <font>
      <sz val="1"/>
      <name val="Arial"/>
      <family val="2"/>
      <scheme val="major"/>
    </font>
    <font>
      <sz val="1"/>
      <color theme="1"/>
      <name val="Arial"/>
      <family val="2"/>
      <scheme val="minor"/>
    </font>
    <font>
      <sz val="5"/>
      <color theme="1"/>
      <name val="Arial"/>
      <family val="2"/>
      <scheme val="minor"/>
    </font>
    <font>
      <sz val="10"/>
      <color theme="6" tint="-0.249977111117893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2"/>
      </left>
      <right style="thin">
        <color theme="5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theme="2"/>
      </top>
      <bottom style="thin">
        <color rgb="FFFFFFFF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3" fillId="0" borderId="0" applyNumberFormat="0" applyFill="0" applyBorder="0" applyAlignment="0" applyProtection="0"/>
    <xf numFmtId="0" fontId="22" fillId="9" borderId="0" applyNumberFormat="0" applyBorder="0" applyAlignment="0" applyProtection="0">
      <alignment horizontal="left"/>
    </xf>
    <xf numFmtId="0" fontId="4" fillId="4" borderId="1" applyNumberFormat="0">
      <alignment horizontal="centerContinuous" vertical="center"/>
    </xf>
    <xf numFmtId="0" fontId="3" fillId="5" borderId="1" applyNumberFormat="0">
      <alignment horizontal="centerContinuous" vertical="center"/>
    </xf>
    <xf numFmtId="0" fontId="5" fillId="11" borderId="1" applyNumberFormat="0">
      <alignment horizontal="centerContinuous" vertical="center"/>
    </xf>
    <xf numFmtId="0" fontId="6" fillId="11" borderId="1" applyNumberFormat="0">
      <alignment horizontal="centerContinuous" vertical="center"/>
    </xf>
    <xf numFmtId="0" fontId="10" fillId="7" borderId="0" applyNumberFormat="0" applyBorder="0" applyAlignment="0" applyProtection="0"/>
    <xf numFmtId="0" fontId="9" fillId="6" borderId="0" applyNumberFormat="0" applyBorder="0" applyAlignment="0" applyProtection="0"/>
    <xf numFmtId="0" fontId="11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15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10" borderId="0" applyNumberFormat="0" applyBorder="0" applyAlignment="0">
      <protection locked="0"/>
    </xf>
    <xf numFmtId="0" fontId="8" fillId="7" borderId="0" applyNumberFormat="0" applyBorder="0" applyAlignment="0">
      <protection locked="0"/>
    </xf>
    <xf numFmtId="0" fontId="17" fillId="0" borderId="0" applyNumberFormat="0" applyBorder="0" applyAlignment="0"/>
    <xf numFmtId="0" fontId="18" fillId="0" borderId="0" applyNumberFormat="0" applyBorder="0" applyAlignment="0"/>
    <xf numFmtId="0" fontId="24" fillId="0" borderId="0" applyNumberFormat="0" applyBorder="0" applyAlignment="0">
      <protection locked="0"/>
    </xf>
    <xf numFmtId="0" fontId="23" fillId="2" borderId="0" applyNumberFormat="0" applyBorder="0" applyAlignment="0"/>
    <xf numFmtId="0" fontId="24" fillId="0" borderId="0" applyNumberFormat="0" applyBorder="0" applyAlignment="0"/>
    <xf numFmtId="0" fontId="2" fillId="0" borderId="0" applyNumberFormat="0" applyAlignment="0"/>
    <xf numFmtId="0" fontId="21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89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5" fillId="11" borderId="1" xfId="5" applyBorder="1" applyAlignment="1">
      <alignment horizontal="center" vertical="center"/>
    </xf>
    <xf numFmtId="0" fontId="0" fillId="0" borderId="6" xfId="0" applyBorder="1"/>
    <xf numFmtId="0" fontId="5" fillId="0" borderId="3" xfId="18" applyBorder="1" applyAlignment="1"/>
    <xf numFmtId="0" fontId="0" fillId="0" borderId="3" xfId="0" applyBorder="1" applyAlignment="1"/>
    <xf numFmtId="0" fontId="17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5" xfId="0" applyBorder="1" applyAlignment="1">
      <alignment vertical="center"/>
    </xf>
    <xf numFmtId="0" fontId="5" fillId="11" borderId="8" xfId="5" applyBorder="1" applyAlignment="1">
      <alignment horizontal="center" vertical="center"/>
    </xf>
    <xf numFmtId="0" fontId="5" fillId="0" borderId="5" xfId="18" applyBorder="1" applyAlignment="1">
      <alignment vertical="center"/>
    </xf>
    <xf numFmtId="0" fontId="20" fillId="0" borderId="2" xfId="0" applyFont="1" applyBorder="1"/>
    <xf numFmtId="0" fontId="20" fillId="0" borderId="4" xfId="0" applyFont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22" fillId="9" borderId="0" xfId="2">
      <alignment horizontal="left"/>
    </xf>
    <xf numFmtId="0" fontId="25" fillId="9" borderId="0" xfId="27" applyFont="1" applyFill="1" applyAlignment="1">
      <alignment horizontal="left"/>
    </xf>
    <xf numFmtId="0" fontId="26" fillId="0" borderId="0" xfId="0" applyFont="1" applyBorder="1" applyAlignment="1">
      <alignment vertical="center"/>
    </xf>
    <xf numFmtId="0" fontId="26" fillId="8" borderId="1" xfId="0" applyFont="1" applyFill="1" applyBorder="1" applyAlignment="1">
      <alignment vertical="center"/>
    </xf>
    <xf numFmtId="0" fontId="26" fillId="8" borderId="12" xfId="18" applyFont="1" applyFill="1" applyBorder="1" applyAlignment="1">
      <alignment vertical="center"/>
    </xf>
    <xf numFmtId="0" fontId="21" fillId="8" borderId="13" xfId="27" applyFill="1" applyBorder="1"/>
    <xf numFmtId="0" fontId="27" fillId="0" borderId="14" xfId="0" applyFont="1" applyFill="1" applyBorder="1" applyAlignment="1">
      <alignment horizontal="center" vertical="center"/>
    </xf>
    <xf numFmtId="0" fontId="22" fillId="9" borderId="14" xfId="2" applyBorder="1" applyAlignment="1">
      <alignment horizontal="center"/>
    </xf>
    <xf numFmtId="0" fontId="28" fillId="9" borderId="0" xfId="2" applyFont="1">
      <alignment horizontal="left"/>
    </xf>
    <xf numFmtId="0" fontId="29" fillId="9" borderId="0" xfId="2" applyFont="1">
      <alignment horizontal="left"/>
    </xf>
    <xf numFmtId="0" fontId="30" fillId="2" borderId="0" xfId="0" applyFont="1" applyFill="1"/>
    <xf numFmtId="0" fontId="30" fillId="2" borderId="2" xfId="0" applyFont="1" applyFill="1" applyBorder="1"/>
    <xf numFmtId="0" fontId="30" fillId="2" borderId="0" xfId="0" applyFont="1" applyFill="1" applyBorder="1"/>
    <xf numFmtId="0" fontId="30" fillId="2" borderId="3" xfId="0" applyFont="1" applyFill="1" applyBorder="1"/>
    <xf numFmtId="0" fontId="30" fillId="0" borderId="0" xfId="0" applyFont="1"/>
    <xf numFmtId="0" fontId="31" fillId="0" borderId="0" xfId="0" applyFont="1" applyFill="1"/>
    <xf numFmtId="0" fontId="31" fillId="0" borderId="0" xfId="0" applyFont="1"/>
    <xf numFmtId="0" fontId="17" fillId="0" borderId="0" xfId="0" applyFont="1" applyBorder="1" applyAlignment="1">
      <alignment horizontal="center" vertical="center" wrapText="1"/>
    </xf>
    <xf numFmtId="0" fontId="5" fillId="0" borderId="0" xfId="18" applyBorder="1" applyAlignment="1"/>
    <xf numFmtId="0" fontId="0" fillId="0" borderId="0" xfId="0" applyBorder="1" applyAlignment="1"/>
    <xf numFmtId="0" fontId="5" fillId="0" borderId="0" xfId="0" applyFont="1"/>
    <xf numFmtId="0" fontId="0" fillId="0" borderId="17" xfId="0" applyBorder="1"/>
    <xf numFmtId="0" fontId="0" fillId="0" borderId="18" xfId="0" applyBorder="1"/>
    <xf numFmtId="0" fontId="34" fillId="13" borderId="15" xfId="30" applyFont="1" applyBorder="1"/>
    <xf numFmtId="0" fontId="34" fillId="13" borderId="16" xfId="30" applyFont="1" applyBorder="1" applyAlignment="1">
      <alignment horizontal="right"/>
    </xf>
    <xf numFmtId="0" fontId="32" fillId="0" borderId="17" xfId="0" applyFont="1" applyFill="1" applyBorder="1" applyAlignment="1">
      <alignment horizontal="left" indent="1"/>
    </xf>
    <xf numFmtId="0" fontId="33" fillId="0" borderId="17" xfId="0" applyFont="1" applyBorder="1" applyAlignment="1">
      <alignment horizontal="left" indent="2"/>
    </xf>
    <xf numFmtId="0" fontId="33" fillId="0" borderId="19" xfId="0" applyFont="1" applyBorder="1" applyAlignment="1">
      <alignment horizontal="left" indent="2"/>
    </xf>
    <xf numFmtId="6" fontId="0" fillId="0" borderId="20" xfId="0" applyNumberFormat="1" applyBorder="1"/>
    <xf numFmtId="6" fontId="5" fillId="0" borderId="18" xfId="0" applyNumberFormat="1" applyFont="1" applyBorder="1"/>
    <xf numFmtId="0" fontId="0" fillId="0" borderId="17" xfId="0" applyBorder="1" applyAlignment="1">
      <alignment horizontal="left" indent="1"/>
    </xf>
    <xf numFmtId="0" fontId="5" fillId="0" borderId="18" xfId="0" applyFont="1" applyBorder="1"/>
    <xf numFmtId="0" fontId="0" fillId="0" borderId="17" xfId="0" applyFont="1" applyFill="1" applyBorder="1" applyAlignment="1">
      <alignment horizontal="left" indent="1"/>
    </xf>
    <xf numFmtId="0" fontId="33" fillId="0" borderId="17" xfId="0" applyFont="1" applyFill="1" applyBorder="1" applyAlignment="1">
      <alignment horizontal="left" indent="2"/>
    </xf>
    <xf numFmtId="6" fontId="0" fillId="0" borderId="18" xfId="0" applyNumberFormat="1" applyBorder="1"/>
    <xf numFmtId="0" fontId="35" fillId="0" borderId="17" xfId="0" applyFont="1" applyFill="1" applyBorder="1" applyAlignment="1">
      <alignment horizontal="left" indent="2"/>
    </xf>
    <xf numFmtId="0" fontId="35" fillId="0" borderId="17" xfId="0" applyFont="1" applyBorder="1" applyAlignment="1">
      <alignment horizontal="left" indent="2"/>
    </xf>
    <xf numFmtId="0" fontId="34" fillId="12" borderId="17" xfId="29" applyFont="1" applyBorder="1" applyAlignment="1">
      <alignment horizontal="left" vertical="center"/>
    </xf>
    <xf numFmtId="6" fontId="34" fillId="12" borderId="18" xfId="29" applyNumberFormat="1" applyFont="1" applyBorder="1" applyAlignment="1">
      <alignment vertical="center"/>
    </xf>
    <xf numFmtId="0" fontId="34" fillId="13" borderId="17" xfId="30" applyFont="1" applyBorder="1"/>
    <xf numFmtId="0" fontId="34" fillId="13" borderId="18" xfId="30" applyFont="1" applyBorder="1" applyAlignment="1">
      <alignment horizontal="right"/>
    </xf>
    <xf numFmtId="0" fontId="33" fillId="0" borderId="17" xfId="0" applyFont="1" applyBorder="1" applyAlignment="1">
      <alignment horizontal="left" indent="1"/>
    </xf>
    <xf numFmtId="8" fontId="0" fillId="0" borderId="18" xfId="0" applyNumberFormat="1" applyBorder="1"/>
    <xf numFmtId="0" fontId="33" fillId="0" borderId="17" xfId="0" applyFont="1" applyBorder="1" applyAlignment="1">
      <alignment horizontal="left" wrapText="1" indent="1"/>
    </xf>
    <xf numFmtId="0" fontId="33" fillId="0" borderId="19" xfId="0" applyFont="1" applyBorder="1" applyAlignment="1">
      <alignment horizontal="left" wrapText="1" indent="1"/>
    </xf>
    <xf numFmtId="9" fontId="0" fillId="0" borderId="20" xfId="0" applyNumberFormat="1" applyBorder="1"/>
    <xf numFmtId="0" fontId="33" fillId="0" borderId="21" xfId="0" applyFont="1" applyBorder="1" applyAlignment="1">
      <alignment horizontal="left" wrapText="1" indent="1"/>
    </xf>
    <xf numFmtId="0" fontId="0" fillId="0" borderId="22" xfId="0" applyBorder="1"/>
    <xf numFmtId="0" fontId="5" fillId="14" borderId="19" xfId="0" applyFont="1" applyFill="1" applyBorder="1"/>
    <xf numFmtId="2" fontId="5" fillId="14" borderId="20" xfId="0" applyNumberFormat="1" applyFont="1" applyFill="1" applyBorder="1"/>
    <xf numFmtId="0" fontId="33" fillId="15" borderId="17" xfId="0" applyFont="1" applyFill="1" applyBorder="1" applyAlignment="1">
      <alignment horizontal="left" indent="2"/>
    </xf>
    <xf numFmtId="0" fontId="0" fillId="15" borderId="18" xfId="0" applyFill="1" applyBorder="1"/>
    <xf numFmtId="0" fontId="5" fillId="15" borderId="17" xfId="0" applyFont="1" applyFill="1" applyBorder="1" applyAlignment="1">
      <alignment horizontal="left" indent="2"/>
    </xf>
    <xf numFmtId="0" fontId="5" fillId="15" borderId="18" xfId="0" applyFont="1" applyFill="1" applyBorder="1"/>
    <xf numFmtId="38" fontId="0" fillId="15" borderId="18" xfId="0" applyNumberFormat="1" applyFill="1" applyBorder="1"/>
    <xf numFmtId="6" fontId="5" fillId="15" borderId="18" xfId="0" applyNumberFormat="1" applyFont="1" applyFill="1" applyBorder="1"/>
    <xf numFmtId="0" fontId="33" fillId="15" borderId="19" xfId="0" applyFont="1" applyFill="1" applyBorder="1" applyAlignment="1">
      <alignment horizontal="left" indent="2"/>
    </xf>
    <xf numFmtId="38" fontId="0" fillId="15" borderId="20" xfId="0" applyNumberFormat="1" applyFill="1" applyBorder="1"/>
    <xf numFmtId="0" fontId="0" fillId="15" borderId="17" xfId="0" applyFont="1" applyFill="1" applyBorder="1" applyAlignment="1">
      <alignment horizontal="left" indent="1"/>
    </xf>
    <xf numFmtId="0" fontId="33" fillId="15" borderId="19" xfId="0" applyFont="1" applyFill="1" applyBorder="1" applyAlignment="1">
      <alignment horizontal="left" indent="1"/>
    </xf>
    <xf numFmtId="0" fontId="0" fillId="15" borderId="20" xfId="0" applyFill="1" applyBorder="1"/>
    <xf numFmtId="0" fontId="33" fillId="15" borderId="19" xfId="0" applyFont="1" applyFill="1" applyBorder="1" applyAlignment="1">
      <alignment horizontal="left" wrapText="1" indent="1"/>
    </xf>
    <xf numFmtId="9" fontId="0" fillId="15" borderId="20" xfId="0" applyNumberFormat="1" applyFill="1" applyBorder="1"/>
    <xf numFmtId="0" fontId="33" fillId="15" borderId="17" xfId="0" applyFont="1" applyFill="1" applyBorder="1" applyAlignment="1">
      <alignment horizontal="left" wrapText="1" indent="1"/>
    </xf>
    <xf numFmtId="8" fontId="0" fillId="15" borderId="18" xfId="0" applyNumberFormat="1" applyFill="1" applyBorder="1"/>
    <xf numFmtId="0" fontId="0" fillId="15" borderId="19" xfId="0" applyFill="1" applyBorder="1"/>
    <xf numFmtId="6" fontId="0" fillId="15" borderId="20" xfId="0" applyNumberFormat="1" applyFill="1" applyBorder="1"/>
  </cellXfs>
  <cellStyles count="31">
    <cellStyle name="20% - Accent1" xfId="29" builtinId="30"/>
    <cellStyle name="40% - Accent3" xfId="30" builtinId="39"/>
    <cellStyle name="Bad" xfId="8" builtinId="27" customBuiltin="1"/>
    <cellStyle name="Calculation" xfId="12" builtinId="22" hidden="1" customBuiltin="1"/>
    <cellStyle name="Calculation" xfId="26"/>
    <cellStyle name="Check Cell" xfId="14" builtinId="23" hidden="1" customBuiltin="1"/>
    <cellStyle name="Check Cell" xfId="25"/>
    <cellStyle name="Comma" xfId="28" builtinId="3" customBuiltin="1"/>
    <cellStyle name="Comment" xfId="23"/>
    <cellStyle name="Explanatory Text" xfId="17" builtinId="53" hidden="1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 hidden="1" customBuiltin="1"/>
    <cellStyle name="Hyperlink" xfId="27" builtinId="8" customBuiltin="1"/>
    <cellStyle name="Input" xfId="10" builtinId="20" hidden="1" customBuiltin="1"/>
    <cellStyle name="Input: Assumption" xfId="19"/>
    <cellStyle name="Input: Fact" xfId="20"/>
    <cellStyle name="Link: other file" xfId="22"/>
    <cellStyle name="Link: other sheet" xfId="21"/>
    <cellStyle name="Linked Cell" xfId="13" builtinId="24" hidden="1" customBuiltin="1"/>
    <cellStyle name="Neutral" xfId="9" builtinId="28" customBuiltin="1"/>
    <cellStyle name="Normal" xfId="0" builtinId="0" customBuiltin="1"/>
    <cellStyle name="Note" xfId="16" builtinId="10" hidden="1" customBuiltin="1"/>
    <cellStyle name="Output" xfId="11" builtinId="21" hidden="1" customBuiltin="1"/>
    <cellStyle name="Title" xfId="2" builtinId="15" customBuiltin="1"/>
    <cellStyle name="Total" xfId="18" builtinId="25" customBuiltin="1"/>
    <cellStyle name="Warning" xfId="24"/>
    <cellStyle name="Warning Text" xfId="15" builtinId="11" hidden="1" customBuiltin="1"/>
  </cellStyles>
  <dxfs count="46">
    <dxf>
      <font>
        <b/>
        <i val="0"/>
        <color rgb="FF007932"/>
      </font>
      <fill>
        <patternFill>
          <bgColor theme="9" tint="0.59996337778862885"/>
        </patternFill>
      </fill>
    </dxf>
    <dxf>
      <font>
        <b/>
        <i val="0"/>
        <color theme="8"/>
      </font>
      <fill>
        <patternFill>
          <bgColor theme="8" tint="0.79998168889431442"/>
        </patternFill>
      </fill>
    </dxf>
    <dxf>
      <font>
        <b/>
        <i val="0"/>
        <color theme="2"/>
      </font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rgb="FF6A4A88"/>
        </patternFill>
      </fill>
    </dxf>
    <dxf>
      <fill>
        <patternFill patternType="solid">
          <fgColor auto="1"/>
          <bgColor rgb="FF6A4A88"/>
        </patternFill>
      </fill>
    </dxf>
    <dxf>
      <fill>
        <patternFill patternType="solid">
          <fgColor auto="1"/>
          <bgColor rgb="FF6A4A88"/>
        </patternFill>
      </fill>
    </dxf>
    <dxf>
      <font>
        <b/>
        <i val="0"/>
      </font>
      <fill>
        <patternFill patternType="solid">
          <fgColor auto="1"/>
          <bgColor rgb="FF6A4A88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2"/>
      </font>
      <fill>
        <patternFill patternType="solid">
          <fgColor auto="1"/>
          <bgColor rgb="FF8761A9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rgb="FFDC9494"/>
        </patternFill>
      </fill>
    </dxf>
    <dxf>
      <fill>
        <patternFill patternType="solid">
          <fgColor auto="1"/>
          <bgColor rgb="FFDC9494"/>
        </patternFill>
      </fill>
    </dxf>
    <dxf>
      <fill>
        <patternFill patternType="solid">
          <fgColor auto="1"/>
          <bgColor rgb="FFDC9494"/>
        </patternFill>
      </fill>
    </dxf>
    <dxf>
      <font>
        <b/>
        <i val="0"/>
      </font>
      <fill>
        <patternFill patternType="solid">
          <fgColor auto="1"/>
          <bgColor rgb="FFDC949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2"/>
      </font>
      <fill>
        <patternFill patternType="solid">
          <fgColor auto="1"/>
          <bgColor rgb="FFCC6666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rgb="FFE2BB82"/>
        </patternFill>
      </fill>
    </dxf>
    <dxf>
      <fill>
        <patternFill patternType="solid">
          <fgColor auto="1"/>
          <bgColor rgb="FFD7A154"/>
        </patternFill>
      </fill>
    </dxf>
    <dxf>
      <fill>
        <patternFill patternType="solid">
          <fgColor auto="1"/>
          <bgColor rgb="FFD7A154"/>
        </patternFill>
      </fill>
    </dxf>
    <dxf>
      <font>
        <b/>
        <i val="0"/>
      </font>
      <fill>
        <patternFill patternType="solid">
          <fgColor auto="1"/>
          <bgColor rgb="FFD7A15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rgb="FFD7A154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ont>
        <b/>
        <i val="0"/>
      </font>
      <fill>
        <patternFill patternType="solid">
          <fgColor auto="1"/>
          <bgColor theme="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3999450666829432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theme="9" tint="0.39994506668294322"/>
        </patternFill>
      </fill>
    </dxf>
    <dxf>
      <font>
        <b/>
        <i val="0"/>
      </font>
      <fill>
        <patternFill patternType="solid">
          <fgColor auto="1"/>
          <bgColor theme="9" tint="0.39994506668294322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rgb="FF007932"/>
      </font>
      <fill>
        <patternFill patternType="solid">
          <fgColor auto="1"/>
          <bgColor theme="9" tint="0.59996337778862885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theme="7" tint="0.59999389629810485"/>
          <bgColor rgb="FF8FDAFF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/>
        <i val="0"/>
      </font>
      <fill>
        <patternFill patternType="solid">
          <fgColor auto="1"/>
          <bgColor theme="7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8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ont>
        <b/>
        <i val="0"/>
      </font>
      <fill>
        <patternFill patternType="solid">
          <fgColor auto="1"/>
          <bgColor theme="4" tint="0.39994506668294322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7" defaultTableStyle="General Table Style" defaultPivotStyle="PivotStyleLight16">
    <tableStyle name="General Table Style" pivot="0" count="6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</tableStyle>
    <tableStyle name="Input Assumptions Table Style" pivot="0" count="6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</tableStyle>
    <tableStyle name="Input Facts Table Style" pivot="0" count="6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</tableStyle>
    <tableStyle name="Multi-purpose Table Style 1" pivot="0" count="6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</tableStyle>
    <tableStyle name="Multi-purpose Table Style 2" pivot="0" count="6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</tableStyle>
    <tableStyle name="Multi-purpose Table Style 3" pivot="0" count="6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</tableStyle>
    <tableStyle name="Multi-purpose Table Style 4" pivot="0" count="6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CC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7932"/>
      <color rgb="FF738C1F"/>
      <color rgb="FFC3B600"/>
      <color rgb="FFD7A154"/>
      <color rgb="FF5E1D65"/>
      <color rgb="FF003974"/>
      <color rgb="FF799FFF"/>
      <color rgb="FF2FBFE2"/>
      <color rgb="FF39CEA6"/>
      <color rgb="FF00B1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1 - Bain A4">
  <a:themeElements>
    <a:clrScheme name="Bain Excel">
      <a:dk1>
        <a:sysClr val="windowText" lastClr="000000"/>
      </a:dk1>
      <a:lt1>
        <a:srgbClr val="DDDDDD"/>
      </a:lt1>
      <a:dk2>
        <a:srgbClr val="CC0000"/>
      </a:dk2>
      <a:lt2>
        <a:srgbClr val="FFFFFF"/>
      </a:lt2>
      <a:accent1>
        <a:srgbClr val="B2B2B2"/>
      </a:accent1>
      <a:accent2>
        <a:srgbClr val="777777"/>
      </a:accent2>
      <a:accent3>
        <a:srgbClr val="333333"/>
      </a:accent3>
      <a:accent4>
        <a:srgbClr val="006393"/>
      </a:accent4>
      <a:accent5>
        <a:srgbClr val="0091BF"/>
      </a:accent5>
      <a:accent6>
        <a:srgbClr val="61A48D"/>
      </a:accent6>
      <a:hlink>
        <a:srgbClr val="000000"/>
      </a:hlink>
      <a:folHlink>
        <a:srgbClr val="CC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/>
        </a:solidFill>
        <a:ln w="19050">
          <a:noFill/>
        </a:ln>
      </a:spPr>
      <a:bodyPr lIns="0" tIns="0" rIns="0" bIns="0" rtlCol="0" anchor="ctr"/>
      <a:lstStyle>
        <a:defPPr algn="ctr">
          <a:defRPr sz="20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080808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36000" tIns="36000" rIns="36000" bIns="36000" rtlCol="0">
        <a:spAutoFit/>
      </a:bodyPr>
      <a:lstStyle>
        <a:defPPr>
          <a:defRPr sz="2000"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ndex">
    <tabColor theme="3"/>
    <pageSetUpPr fitToPage="1"/>
  </sheetPr>
  <dimension ref="A1:K27"/>
  <sheetViews>
    <sheetView showGridLines="0" showRowColHeaders="0" zoomScaleNormal="100" workbookViewId="0">
      <selection activeCell="C14" sqref="C14"/>
    </sheetView>
  </sheetViews>
  <sheetFormatPr defaultColWidth="0" defaultRowHeight="12.75" zeroHeight="1" x14ac:dyDescent="0.2"/>
  <cols>
    <col min="1" max="2" width="1.42578125" style="1" customWidth="1"/>
    <col min="3" max="3" width="25.7109375" style="1" customWidth="1"/>
    <col min="4" max="4" width="57.140625" style="1" customWidth="1"/>
    <col min="5" max="5" width="19.28515625" style="1" customWidth="1"/>
    <col min="6" max="7" width="1.42578125" style="1" customWidth="1"/>
    <col min="8" max="8" width="9.140625" style="1" hidden="1" customWidth="1"/>
    <col min="9" max="9" width="17.28515625" style="1" hidden="1" customWidth="1"/>
    <col min="10" max="11" width="0" style="1" hidden="1" customWidth="1"/>
    <col min="12" max="16384" width="9.140625" style="1" hidden="1"/>
  </cols>
  <sheetData>
    <row r="1" spans="2:9" s="37" customFormat="1" ht="8.25" x14ac:dyDescent="0.15"/>
    <row r="2" spans="2:9" ht="21" customHeight="1" thickBot="1" x14ac:dyDescent="0.25">
      <c r="B2" s="16"/>
      <c r="C2" s="17"/>
      <c r="D2" s="17"/>
      <c r="E2" s="17"/>
      <c r="F2" s="18"/>
      <c r="I2" s="1" t="s">
        <v>4</v>
      </c>
    </row>
    <row r="3" spans="2:9" ht="21" customHeight="1" thickTop="1" thickBot="1" x14ac:dyDescent="0.25">
      <c r="B3" s="19"/>
      <c r="C3" s="20"/>
      <c r="D3" s="20"/>
      <c r="E3" s="28" t="s">
        <v>14</v>
      </c>
      <c r="F3" s="21"/>
      <c r="I3" s="1" t="s">
        <v>5</v>
      </c>
    </row>
    <row r="4" spans="2:9" ht="21" customHeight="1" thickTop="1" x14ac:dyDescent="0.2">
      <c r="B4" s="19"/>
      <c r="C4" s="20"/>
      <c r="D4" s="20"/>
      <c r="E4" s="20"/>
      <c r="F4" s="21"/>
      <c r="I4" s="1" t="s">
        <v>6</v>
      </c>
    </row>
    <row r="5" spans="2:9" s="36" customFormat="1" ht="5.25" x14ac:dyDescent="0.15">
      <c r="B5" s="33"/>
      <c r="C5" s="34"/>
      <c r="D5" s="34"/>
      <c r="E5" s="34"/>
      <c r="F5" s="35"/>
      <c r="I5" s="36" t="s">
        <v>7</v>
      </c>
    </row>
    <row r="6" spans="2:9" x14ac:dyDescent="0.2">
      <c r="B6" s="2"/>
      <c r="C6" s="3"/>
      <c r="D6" s="3"/>
      <c r="E6" s="3"/>
      <c r="F6" s="4"/>
      <c r="I6" s="1" t="s">
        <v>8</v>
      </c>
    </row>
    <row r="7" spans="2:9" x14ac:dyDescent="0.2">
      <c r="B7" s="2"/>
      <c r="C7" s="40" t="s">
        <v>13</v>
      </c>
      <c r="D7" s="40"/>
      <c r="E7" s="40"/>
      <c r="F7" s="7"/>
    </row>
    <row r="8" spans="2:9" x14ac:dyDescent="0.2">
      <c r="B8" s="2"/>
      <c r="C8" s="41" t="s">
        <v>54</v>
      </c>
      <c r="D8" s="41"/>
      <c r="E8" s="41"/>
      <c r="F8" s="8"/>
    </row>
    <row r="9" spans="2:9" x14ac:dyDescent="0.2">
      <c r="B9" s="2"/>
      <c r="C9" s="3"/>
      <c r="D9" s="3"/>
      <c r="E9" s="3"/>
      <c r="F9" s="4"/>
    </row>
    <row r="10" spans="2:9" ht="66.75" customHeight="1" x14ac:dyDescent="0.2">
      <c r="B10" s="2"/>
      <c r="C10" s="39" t="s">
        <v>9</v>
      </c>
      <c r="D10" s="39"/>
      <c r="E10" s="39"/>
      <c r="F10" s="9"/>
    </row>
    <row r="11" spans="2:9" x14ac:dyDescent="0.2">
      <c r="B11" s="2"/>
      <c r="C11" s="3"/>
      <c r="D11" s="3"/>
      <c r="E11" s="3"/>
      <c r="F11" s="4"/>
    </row>
    <row r="12" spans="2:9" ht="15" customHeight="1" x14ac:dyDescent="0.2">
      <c r="B12" s="2"/>
      <c r="C12" s="5" t="s">
        <v>1</v>
      </c>
      <c r="D12" s="5" t="s">
        <v>2</v>
      </c>
      <c r="E12" s="12" t="s">
        <v>3</v>
      </c>
      <c r="F12" s="10"/>
    </row>
    <row r="13" spans="2:9" ht="15" customHeight="1" x14ac:dyDescent="0.2">
      <c r="B13" s="14" t="s">
        <v>10</v>
      </c>
      <c r="C13" s="27" t="s">
        <v>11</v>
      </c>
      <c r="D13" s="24" t="s">
        <v>12</v>
      </c>
      <c r="E13" s="25" t="s">
        <v>7</v>
      </c>
      <c r="F13" s="4"/>
    </row>
    <row r="14" spans="2:9" ht="15" customHeight="1" x14ac:dyDescent="0.2">
      <c r="B14" s="14"/>
      <c r="C14" s="26"/>
      <c r="D14" s="24"/>
      <c r="E14" s="25"/>
      <c r="F14" s="4"/>
    </row>
    <row r="15" spans="2:9" ht="15" customHeight="1" x14ac:dyDescent="0.2">
      <c r="B15" s="14"/>
      <c r="C15" s="26"/>
      <c r="D15" s="24"/>
      <c r="E15" s="25"/>
      <c r="F15" s="4"/>
    </row>
    <row r="16" spans="2:9" ht="15" customHeight="1" x14ac:dyDescent="0.2">
      <c r="B16" s="14"/>
      <c r="C16" s="26"/>
      <c r="D16" s="24"/>
      <c r="E16" s="25"/>
      <c r="F16" s="4"/>
    </row>
    <row r="17" spans="2:6" ht="15" customHeight="1" x14ac:dyDescent="0.2">
      <c r="B17" s="14"/>
      <c r="C17" s="26"/>
      <c r="D17" s="24"/>
      <c r="E17" s="25"/>
      <c r="F17" s="4"/>
    </row>
    <row r="18" spans="2:6" ht="15" customHeight="1" x14ac:dyDescent="0.2">
      <c r="B18" s="14"/>
      <c r="C18" s="26"/>
      <c r="D18" s="24"/>
      <c r="E18" s="25"/>
      <c r="F18" s="4"/>
    </row>
    <row r="19" spans="2:6" ht="15" customHeight="1" x14ac:dyDescent="0.2">
      <c r="B19" s="14"/>
      <c r="C19" s="26"/>
      <c r="D19" s="24"/>
      <c r="E19" s="25"/>
      <c r="F19" s="4"/>
    </row>
    <row r="20" spans="2:6" ht="15" customHeight="1" x14ac:dyDescent="0.2">
      <c r="B20" s="14"/>
      <c r="C20" s="26"/>
      <c r="D20" s="24"/>
      <c r="E20" s="25"/>
      <c r="F20" s="4"/>
    </row>
    <row r="21" spans="2:6" ht="15" customHeight="1" x14ac:dyDescent="0.2">
      <c r="B21" s="14"/>
      <c r="C21" s="26"/>
      <c r="D21" s="24"/>
      <c r="E21" s="25"/>
      <c r="F21" s="4"/>
    </row>
    <row r="22" spans="2:6" ht="15" customHeight="1" x14ac:dyDescent="0.2">
      <c r="B22" s="14"/>
      <c r="C22" s="26"/>
      <c r="D22" s="24"/>
      <c r="E22" s="25"/>
      <c r="F22" s="4"/>
    </row>
    <row r="23" spans="2:6" ht="15" customHeight="1" x14ac:dyDescent="0.2">
      <c r="B23" s="15"/>
      <c r="C23" s="13"/>
      <c r="D23" s="11"/>
      <c r="E23" s="11"/>
      <c r="F23" s="6"/>
    </row>
    <row r="24" spans="2:6" s="38" customFormat="1" ht="8.25" x14ac:dyDescent="0.15"/>
    <row r="25" spans="2:6" hidden="1" x14ac:dyDescent="0.2"/>
    <row r="26" spans="2:6" hidden="1" x14ac:dyDescent="0.2"/>
    <row r="27" spans="2:6" hidden="1" x14ac:dyDescent="0.2"/>
  </sheetData>
  <mergeCells count="3">
    <mergeCell ref="C10:E10"/>
    <mergeCell ref="C7:E7"/>
    <mergeCell ref="C8:E8"/>
  </mergeCells>
  <conditionalFormatting sqref="E13:E23">
    <cfRule type="cellIs" dxfId="3" priority="1" operator="equal">
      <formula>"Calculation"</formula>
    </cfRule>
    <cfRule type="cellIs" dxfId="2" priority="2" operator="equal">
      <formula>"Output"</formula>
    </cfRule>
    <cfRule type="cellIs" dxfId="1" priority="4" operator="equal">
      <formula>"Input: Assumptions"</formula>
    </cfRule>
    <cfRule type="cellIs" dxfId="0" priority="5" operator="equal">
      <formula>"Input: Facts"</formula>
    </cfRule>
  </conditionalFormatting>
  <dataValidations count="1">
    <dataValidation type="list" allowBlank="1" showInputMessage="1" showErrorMessage="1" promptTitle="Sheet Type" prompt="Select the type of data stored on this sheet. It is good practice to keep your fact inputs (e.g. last year's P&amp;L), assumption inputs (e.g. growth rate FC), calculations and outputs on different sheets. Helps you to understand the model's logic." sqref="E13:F23">
      <formula1>$I$3:$I$6</formula1>
    </dataValidation>
  </dataValidations>
  <hyperlinks>
    <hyperlink ref="C13" location="'Sheet1'!A1" tooltip="Jump to sheet" display="'Sheet1'!A1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94" orientation="portrait" r:id="rId1"/>
  <customProperties>
    <customPr name="Sheet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2"/>
  <sheetViews>
    <sheetView zoomScaleNormal="100" workbookViewId="0">
      <selection activeCell="C2" sqref="C2"/>
    </sheetView>
  </sheetViews>
  <sheetFormatPr defaultRowHeight="12.75" x14ac:dyDescent="0.2"/>
  <cols>
    <col min="1" max="1" width="2.85546875" style="1" customWidth="1"/>
    <col min="2" max="16384" width="9.140625" style="1"/>
  </cols>
  <sheetData>
    <row r="1" spans="2:6" s="30" customFormat="1" ht="5.25" x14ac:dyDescent="0.15"/>
    <row r="2" spans="2:6" s="22" customFormat="1" x14ac:dyDescent="0.2">
      <c r="B2" s="23" t="s">
        <v>13</v>
      </c>
    </row>
    <row r="3" spans="2:6" s="22" customFormat="1" ht="13.5" thickBot="1" x14ac:dyDescent="0.25">
      <c r="B3" s="22" t="s">
        <v>0</v>
      </c>
    </row>
    <row r="4" spans="2:6" s="22" customFormat="1" ht="14.25" thickTop="1" thickBot="1" x14ac:dyDescent="0.25">
      <c r="B4" s="22" t="s">
        <v>54</v>
      </c>
      <c r="F4" s="29" t="s">
        <v>14</v>
      </c>
    </row>
    <row r="5" spans="2:6" s="30" customFormat="1" ht="6" thickTop="1" x14ac:dyDescent="0.15">
      <c r="E5" s="31"/>
    </row>
    <row r="6" spans="2:6" s="32" customFormat="1" ht="5.25" x14ac:dyDescent="0.15"/>
    <row r="12" spans="2:6" x14ac:dyDescent="0.2">
      <c r="C12" s="42" t="s">
        <v>15</v>
      </c>
    </row>
  </sheetData>
  <hyperlinks>
    <hyperlink ref="B2" location="Index!A1" display="Type the title of this Excel model into this cell"/>
  </hyperlinks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Page &amp;P of &amp;N</oddFooter>
  </headerFooter>
  <customProperties>
    <customPr name="Sheet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932"/>
  </sheetPr>
  <dimension ref="A2:O73"/>
  <sheetViews>
    <sheetView tabSelected="1" topLeftCell="A29" workbookViewId="0">
      <selection activeCell="K61" sqref="K61"/>
    </sheetView>
  </sheetViews>
  <sheetFormatPr defaultRowHeight="12.75" x14ac:dyDescent="0.2"/>
  <cols>
    <col min="1" max="1" width="2.85546875" style="1" customWidth="1"/>
    <col min="6" max="6" width="59.5703125" customWidth="1"/>
    <col min="7" max="7" width="13.5703125" customWidth="1"/>
  </cols>
  <sheetData>
    <row r="2" spans="1:7" s="1" customFormat="1" x14ac:dyDescent="0.2"/>
    <row r="3" spans="1:7" s="1" customFormat="1" x14ac:dyDescent="0.2"/>
    <row r="4" spans="1:7" s="1" customFormat="1" x14ac:dyDescent="0.2"/>
    <row r="5" spans="1:7" s="1" customFormat="1" x14ac:dyDescent="0.2"/>
    <row r="6" spans="1:7" s="1" customFormat="1" x14ac:dyDescent="0.2"/>
    <row r="7" spans="1:7" s="1" customFormat="1" x14ac:dyDescent="0.2"/>
    <row r="8" spans="1:7" x14ac:dyDescent="0.2">
      <c r="B8" s="42"/>
    </row>
    <row r="9" spans="1:7" s="1" customFormat="1" ht="15" x14ac:dyDescent="0.25">
      <c r="F9" s="45" t="s">
        <v>25</v>
      </c>
      <c r="G9" s="46" t="s">
        <v>23</v>
      </c>
    </row>
    <row r="10" spans="1:7" s="1" customFormat="1" x14ac:dyDescent="0.2">
      <c r="F10" s="47" t="s">
        <v>34</v>
      </c>
      <c r="G10" s="44"/>
    </row>
    <row r="11" spans="1:7" x14ac:dyDescent="0.2">
      <c r="A11"/>
      <c r="F11" s="72" t="s">
        <v>27</v>
      </c>
      <c r="G11" s="73">
        <v>3</v>
      </c>
    </row>
    <row r="12" spans="1:7" s="1" customFormat="1" x14ac:dyDescent="0.2">
      <c r="F12" s="49" t="s">
        <v>28</v>
      </c>
      <c r="G12" s="50">
        <v>4000</v>
      </c>
    </row>
    <row r="13" spans="1:7" s="1" customFormat="1" x14ac:dyDescent="0.2">
      <c r="F13" s="74" t="s">
        <v>29</v>
      </c>
      <c r="G13" s="77">
        <f>G11*G12</f>
        <v>12000</v>
      </c>
    </row>
    <row r="14" spans="1:7" s="1" customFormat="1" x14ac:dyDescent="0.2">
      <c r="F14" s="52" t="s">
        <v>35</v>
      </c>
      <c r="G14" s="53"/>
    </row>
    <row r="15" spans="1:7" s="1" customFormat="1" x14ac:dyDescent="0.2">
      <c r="F15" s="72" t="s">
        <v>36</v>
      </c>
      <c r="G15" s="75">
        <v>2</v>
      </c>
    </row>
    <row r="16" spans="1:7" s="1" customFormat="1" x14ac:dyDescent="0.2">
      <c r="F16" s="48" t="s">
        <v>30</v>
      </c>
      <c r="G16" s="44">
        <v>15</v>
      </c>
    </row>
    <row r="17" spans="6:7" s="1" customFormat="1" x14ac:dyDescent="0.2">
      <c r="F17" s="72" t="s">
        <v>31</v>
      </c>
      <c r="G17" s="76">
        <v>6</v>
      </c>
    </row>
    <row r="18" spans="6:7" x14ac:dyDescent="0.2">
      <c r="F18" s="49" t="s">
        <v>32</v>
      </c>
      <c r="G18" s="50">
        <v>15</v>
      </c>
    </row>
    <row r="19" spans="6:7" x14ac:dyDescent="0.2">
      <c r="F19" s="74" t="s">
        <v>33</v>
      </c>
      <c r="G19" s="77">
        <f>G15*G16*G17*G18</f>
        <v>2700</v>
      </c>
    </row>
    <row r="20" spans="6:7" x14ac:dyDescent="0.2">
      <c r="F20" s="54" t="s">
        <v>37</v>
      </c>
      <c r="G20" s="44"/>
    </row>
    <row r="21" spans="6:7" x14ac:dyDescent="0.2">
      <c r="F21" s="72" t="s">
        <v>38</v>
      </c>
      <c r="G21" s="73">
        <v>8</v>
      </c>
    </row>
    <row r="22" spans="6:7" x14ac:dyDescent="0.2">
      <c r="F22" s="55" t="s">
        <v>39</v>
      </c>
      <c r="G22" s="56">
        <v>300</v>
      </c>
    </row>
    <row r="23" spans="6:7" s="1" customFormat="1" x14ac:dyDescent="0.2">
      <c r="F23" s="78" t="s">
        <v>40</v>
      </c>
      <c r="G23" s="79">
        <v>4</v>
      </c>
    </row>
    <row r="24" spans="6:7" x14ac:dyDescent="0.2">
      <c r="F24" s="57" t="s">
        <v>41</v>
      </c>
      <c r="G24" s="51">
        <f>G21*G22*G23</f>
        <v>9600</v>
      </c>
    </row>
    <row r="25" spans="6:7" s="1" customFormat="1" x14ac:dyDescent="0.2">
      <c r="F25" s="80" t="s">
        <v>42</v>
      </c>
      <c r="G25" s="73"/>
    </row>
    <row r="26" spans="6:7" s="1" customFormat="1" x14ac:dyDescent="0.2">
      <c r="F26" s="58" t="s">
        <v>43</v>
      </c>
      <c r="G26" s="51">
        <v>400</v>
      </c>
    </row>
    <row r="27" spans="6:7" s="1" customFormat="1" ht="24" customHeight="1" x14ac:dyDescent="0.2">
      <c r="F27" s="59" t="s">
        <v>44</v>
      </c>
      <c r="G27" s="60">
        <f>G24+G19+G13</f>
        <v>24300</v>
      </c>
    </row>
    <row r="28" spans="6:7" s="1" customFormat="1" ht="5.25" customHeight="1" x14ac:dyDescent="0.2">
      <c r="F28" s="43"/>
      <c r="G28" s="44"/>
    </row>
    <row r="29" spans="6:7" s="1" customFormat="1" ht="15" x14ac:dyDescent="0.25">
      <c r="F29" s="61" t="s">
        <v>48</v>
      </c>
      <c r="G29" s="62" t="s">
        <v>23</v>
      </c>
    </row>
    <row r="30" spans="6:7" s="1" customFormat="1" x14ac:dyDescent="0.2">
      <c r="F30" s="63" t="s">
        <v>45</v>
      </c>
      <c r="G30" s="56">
        <v>8667</v>
      </c>
    </row>
    <row r="31" spans="6:7" s="1" customFormat="1" x14ac:dyDescent="0.2">
      <c r="F31" s="81" t="s">
        <v>46</v>
      </c>
      <c r="G31" s="82">
        <v>180</v>
      </c>
    </row>
    <row r="32" spans="6:7" s="1" customFormat="1" x14ac:dyDescent="0.2">
      <c r="F32" s="63" t="s">
        <v>47</v>
      </c>
      <c r="G32" s="64">
        <f>G30/G31</f>
        <v>48.15</v>
      </c>
    </row>
    <row r="33" spans="6:7" s="1" customFormat="1" ht="3" customHeight="1" x14ac:dyDescent="0.2">
      <c r="F33" s="43"/>
      <c r="G33" s="44"/>
    </row>
    <row r="34" spans="6:7" s="1" customFormat="1" ht="15" x14ac:dyDescent="0.25">
      <c r="F34" s="61" t="s">
        <v>26</v>
      </c>
      <c r="G34" s="62"/>
    </row>
    <row r="35" spans="6:7" x14ac:dyDescent="0.2">
      <c r="F35" s="65" t="s">
        <v>16</v>
      </c>
      <c r="G35" s="44">
        <v>683</v>
      </c>
    </row>
    <row r="36" spans="6:7" x14ac:dyDescent="0.2">
      <c r="F36" s="83" t="s">
        <v>17</v>
      </c>
      <c r="G36" s="84">
        <v>0.2</v>
      </c>
    </row>
    <row r="37" spans="6:7" ht="25.5" x14ac:dyDescent="0.2">
      <c r="F37" s="65" t="s">
        <v>18</v>
      </c>
      <c r="G37" s="44">
        <f>G36*G35</f>
        <v>136.6</v>
      </c>
    </row>
    <row r="38" spans="6:7" ht="25.5" x14ac:dyDescent="0.2">
      <c r="F38" s="83" t="s">
        <v>19</v>
      </c>
      <c r="G38" s="84">
        <v>0.8</v>
      </c>
    </row>
    <row r="39" spans="6:7" ht="25.5" x14ac:dyDescent="0.2">
      <c r="F39" s="65" t="s">
        <v>20</v>
      </c>
      <c r="G39" s="44">
        <f>G37*G38</f>
        <v>109.28</v>
      </c>
    </row>
    <row r="40" spans="6:7" x14ac:dyDescent="0.2">
      <c r="F40" s="83" t="s">
        <v>21</v>
      </c>
      <c r="G40" s="82">
        <v>10</v>
      </c>
    </row>
    <row r="41" spans="6:7" x14ac:dyDescent="0.2">
      <c r="F41" s="68" t="s">
        <v>22</v>
      </c>
      <c r="G41" s="69">
        <f>G39*G40</f>
        <v>1092.8</v>
      </c>
    </row>
    <row r="42" spans="6:7" ht="25.5" x14ac:dyDescent="0.2">
      <c r="F42" s="85" t="s">
        <v>24</v>
      </c>
      <c r="G42" s="86">
        <f>G41*G32</f>
        <v>52618.32</v>
      </c>
    </row>
    <row r="43" spans="6:7" x14ac:dyDescent="0.2">
      <c r="F43" s="66" t="s">
        <v>53</v>
      </c>
      <c r="G43" s="67">
        <v>0.8</v>
      </c>
    </row>
    <row r="44" spans="6:7" ht="24" customHeight="1" x14ac:dyDescent="0.2">
      <c r="F44" s="59" t="s">
        <v>49</v>
      </c>
      <c r="G44" s="60">
        <f>G42*G43</f>
        <v>42094.656000000003</v>
      </c>
    </row>
    <row r="45" spans="6:7" ht="3" customHeight="1" x14ac:dyDescent="0.2">
      <c r="F45" s="43"/>
      <c r="G45" s="44"/>
    </row>
    <row r="46" spans="6:7" ht="15" x14ac:dyDescent="0.25">
      <c r="F46" s="61" t="s">
        <v>50</v>
      </c>
      <c r="G46" s="62"/>
    </row>
    <row r="47" spans="6:7" x14ac:dyDescent="0.2">
      <c r="F47" s="43" t="s">
        <v>49</v>
      </c>
      <c r="G47" s="56">
        <f>G44</f>
        <v>42094.656000000003</v>
      </c>
    </row>
    <row r="48" spans="6:7" x14ac:dyDescent="0.2">
      <c r="F48" s="87" t="s">
        <v>51</v>
      </c>
      <c r="G48" s="88">
        <f>G27</f>
        <v>24300</v>
      </c>
    </row>
    <row r="49" spans="6:11" x14ac:dyDescent="0.2">
      <c r="F49" s="70" t="s">
        <v>52</v>
      </c>
      <c r="G49" s="71">
        <f>G47/G48</f>
        <v>1.7322903703703705</v>
      </c>
    </row>
    <row r="59" spans="6:11" x14ac:dyDescent="0.2">
      <c r="K59">
        <f>1.32/1.87</f>
        <v>0.70588235294117652</v>
      </c>
    </row>
    <row r="60" spans="6:11" x14ac:dyDescent="0.2">
      <c r="K60">
        <f>K59^-2.708075</f>
        <v>2.5682908816419716</v>
      </c>
    </row>
    <row r="61" spans="6:11" x14ac:dyDescent="0.2">
      <c r="K61">
        <f>K60*2470</f>
        <v>6343.6784776556697</v>
      </c>
    </row>
    <row r="73" spans="15:15" x14ac:dyDescent="0.2">
      <c r="O73">
        <f>683*0.2</f>
        <v>136.6</v>
      </c>
    </row>
  </sheetData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customProperties>
    <customPr name="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tfe>
  <version>1.1.4.16</version>
  <type>branded</type>
  <hasIndex>true</hasIndex>
  <hasSheetHeaders>true</hasSheetHeaders>
</btfe>
</file>

<file path=customXml/itemProps1.xml><?xml version="1.0" encoding="utf-8"?>
<ds:datastoreItem xmlns:ds="http://schemas.openxmlformats.org/officeDocument/2006/customXml" ds:itemID="{281A3EB1-5418-4D6D-BD20-7943769761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Index</vt:lpstr>
      <vt:lpstr>Sheet1</vt:lpstr>
      <vt:lpstr>Sheet2</vt:lpstr>
      <vt:lpstr>Index!BtfeHeaderLastChanged</vt:lpstr>
      <vt:lpstr>Sheet1!BtfeHeaderLastChanged</vt:lpstr>
      <vt:lpstr>Sheet1!BtfeHeaderSheetName</vt:lpstr>
      <vt:lpstr>Index!BtfeHeaderWorkbookTitle</vt:lpstr>
      <vt:lpstr>Sheet1!BtfeHeaderWorkbookTitle</vt:lpstr>
      <vt:lpstr>BtfeIndexSheetTable</vt:lpstr>
      <vt:lpstr>Index!Print_Area</vt:lpstr>
      <vt:lpstr>Index!Print_Titles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Dudek</dc:creator>
  <cp:lastModifiedBy>Eric Dudek</cp:lastModifiedBy>
  <cp:lastPrinted>2017-10-15T21:50:36Z</cp:lastPrinted>
  <dcterms:created xsi:type="dcterms:W3CDTF">2013-06-27T12:25:43Z</dcterms:created>
  <dcterms:modified xsi:type="dcterms:W3CDTF">2017-10-17T02:49:02Z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P_IDX">
    <vt:lpwstr>C:\Users\51FNS\Documents\0 OEA Global Cons Ops\02 XL Toolbox\07 Source files for installer\Bain.xltx</vt:lpwstr>
  </property>
</Properties>
</file>