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somwritasarkar/spatial-cities/Australia/Income/"/>
    </mc:Choice>
  </mc:AlternateContent>
  <bookViews>
    <workbookView xWindow="0" yWindow="460" windowWidth="28800" windowHeight="16640"/>
  </bookViews>
  <sheets>
    <sheet name="Data Sheet 0" sheetId="3" r:id="rId1"/>
    <sheet name="Sheet1" sheetId="4" r:id="rId2"/>
    <sheet name="template_rse" sheetId="1" state="hidden" r:id="rId3"/>
    <sheet name="format" sheetId="2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" i="3" l="1"/>
  <c r="T19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2" i="4"/>
  <c r="W103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2" i="4"/>
  <c r="M2" i="4"/>
  <c r="N2" i="4"/>
  <c r="O2" i="4"/>
  <c r="P2" i="4"/>
  <c r="Q2" i="4"/>
  <c r="R2" i="4"/>
  <c r="S2" i="4"/>
  <c r="T2" i="4"/>
  <c r="U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A7" i="1"/>
  <c r="A127" i="3"/>
</calcChain>
</file>

<file path=xl/sharedStrings.xml><?xml version="1.0" encoding="utf-8"?>
<sst xmlns="http://schemas.openxmlformats.org/spreadsheetml/2006/main" count="292" uniqueCount="163">
  <si>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</si>
  <si>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</si>
  <si>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</si>
  <si>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</si>
  <si>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</si>
  <si>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</si>
  <si>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</si>
  <si>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</si>
  <si>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</si>
  <si>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</si>
  <si>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</si>
  <si>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</si>
  <si>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</si>
  <si>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2011 Census - Employment, Income and Unpaid Work</t>
  </si>
  <si>
    <t>Significant Urban Areas (UR) by Total Personal Income (weekly) (INCP)</t>
  </si>
  <si>
    <t>Counting: Persons, Place of Usual Residence</t>
  </si>
  <si>
    <t>Filters:</t>
  </si>
  <si>
    <t>Default Summation</t>
  </si>
  <si>
    <t>Persons, Place of Usual Residence</t>
  </si>
  <si>
    <t>Total Personal Income (weekly) (INCP)</t>
  </si>
  <si>
    <t>Negative income</t>
  </si>
  <si>
    <t>Nil income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</si>
  <si>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</si>
  <si>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</si>
  <si>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</si>
  <si>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</si>
  <si>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</si>
  <si>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</si>
  <si>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</si>
  <si>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</si>
  <si>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</si>
  <si>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</si>
  <si>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Not stated</t>
  </si>
  <si>
    <t>Not applicable</t>
  </si>
  <si>
    <t>Total</t>
  </si>
  <si>
    <t>Significant Urban Areas (UR)</t>
  </si>
  <si>
    <t>Not in any Significant Urban Area (NSW)</t>
  </si>
  <si>
    <t>Albury - Wodonga</t>
  </si>
  <si>
    <t>Armidale</t>
  </si>
  <si>
    <t>Ballina</t>
  </si>
  <si>
    <t>Batemans Bay</t>
  </si>
  <si>
    <t>Bathurst</t>
  </si>
  <si>
    <t>Bowral - Mittagong</t>
  </si>
  <si>
    <t>Broken Hill</t>
  </si>
  <si>
    <t>Camden Haven</t>
  </si>
  <si>
    <t>Central Coast</t>
  </si>
  <si>
    <t>Cessnock</t>
  </si>
  <si>
    <t>Coffs Harbour</t>
  </si>
  <si>
    <t>Dubbo</t>
  </si>
  <si>
    <t>Forster - Tuncurry</t>
  </si>
  <si>
    <t>Goulburn</t>
  </si>
  <si>
    <t>Grafton</t>
  </si>
  <si>
    <t>Griffith</t>
  </si>
  <si>
    <t>Kurri Kurri - Weston</t>
  </si>
  <si>
    <t>Lismore</t>
  </si>
  <si>
    <t>Lithgow</t>
  </si>
  <si>
    <t>Morisset - Cooranbong</t>
  </si>
  <si>
    <t>Muswellbrook</t>
  </si>
  <si>
    <t>Nelson Bay - Corlette</t>
  </si>
  <si>
    <t>Newcastle - Maitland</t>
  </si>
  <si>
    <t>Nowra - Bomaderry</t>
  </si>
  <si>
    <t>Orange</t>
  </si>
  <si>
    <t>Parkes</t>
  </si>
  <si>
    <t>Port Macquarie</t>
  </si>
  <si>
    <t>Singleton</t>
  </si>
  <si>
    <t>St Georges Basin - Sanctuary Point</t>
  </si>
  <si>
    <t>Sydney</t>
  </si>
  <si>
    <t>Tamworth</t>
  </si>
  <si>
    <t>Taree</t>
  </si>
  <si>
    <t>Ulladulla</t>
  </si>
  <si>
    <t>Wagga Wagga</t>
  </si>
  <si>
    <t>Wollongong</t>
  </si>
  <si>
    <t>Not in any Significant Urban Area (Vic.)</t>
  </si>
  <si>
    <t>Bacchus Marsh</t>
  </si>
  <si>
    <t>Bairnsdale</t>
  </si>
  <si>
    <t>Ballarat</t>
  </si>
  <si>
    <t>Bendigo</t>
  </si>
  <si>
    <t>Colac</t>
  </si>
  <si>
    <t>Drysdale - Clifton Springs</t>
  </si>
  <si>
    <t>Echuca - Moama</t>
  </si>
  <si>
    <t>Geelong</t>
  </si>
  <si>
    <t>Gisborne - Macedon</t>
  </si>
  <si>
    <t>Horsham</t>
  </si>
  <si>
    <t>Melbourne</t>
  </si>
  <si>
    <t>Melton</t>
  </si>
  <si>
    <t>Mildura - Wentworth</t>
  </si>
  <si>
    <t>Moe - Newborough</t>
  </si>
  <si>
    <t>Ocean Grove - Point Lonsdale</t>
  </si>
  <si>
    <t>Sale</t>
  </si>
  <si>
    <t>Shepparton - Mooroopna</t>
  </si>
  <si>
    <t>Torquay</t>
  </si>
  <si>
    <t>Traralgon - Morwell</t>
  </si>
  <si>
    <t>Wangaratta</t>
  </si>
  <si>
    <t>Warragul - Drouin</t>
  </si>
  <si>
    <t>Warrnambool</t>
  </si>
  <si>
    <t>Not in any Significant Urban Area (Qld)</t>
  </si>
  <si>
    <t>Brisbane</t>
  </si>
  <si>
    <t>Bundaberg</t>
  </si>
  <si>
    <t>Cairns</t>
  </si>
  <si>
    <t>Emerald</t>
  </si>
  <si>
    <t>Gladstone - Tannum Sands</t>
  </si>
  <si>
    <t>Gold Coast - Tweed Heads</t>
  </si>
  <si>
    <t>Gympie</t>
  </si>
  <si>
    <t>Hervey Bay</t>
  </si>
  <si>
    <t>Highfields</t>
  </si>
  <si>
    <t>Mackay</t>
  </si>
  <si>
    <t>Maryborough</t>
  </si>
  <si>
    <t>Mount Isa</t>
  </si>
  <si>
    <t>Rockhampton</t>
  </si>
  <si>
    <t>Sunshine Coast</t>
  </si>
  <si>
    <t>Toowoomba</t>
  </si>
  <si>
    <t>Townsville</t>
  </si>
  <si>
    <t>Warwick</t>
  </si>
  <si>
    <t>Yeppoon</t>
  </si>
  <si>
    <t>Not in any Significant Urban Area (SA)</t>
  </si>
  <si>
    <t>Adelaide</t>
  </si>
  <si>
    <t>Mount Gambier</t>
  </si>
  <si>
    <t>Murray Bridge</t>
  </si>
  <si>
    <t>Port Augusta</t>
  </si>
  <si>
    <t>Port Lincoln</t>
  </si>
  <si>
    <t>Port Pirie</t>
  </si>
  <si>
    <t>Victor Harbor - Goolwa</t>
  </si>
  <si>
    <t>Whyalla</t>
  </si>
  <si>
    <t>Not in any Significant Urban Area (WA)</t>
  </si>
  <si>
    <t>Albany</t>
  </si>
  <si>
    <t>Broome</t>
  </si>
  <si>
    <t>Bunbury</t>
  </si>
  <si>
    <t>Busselton</t>
  </si>
  <si>
    <t>Ellenbrook</t>
  </si>
  <si>
    <t>Geraldton</t>
  </si>
  <si>
    <t>Kalgoorlie - Boulder</t>
  </si>
  <si>
    <t>Karratha</t>
  </si>
  <si>
    <t>Perth</t>
  </si>
  <si>
    <t>Port Hedland</t>
  </si>
  <si>
    <t>Not in any Significant Urban Area (Tas.)</t>
  </si>
  <si>
    <t>Burnie - Wynyard</t>
  </si>
  <si>
    <t>Devonport</t>
  </si>
  <si>
    <t>Hobart</t>
  </si>
  <si>
    <t>Launceston</t>
  </si>
  <si>
    <t>Ulverstone</t>
  </si>
  <si>
    <t>Not in any Significant Urban Area (NT)</t>
  </si>
  <si>
    <t>Alice Springs</t>
  </si>
  <si>
    <t>Darwin</t>
  </si>
  <si>
    <t>Not in any Significant Urban Area (ACT)</t>
  </si>
  <si>
    <t>Canberra - Queanbeyan</t>
  </si>
  <si>
    <t>Not in any Significant Urban Area (OT)</t>
  </si>
  <si>
    <t>Data Source: 2011 Census of Population and Housing</t>
  </si>
  <si>
    <t>INFO</t>
  </si>
  <si>
    <t>Cells in this table have been randomly adjusted to avoid the release of confidential data. No reliance should be placed on small cells.</t>
  </si>
  <si>
    <t>$1-$199 ($1-$10,399) ABS Imputed Median: 80</t>
  </si>
  <si>
    <t>$200-$299 ($10,400-$15,599) ABS Imputed Median: 263</t>
  </si>
  <si>
    <t>$300-$399 ($15,600-$20,799) ABS Imputed Median: 349</t>
  </si>
  <si>
    <t>$400-$599 ($20,800-$31,199) ABS Imputed Median: 487</t>
  </si>
  <si>
    <t>$600-$799 ($31,200-$41,599) ABS Imputed Median: 698</t>
  </si>
  <si>
    <t>$800-$999 ($41,600-$51,999) ABS Imputed Median: 896</t>
  </si>
  <si>
    <t>$1,000-$1,249 ($52,000-$64,999) ABS Imputed Median: 1107</t>
  </si>
  <si>
    <t>$1,250-$1,499 ($65,000-$77,999) ABS Imputed Median: 1363</t>
  </si>
  <si>
    <t>$2,000 or more ($104,000 or more) ABS Imputed Median: 2579</t>
  </si>
  <si>
    <t>$1,500-$1,999 ($78,000-$103,999) ABS Imputed Median: 1695</t>
  </si>
  <si>
    <t>Total Income</t>
  </si>
  <si>
    <t>Proportions</t>
  </si>
  <si>
    <t>TOTAL(AUSTRALIA)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</si>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</sst>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%"/>
  </numFmts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8" fillId="0" borderId="0" applyNumberFormat="0" applyFill="0" applyBorder="0" applyAlignment="0" applyProtection="0">
      <protection locked="0"/>
    </xf>
    <xf numFmtId="0" fontId="1" fillId="2" borderId="0">
      <protection locked="0"/>
    </xf>
    <xf numFmtId="0" fontId="12" fillId="0" borderId="0" applyNumberFormat="0" applyFill="0" applyBorder="0" applyAlignment="0" applyProtection="0">
      <protection locked="0"/>
    </xf>
  </cellStyleXfs>
  <cellXfs count="29">
    <xf numFmtId="0" fontId="0" fillId="0" borderId="0" xfId="0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11" fillId="0" borderId="0" xfId="9" applyFont="1" applyAlignment="1">
      <protection locked="0"/>
    </xf>
    <xf numFmtId="0" fontId="0" fillId="6" borderId="0" xfId="0" applyFill="1" applyProtection="1"/>
    <xf numFmtId="164" fontId="0" fillId="0" borderId="0" xfId="0" applyNumberFormat="1">
      <protection locked="0"/>
    </xf>
    <xf numFmtId="9" fontId="0" fillId="0" borderId="0" xfId="10" applyNumberFormat="1" applyFont="1" applyFill="1" applyProtection="1">
      <protection locked="0"/>
    </xf>
    <xf numFmtId="0" fontId="1" fillId="5" borderId="0" xfId="1" applyNumberFormat="1" applyFill="1">
      <protection locked="0"/>
    </xf>
    <xf numFmtId="49" fontId="0" fillId="0" borderId="0" xfId="0" applyNumberFormat="1" applyFont="1" applyFill="1" applyBorder="1" applyAlignment="1">
      <protection locked="0"/>
    </xf>
    <xf numFmtId="49" fontId="1" fillId="0" borderId="0" xfId="2" applyNumberFormat="1" applyFont="1" applyFill="1" applyBorder="1" applyAlignment="1">
      <alignment horizontal="center" vertical="center"/>
      <protection locked="0"/>
    </xf>
    <xf numFmtId="49" fontId="1" fillId="0" borderId="0" xfId="7" applyNumberFormat="1" applyFont="1" applyFill="1" applyBorder="1" applyAlignment="1">
      <alignment vertical="center"/>
      <protection locked="0"/>
    </xf>
    <xf numFmtId="49" fontId="1" fillId="0" borderId="0" xfId="1" applyNumberFormat="1" applyFont="1" applyFill="1" applyBorder="1" applyAlignment="1">
      <protection locked="0"/>
    </xf>
    <xf numFmtId="49" fontId="0" fillId="0" borderId="0" xfId="2" applyNumberFormat="1" applyFont="1" applyFill="1" applyBorder="1" applyAlignment="1">
      <alignment horizontal="center" vertical="center"/>
      <protection locked="0"/>
    </xf>
    <xf numFmtId="1" fontId="0" fillId="0" borderId="0" xfId="0" applyNumberFormat="1" applyFont="1" applyFill="1" applyBorder="1" applyAlignment="1"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2" fontId="0" fillId="0" borderId="0" xfId="0" applyNumberFormat="1" applyFont="1" applyFill="1" applyBorder="1" applyAlignment="1"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2" fillId="5" borderId="1" xfId="7" applyFont="1" applyFill="1" applyBorder="1" applyAlignment="1">
      <alignment vertical="center" wrapText="1"/>
      <protection locked="0"/>
    </xf>
    <xf numFmtId="49" fontId="10" fillId="5" borderId="3" xfId="7" applyNumberFormat="1" applyFont="1" applyFill="1" applyBorder="1" applyAlignment="1">
      <alignment vertical="center" wrapText="1"/>
      <protection locked="0"/>
    </xf>
    <xf numFmtId="49" fontId="2" fillId="5" borderId="3" xfId="7" applyNumberFormat="1" applyFont="1" applyFill="1" applyBorder="1" applyAlignment="1">
      <alignment vertical="center" wrapText="1"/>
      <protection locked="0"/>
    </xf>
  </cellXfs>
  <cellStyles count="12">
    <cellStyle name="cells" xfId="1"/>
    <cellStyle name="column field" xfId="2"/>
    <cellStyle name="field" xfId="3"/>
    <cellStyle name="field names" xfId="4"/>
    <cellStyle name="Followed Hyperlink" xfId="11" builtinId="9" hidden="1"/>
    <cellStyle name="footer" xfId="5"/>
    <cellStyle name="heading" xfId="6"/>
    <cellStyle name="Hyperlink" xfId="9" builtinId="8"/>
    <cellStyle name="Normal" xfId="0" builtinId="0"/>
    <cellStyle name="Percent" xfId="10" builtinId="5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1041400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workbookViewId="0">
      <pane ySplit="1" topLeftCell="A97" activePane="bottomLeft" state="frozen"/>
      <selection pane="bottomLeft" activeCell="B120" sqref="B120"/>
    </sheetView>
  </sheetViews>
  <sheetFormatPr baseColWidth="10" defaultColWidth="15.6640625" defaultRowHeight="13" x14ac:dyDescent="0.15"/>
  <cols>
    <col min="2" max="2" width="56.5" customWidth="1"/>
  </cols>
  <sheetData>
    <row r="1" spans="1:20" s="11" customFormat="1" ht="60" customHeight="1" x14ac:dyDescent="0.15"/>
    <row r="2" spans="1:20" ht="15.75" customHeight="1" x14ac:dyDescent="0.2">
      <c r="A2" s="5" t="s">
        <v>13</v>
      </c>
    </row>
    <row r="3" spans="1:20" ht="15.75" customHeight="1" x14ac:dyDescent="0.2">
      <c r="A3" s="5" t="s">
        <v>14</v>
      </c>
    </row>
    <row r="4" spans="1:20" ht="15.75" customHeight="1" x14ac:dyDescent="0.2">
      <c r="A4" s="5" t="s">
        <v>15</v>
      </c>
    </row>
    <row r="6" spans="1:20" ht="15.75" customHeight="1" x14ac:dyDescent="0.2">
      <c r="A6" s="5" t="s">
        <v>16</v>
      </c>
    </row>
    <row r="7" spans="1:20" ht="12.75" customHeight="1" x14ac:dyDescent="0.15">
      <c r="A7" s="4" t="s">
        <v>17</v>
      </c>
      <c r="B7" t="s">
        <v>18</v>
      </c>
    </row>
    <row r="9" spans="1:20" ht="26.25" customHeight="1" x14ac:dyDescent="0.15">
      <c r="A9" s="24" t="s">
        <v>19</v>
      </c>
      <c r="B9" s="25"/>
      <c r="C9" s="23" t="s">
        <v>20</v>
      </c>
      <c r="D9" s="23" t="s">
        <v>21</v>
      </c>
      <c r="E9" s="23" t="s">
        <v>22</v>
      </c>
      <c r="F9" s="23" t="s">
        <v>23</v>
      </c>
      <c r="G9" s="23" t="s">
        <v>24</v>
      </c>
      <c r="H9" s="23" t="s">
        <v>25</v>
      </c>
      <c r="I9" s="23" t="s">
        <v>26</v>
      </c>
      <c r="J9" s="23" t="s">
        <v>27</v>
      </c>
      <c r="K9" s="23" t="s">
        <v>28</v>
      </c>
      <c r="L9" s="23" t="s">
        <v>29</v>
      </c>
      <c r="M9" s="23" t="s">
        <v>30</v>
      </c>
      <c r="N9" s="23" t="s">
        <v>31</v>
      </c>
      <c r="O9" s="23" t="s">
        <v>32</v>
      </c>
      <c r="P9" s="23" t="s">
        <v>33</v>
      </c>
      <c r="Q9" s="23" t="s">
        <v>34</v>
      </c>
    </row>
    <row r="10" spans="1:20" ht="26.25" customHeight="1" x14ac:dyDescent="0.15">
      <c r="B10" s="6" t="s">
        <v>35</v>
      </c>
    </row>
    <row r="11" spans="1:20" ht="39" x14ac:dyDescent="0.15">
      <c r="B11" s="27" t="s">
        <v>36</v>
      </c>
      <c r="C11" s="14">
        <v>6344</v>
      </c>
      <c r="D11" s="14">
        <v>49268</v>
      </c>
      <c r="E11" s="14">
        <v>61696</v>
      </c>
      <c r="F11" s="14">
        <v>108719</v>
      </c>
      <c r="G11" s="14">
        <v>104809</v>
      </c>
      <c r="H11" s="14">
        <v>112578</v>
      </c>
      <c r="I11" s="14">
        <v>87989</v>
      </c>
      <c r="J11" s="14">
        <v>60171</v>
      </c>
      <c r="K11" s="14">
        <v>49388</v>
      </c>
      <c r="L11" s="14">
        <v>30864</v>
      </c>
      <c r="M11" s="14">
        <v>36595</v>
      </c>
      <c r="N11" s="14">
        <v>27081</v>
      </c>
      <c r="O11" s="14">
        <v>66508</v>
      </c>
      <c r="P11" s="14">
        <v>197863</v>
      </c>
      <c r="Q11" s="14">
        <v>999873</v>
      </c>
      <c r="S11" s="21" t="s">
        <v>36</v>
      </c>
      <c r="T11" s="14">
        <v>999873</v>
      </c>
    </row>
    <row r="12" spans="1:20" ht="39" x14ac:dyDescent="0.15">
      <c r="B12" s="27" t="s">
        <v>37</v>
      </c>
      <c r="C12" s="14">
        <v>282</v>
      </c>
      <c r="D12" s="14">
        <v>3725</v>
      </c>
      <c r="E12" s="14">
        <v>4831</v>
      </c>
      <c r="F12" s="14">
        <v>6954</v>
      </c>
      <c r="G12" s="14">
        <v>7193</v>
      </c>
      <c r="H12" s="14">
        <v>9001</v>
      </c>
      <c r="I12" s="14">
        <v>8326</v>
      </c>
      <c r="J12" s="14">
        <v>6310</v>
      </c>
      <c r="K12" s="14">
        <v>5464</v>
      </c>
      <c r="L12" s="14">
        <v>3331</v>
      </c>
      <c r="M12" s="14">
        <v>3401</v>
      </c>
      <c r="N12" s="14">
        <v>1971</v>
      </c>
      <c r="O12" s="14">
        <v>4600</v>
      </c>
      <c r="P12" s="14">
        <v>16693</v>
      </c>
      <c r="Q12" s="14">
        <v>82082</v>
      </c>
      <c r="S12" s="21" t="s">
        <v>72</v>
      </c>
      <c r="T12" s="14">
        <v>693577</v>
      </c>
    </row>
    <row r="13" spans="1:20" ht="39" x14ac:dyDescent="0.15">
      <c r="B13" s="27" t="s">
        <v>38</v>
      </c>
      <c r="C13" s="14">
        <v>114</v>
      </c>
      <c r="D13" s="14">
        <v>1303</v>
      </c>
      <c r="E13" s="14">
        <v>1592</v>
      </c>
      <c r="F13" s="14">
        <v>2341</v>
      </c>
      <c r="G13" s="14">
        <v>1973</v>
      </c>
      <c r="H13" s="14">
        <v>2363</v>
      </c>
      <c r="I13" s="14">
        <v>2113</v>
      </c>
      <c r="J13" s="14">
        <v>1355</v>
      </c>
      <c r="K13" s="14">
        <v>1181</v>
      </c>
      <c r="L13" s="14">
        <v>752</v>
      </c>
      <c r="M13" s="14">
        <v>1019</v>
      </c>
      <c r="N13" s="14">
        <v>632</v>
      </c>
      <c r="O13" s="14">
        <v>1453</v>
      </c>
      <c r="P13" s="14">
        <v>4277</v>
      </c>
      <c r="Q13" s="14">
        <v>22468</v>
      </c>
      <c r="S13" s="21" t="s">
        <v>95</v>
      </c>
      <c r="T13" s="14">
        <v>755687</v>
      </c>
    </row>
    <row r="14" spans="1:20" ht="39" x14ac:dyDescent="0.15">
      <c r="B14" s="27" t="s">
        <v>39</v>
      </c>
      <c r="C14" s="14">
        <v>96</v>
      </c>
      <c r="D14" s="14">
        <v>890</v>
      </c>
      <c r="E14" s="14">
        <v>1373</v>
      </c>
      <c r="F14" s="14">
        <v>2413</v>
      </c>
      <c r="G14" s="14">
        <v>2784</v>
      </c>
      <c r="H14" s="14">
        <v>3183</v>
      </c>
      <c r="I14" s="14">
        <v>2391</v>
      </c>
      <c r="J14" s="14">
        <v>1539</v>
      </c>
      <c r="K14" s="14">
        <v>1135</v>
      </c>
      <c r="L14" s="14">
        <v>731</v>
      </c>
      <c r="M14" s="14">
        <v>935</v>
      </c>
      <c r="N14" s="14">
        <v>617</v>
      </c>
      <c r="O14" s="14">
        <v>1487</v>
      </c>
      <c r="P14" s="14">
        <v>3937</v>
      </c>
      <c r="Q14" s="14">
        <v>23511</v>
      </c>
      <c r="S14" s="21" t="s">
        <v>114</v>
      </c>
      <c r="T14" s="14">
        <v>264882</v>
      </c>
    </row>
    <row r="15" spans="1:20" ht="39" x14ac:dyDescent="0.15">
      <c r="B15" s="27" t="s">
        <v>40</v>
      </c>
      <c r="C15" s="14">
        <v>56</v>
      </c>
      <c r="D15" s="14">
        <v>576</v>
      </c>
      <c r="E15" s="14">
        <v>1025</v>
      </c>
      <c r="F15" s="14">
        <v>2002</v>
      </c>
      <c r="G15" s="14">
        <v>1839</v>
      </c>
      <c r="H15" s="14">
        <v>2134</v>
      </c>
      <c r="I15" s="14">
        <v>1458</v>
      </c>
      <c r="J15" s="14">
        <v>860</v>
      </c>
      <c r="K15" s="14">
        <v>721</v>
      </c>
      <c r="L15" s="14">
        <v>334</v>
      </c>
      <c r="M15" s="14">
        <v>420</v>
      </c>
      <c r="N15" s="14">
        <v>241</v>
      </c>
      <c r="O15" s="14">
        <v>1325</v>
      </c>
      <c r="P15" s="14">
        <v>2740</v>
      </c>
      <c r="Q15" s="14">
        <v>15731</v>
      </c>
      <c r="S15" s="21" t="s">
        <v>123</v>
      </c>
      <c r="T15" s="14">
        <v>303267</v>
      </c>
    </row>
    <row r="16" spans="1:20" ht="39" x14ac:dyDescent="0.15">
      <c r="B16" s="27" t="s">
        <v>41</v>
      </c>
      <c r="C16" s="14">
        <v>111</v>
      </c>
      <c r="D16" s="14">
        <v>1547</v>
      </c>
      <c r="E16" s="14">
        <v>2005</v>
      </c>
      <c r="F16" s="14">
        <v>2831</v>
      </c>
      <c r="G16" s="14">
        <v>2845</v>
      </c>
      <c r="H16" s="14">
        <v>3241</v>
      </c>
      <c r="I16" s="14">
        <v>2700</v>
      </c>
      <c r="J16" s="14">
        <v>2059</v>
      </c>
      <c r="K16" s="14">
        <v>1978</v>
      </c>
      <c r="L16" s="14">
        <v>1362</v>
      </c>
      <c r="M16" s="14">
        <v>1692</v>
      </c>
      <c r="N16" s="14">
        <v>996</v>
      </c>
      <c r="O16" s="14">
        <v>2339</v>
      </c>
      <c r="P16" s="14">
        <v>6775</v>
      </c>
      <c r="Q16" s="14">
        <v>32481</v>
      </c>
      <c r="S16" s="21" t="s">
        <v>134</v>
      </c>
      <c r="T16" s="14">
        <v>142597</v>
      </c>
    </row>
    <row r="17" spans="2:20" ht="39" x14ac:dyDescent="0.15">
      <c r="B17" s="27" t="s">
        <v>42</v>
      </c>
      <c r="C17" s="14">
        <v>152</v>
      </c>
      <c r="D17" s="14">
        <v>1968</v>
      </c>
      <c r="E17" s="14">
        <v>1975</v>
      </c>
      <c r="F17" s="14">
        <v>2773</v>
      </c>
      <c r="G17" s="14">
        <v>3291</v>
      </c>
      <c r="H17" s="14">
        <v>3844</v>
      </c>
      <c r="I17" s="14">
        <v>3141</v>
      </c>
      <c r="J17" s="14">
        <v>2283</v>
      </c>
      <c r="K17" s="14">
        <v>2005</v>
      </c>
      <c r="L17" s="14">
        <v>1299</v>
      </c>
      <c r="M17" s="14">
        <v>1700</v>
      </c>
      <c r="N17" s="14">
        <v>1492</v>
      </c>
      <c r="O17" s="14">
        <v>2099</v>
      </c>
      <c r="P17" s="14">
        <v>6840</v>
      </c>
      <c r="Q17" s="14">
        <v>34862</v>
      </c>
      <c r="S17" s="21" t="s">
        <v>140</v>
      </c>
      <c r="T17" s="14">
        <v>80506</v>
      </c>
    </row>
    <row r="18" spans="2:20" ht="39" x14ac:dyDescent="0.15">
      <c r="B18" s="27" t="s">
        <v>43</v>
      </c>
      <c r="C18" s="14">
        <v>103</v>
      </c>
      <c r="D18" s="14">
        <v>716</v>
      </c>
      <c r="E18" s="14">
        <v>991</v>
      </c>
      <c r="F18" s="14">
        <v>2332</v>
      </c>
      <c r="G18" s="14">
        <v>2518</v>
      </c>
      <c r="H18" s="14">
        <v>1922</v>
      </c>
      <c r="I18" s="14">
        <v>1414</v>
      </c>
      <c r="J18" s="14">
        <v>900</v>
      </c>
      <c r="K18" s="14">
        <v>818</v>
      </c>
      <c r="L18" s="14">
        <v>591</v>
      </c>
      <c r="M18" s="14">
        <v>856</v>
      </c>
      <c r="N18" s="14">
        <v>433</v>
      </c>
      <c r="O18" s="14">
        <v>1588</v>
      </c>
      <c r="P18" s="14">
        <v>3338</v>
      </c>
      <c r="Q18" s="14">
        <v>18520</v>
      </c>
      <c r="S18" s="21" t="s">
        <v>143</v>
      </c>
      <c r="T18" s="14">
        <v>1623</v>
      </c>
    </row>
    <row r="19" spans="2:20" x14ac:dyDescent="0.15">
      <c r="B19" s="27" t="s">
        <v>44</v>
      </c>
      <c r="C19" s="14">
        <v>55</v>
      </c>
      <c r="D19" s="14">
        <v>663</v>
      </c>
      <c r="E19" s="14">
        <v>970</v>
      </c>
      <c r="F19" s="14">
        <v>2347</v>
      </c>
      <c r="G19" s="14">
        <v>2060</v>
      </c>
      <c r="H19" s="14">
        <v>2183</v>
      </c>
      <c r="I19" s="14">
        <v>1415</v>
      </c>
      <c r="J19" s="14">
        <v>797</v>
      </c>
      <c r="K19" s="14">
        <v>647</v>
      </c>
      <c r="L19" s="14">
        <v>382</v>
      </c>
      <c r="M19" s="14">
        <v>437</v>
      </c>
      <c r="N19" s="14">
        <v>215</v>
      </c>
      <c r="O19" s="14">
        <v>946</v>
      </c>
      <c r="P19" s="14">
        <v>2622</v>
      </c>
      <c r="Q19" s="14">
        <v>15739</v>
      </c>
      <c r="S19" s="26" t="s">
        <v>162</v>
      </c>
      <c r="T19">
        <f>SUM(T11:T18)</f>
        <v>3242012</v>
      </c>
    </row>
    <row r="20" spans="2:20" ht="26" x14ac:dyDescent="0.15">
      <c r="B20" s="27" t="s">
        <v>45</v>
      </c>
      <c r="C20" s="14">
        <v>1146</v>
      </c>
      <c r="D20" s="14">
        <v>15464</v>
      </c>
      <c r="E20" s="14">
        <v>18807</v>
      </c>
      <c r="F20" s="14">
        <v>29683</v>
      </c>
      <c r="G20" s="14">
        <v>31064</v>
      </c>
      <c r="H20" s="14">
        <v>33707</v>
      </c>
      <c r="I20" s="14">
        <v>26544</v>
      </c>
      <c r="J20" s="14">
        <v>19424</v>
      </c>
      <c r="K20" s="14">
        <v>17066</v>
      </c>
      <c r="L20" s="14">
        <v>11339</v>
      </c>
      <c r="M20" s="14">
        <v>12936</v>
      </c>
      <c r="N20" s="14">
        <v>9147</v>
      </c>
      <c r="O20" s="14">
        <v>19222</v>
      </c>
      <c r="P20" s="14">
        <v>59205</v>
      </c>
      <c r="Q20" s="14">
        <v>304754</v>
      </c>
      <c r="S20" s="26" t="s">
        <v>161</v>
      </c>
      <c r="T20" s="14">
        <v>21507719</v>
      </c>
    </row>
    <row r="21" spans="2:20" x14ac:dyDescent="0.15">
      <c r="B21" s="27" t="s">
        <v>46</v>
      </c>
      <c r="C21" s="14">
        <v>76</v>
      </c>
      <c r="D21" s="14">
        <v>854</v>
      </c>
      <c r="E21" s="14">
        <v>1118</v>
      </c>
      <c r="F21" s="14">
        <v>2174</v>
      </c>
      <c r="G21" s="14">
        <v>2369</v>
      </c>
      <c r="H21" s="14">
        <v>2122</v>
      </c>
      <c r="I21" s="14">
        <v>1558</v>
      </c>
      <c r="J21" s="14">
        <v>1026</v>
      </c>
      <c r="K21" s="14">
        <v>843</v>
      </c>
      <c r="L21" s="14">
        <v>531</v>
      </c>
      <c r="M21" s="14">
        <v>693</v>
      </c>
      <c r="N21" s="14">
        <v>741</v>
      </c>
      <c r="O21" s="14">
        <v>2066</v>
      </c>
      <c r="P21" s="14">
        <v>4090</v>
      </c>
      <c r="Q21" s="14">
        <v>20261</v>
      </c>
      <c r="T21">
        <f>(T19/T20)*100</f>
        <v>15.073713767601296</v>
      </c>
    </row>
    <row r="22" spans="2:20" x14ac:dyDescent="0.15">
      <c r="B22" s="27" t="s">
        <v>47</v>
      </c>
      <c r="C22" s="14">
        <v>276</v>
      </c>
      <c r="D22" s="14">
        <v>2823</v>
      </c>
      <c r="E22" s="14">
        <v>4008</v>
      </c>
      <c r="F22" s="14">
        <v>7243</v>
      </c>
      <c r="G22" s="14">
        <v>6941</v>
      </c>
      <c r="H22" s="14">
        <v>7847</v>
      </c>
      <c r="I22" s="14">
        <v>6185</v>
      </c>
      <c r="J22" s="14">
        <v>4014</v>
      </c>
      <c r="K22" s="14">
        <v>3281</v>
      </c>
      <c r="L22" s="14">
        <v>1959</v>
      </c>
      <c r="M22" s="14">
        <v>2167</v>
      </c>
      <c r="N22" s="14">
        <v>1329</v>
      </c>
      <c r="O22" s="14">
        <v>3937</v>
      </c>
      <c r="P22" s="14">
        <v>12233</v>
      </c>
      <c r="Q22" s="14">
        <v>64243</v>
      </c>
    </row>
    <row r="23" spans="2:20" x14ac:dyDescent="0.15">
      <c r="B23" s="27" t="s">
        <v>48</v>
      </c>
      <c r="C23" s="14">
        <v>124</v>
      </c>
      <c r="D23" s="14">
        <v>1311</v>
      </c>
      <c r="E23" s="14">
        <v>1802</v>
      </c>
      <c r="F23" s="14">
        <v>2701</v>
      </c>
      <c r="G23" s="14">
        <v>3069</v>
      </c>
      <c r="H23" s="14">
        <v>3618</v>
      </c>
      <c r="I23" s="14">
        <v>3464</v>
      </c>
      <c r="J23" s="14">
        <v>2357</v>
      </c>
      <c r="K23" s="14">
        <v>2123</v>
      </c>
      <c r="L23" s="14">
        <v>1415</v>
      </c>
      <c r="M23" s="14">
        <v>1603</v>
      </c>
      <c r="N23" s="14">
        <v>840</v>
      </c>
      <c r="O23" s="14">
        <v>1879</v>
      </c>
      <c r="P23" s="14">
        <v>7689</v>
      </c>
      <c r="Q23" s="14">
        <v>33995</v>
      </c>
    </row>
    <row r="24" spans="2:20" x14ac:dyDescent="0.15">
      <c r="B24" s="27" t="s">
        <v>49</v>
      </c>
      <c r="C24" s="14">
        <v>73</v>
      </c>
      <c r="D24" s="14">
        <v>679</v>
      </c>
      <c r="E24" s="14">
        <v>1153</v>
      </c>
      <c r="F24" s="14">
        <v>2954</v>
      </c>
      <c r="G24" s="14">
        <v>2958</v>
      </c>
      <c r="H24" s="14">
        <v>2872</v>
      </c>
      <c r="I24" s="14">
        <v>1684</v>
      </c>
      <c r="J24" s="14">
        <v>988</v>
      </c>
      <c r="K24" s="14">
        <v>678</v>
      </c>
      <c r="L24" s="14">
        <v>414</v>
      </c>
      <c r="M24" s="14">
        <v>482</v>
      </c>
      <c r="N24" s="14">
        <v>340</v>
      </c>
      <c r="O24" s="14">
        <v>1492</v>
      </c>
      <c r="P24" s="14">
        <v>2735</v>
      </c>
      <c r="Q24" s="14">
        <v>19502</v>
      </c>
    </row>
    <row r="25" spans="2:20" x14ac:dyDescent="0.15">
      <c r="B25" s="27" t="s">
        <v>50</v>
      </c>
      <c r="C25" s="14">
        <v>66</v>
      </c>
      <c r="D25" s="14">
        <v>844</v>
      </c>
      <c r="E25" s="14">
        <v>1203</v>
      </c>
      <c r="F25" s="14">
        <v>1975</v>
      </c>
      <c r="G25" s="14">
        <v>2405</v>
      </c>
      <c r="H25" s="14">
        <v>2381</v>
      </c>
      <c r="I25" s="14">
        <v>2025</v>
      </c>
      <c r="J25" s="14">
        <v>1403</v>
      </c>
      <c r="K25" s="14">
        <v>1279</v>
      </c>
      <c r="L25" s="14">
        <v>851</v>
      </c>
      <c r="M25" s="14">
        <v>953</v>
      </c>
      <c r="N25" s="14">
        <v>440</v>
      </c>
      <c r="O25" s="14">
        <v>1589</v>
      </c>
      <c r="P25" s="14">
        <v>4070</v>
      </c>
      <c r="Q25" s="14">
        <v>21484</v>
      </c>
    </row>
    <row r="26" spans="2:20" x14ac:dyDescent="0.15">
      <c r="B26" s="27" t="s">
        <v>51</v>
      </c>
      <c r="C26" s="14">
        <v>86</v>
      </c>
      <c r="D26" s="14">
        <v>690</v>
      </c>
      <c r="E26" s="14">
        <v>1152</v>
      </c>
      <c r="F26" s="14">
        <v>2255</v>
      </c>
      <c r="G26" s="14">
        <v>2185</v>
      </c>
      <c r="H26" s="14">
        <v>2349</v>
      </c>
      <c r="I26" s="14">
        <v>1718</v>
      </c>
      <c r="J26" s="14">
        <v>970</v>
      </c>
      <c r="K26" s="14">
        <v>762</v>
      </c>
      <c r="L26" s="14">
        <v>447</v>
      </c>
      <c r="M26" s="14">
        <v>504</v>
      </c>
      <c r="N26" s="14">
        <v>262</v>
      </c>
      <c r="O26" s="14">
        <v>1358</v>
      </c>
      <c r="P26" s="14">
        <v>3623</v>
      </c>
      <c r="Q26" s="14">
        <v>18361</v>
      </c>
    </row>
    <row r="27" spans="2:20" x14ac:dyDescent="0.15">
      <c r="B27" s="27" t="s">
        <v>52</v>
      </c>
      <c r="C27" s="14">
        <v>87</v>
      </c>
      <c r="D27" s="14">
        <v>826</v>
      </c>
      <c r="E27" s="14">
        <v>985</v>
      </c>
      <c r="F27" s="14">
        <v>1585</v>
      </c>
      <c r="G27" s="14">
        <v>1601</v>
      </c>
      <c r="H27" s="14">
        <v>1845</v>
      </c>
      <c r="I27" s="14">
        <v>1954</v>
      </c>
      <c r="J27" s="14">
        <v>1213</v>
      </c>
      <c r="K27" s="14">
        <v>1005</v>
      </c>
      <c r="L27" s="14">
        <v>504</v>
      </c>
      <c r="M27" s="14">
        <v>570</v>
      </c>
      <c r="N27" s="14">
        <v>345</v>
      </c>
      <c r="O27" s="14">
        <v>1467</v>
      </c>
      <c r="P27" s="14">
        <v>3915</v>
      </c>
      <c r="Q27" s="14">
        <v>17902</v>
      </c>
    </row>
    <row r="28" spans="2:20" x14ac:dyDescent="0.15">
      <c r="B28" s="27" t="s">
        <v>53</v>
      </c>
      <c r="C28" s="14">
        <v>56</v>
      </c>
      <c r="D28" s="14">
        <v>742</v>
      </c>
      <c r="E28" s="14">
        <v>963</v>
      </c>
      <c r="F28" s="14">
        <v>1868</v>
      </c>
      <c r="G28" s="14">
        <v>1813</v>
      </c>
      <c r="H28" s="14">
        <v>1733</v>
      </c>
      <c r="I28" s="14">
        <v>1361</v>
      </c>
      <c r="J28" s="14">
        <v>894</v>
      </c>
      <c r="K28" s="14">
        <v>782</v>
      </c>
      <c r="L28" s="14">
        <v>526</v>
      </c>
      <c r="M28" s="14">
        <v>585</v>
      </c>
      <c r="N28" s="14">
        <v>446</v>
      </c>
      <c r="O28" s="14">
        <v>907</v>
      </c>
      <c r="P28" s="14">
        <v>3523</v>
      </c>
      <c r="Q28" s="14">
        <v>16199</v>
      </c>
    </row>
    <row r="29" spans="2:20" x14ac:dyDescent="0.15">
      <c r="B29" s="27" t="s">
        <v>54</v>
      </c>
      <c r="C29" s="14">
        <v>107</v>
      </c>
      <c r="D29" s="14">
        <v>1125</v>
      </c>
      <c r="E29" s="14">
        <v>1801</v>
      </c>
      <c r="F29" s="14">
        <v>3322</v>
      </c>
      <c r="G29" s="14">
        <v>3338</v>
      </c>
      <c r="H29" s="14">
        <v>3612</v>
      </c>
      <c r="I29" s="14">
        <v>2990</v>
      </c>
      <c r="J29" s="14">
        <v>1875</v>
      </c>
      <c r="K29" s="14">
        <v>1329</v>
      </c>
      <c r="L29" s="14">
        <v>779</v>
      </c>
      <c r="M29" s="14">
        <v>799</v>
      </c>
      <c r="N29" s="14">
        <v>417</v>
      </c>
      <c r="O29" s="14">
        <v>1384</v>
      </c>
      <c r="P29" s="14">
        <v>5408</v>
      </c>
      <c r="Q29" s="14">
        <v>28286</v>
      </c>
    </row>
    <row r="30" spans="2:20" x14ac:dyDescent="0.15">
      <c r="B30" s="27" t="s">
        <v>55</v>
      </c>
      <c r="C30" s="14">
        <v>34</v>
      </c>
      <c r="D30" s="14">
        <v>582</v>
      </c>
      <c r="E30" s="14">
        <v>710</v>
      </c>
      <c r="F30" s="14">
        <v>1450</v>
      </c>
      <c r="G30" s="14">
        <v>1502</v>
      </c>
      <c r="H30" s="14">
        <v>1296</v>
      </c>
      <c r="I30" s="14">
        <v>895</v>
      </c>
      <c r="J30" s="14">
        <v>543</v>
      </c>
      <c r="K30" s="14">
        <v>565</v>
      </c>
      <c r="L30" s="14">
        <v>370</v>
      </c>
      <c r="M30" s="14">
        <v>512</v>
      </c>
      <c r="N30" s="14">
        <v>514</v>
      </c>
      <c r="O30" s="14">
        <v>1081</v>
      </c>
      <c r="P30" s="14">
        <v>2196</v>
      </c>
      <c r="Q30" s="14">
        <v>12250</v>
      </c>
    </row>
    <row r="31" spans="2:20" x14ac:dyDescent="0.15">
      <c r="B31" s="27" t="s">
        <v>56</v>
      </c>
      <c r="C31" s="14">
        <v>81</v>
      </c>
      <c r="D31" s="14">
        <v>1127</v>
      </c>
      <c r="E31" s="14">
        <v>1336</v>
      </c>
      <c r="F31" s="14">
        <v>2333</v>
      </c>
      <c r="G31" s="14">
        <v>2420</v>
      </c>
      <c r="H31" s="14">
        <v>2900</v>
      </c>
      <c r="I31" s="14">
        <v>1748</v>
      </c>
      <c r="J31" s="14">
        <v>1292</v>
      </c>
      <c r="K31" s="14">
        <v>1131</v>
      </c>
      <c r="L31" s="14">
        <v>776</v>
      </c>
      <c r="M31" s="14">
        <v>946</v>
      </c>
      <c r="N31" s="14">
        <v>572</v>
      </c>
      <c r="O31" s="14">
        <v>1258</v>
      </c>
      <c r="P31" s="14">
        <v>3854</v>
      </c>
      <c r="Q31" s="14">
        <v>21774</v>
      </c>
    </row>
    <row r="32" spans="2:20" x14ac:dyDescent="0.15">
      <c r="B32" s="27" t="s">
        <v>57</v>
      </c>
      <c r="C32" s="14">
        <v>47</v>
      </c>
      <c r="D32" s="14">
        <v>585</v>
      </c>
      <c r="E32" s="14">
        <v>678</v>
      </c>
      <c r="F32" s="14">
        <v>819</v>
      </c>
      <c r="G32" s="14">
        <v>868</v>
      </c>
      <c r="H32" s="14">
        <v>947</v>
      </c>
      <c r="I32" s="14">
        <v>770</v>
      </c>
      <c r="J32" s="14">
        <v>600</v>
      </c>
      <c r="K32" s="14">
        <v>570</v>
      </c>
      <c r="L32" s="14">
        <v>487</v>
      </c>
      <c r="M32" s="14">
        <v>716</v>
      </c>
      <c r="N32" s="14">
        <v>972</v>
      </c>
      <c r="O32" s="14">
        <v>1035</v>
      </c>
      <c r="P32" s="14">
        <v>2698</v>
      </c>
      <c r="Q32" s="14">
        <v>11792</v>
      </c>
    </row>
    <row r="33" spans="2:18" x14ac:dyDescent="0.15">
      <c r="B33" s="27" t="s">
        <v>58</v>
      </c>
      <c r="C33" s="14">
        <v>109</v>
      </c>
      <c r="D33" s="14">
        <v>1142</v>
      </c>
      <c r="E33" s="14">
        <v>1499</v>
      </c>
      <c r="F33" s="14">
        <v>2708</v>
      </c>
      <c r="G33" s="14">
        <v>2638</v>
      </c>
      <c r="H33" s="14">
        <v>3242</v>
      </c>
      <c r="I33" s="14">
        <v>2185</v>
      </c>
      <c r="J33" s="14">
        <v>1412</v>
      </c>
      <c r="K33" s="14">
        <v>1275</v>
      </c>
      <c r="L33" s="14">
        <v>783</v>
      </c>
      <c r="M33" s="14">
        <v>1032</v>
      </c>
      <c r="N33" s="14">
        <v>829</v>
      </c>
      <c r="O33" s="14">
        <v>2010</v>
      </c>
      <c r="P33" s="14">
        <v>4208</v>
      </c>
      <c r="Q33" s="14">
        <v>25072</v>
      </c>
    </row>
    <row r="34" spans="2:18" x14ac:dyDescent="0.15">
      <c r="B34" s="27" t="s">
        <v>59</v>
      </c>
      <c r="C34" s="14">
        <v>1219</v>
      </c>
      <c r="D34" s="14">
        <v>19193</v>
      </c>
      <c r="E34" s="14">
        <v>24179</v>
      </c>
      <c r="F34" s="14">
        <v>38027</v>
      </c>
      <c r="G34" s="14">
        <v>39309</v>
      </c>
      <c r="H34" s="14">
        <v>40571</v>
      </c>
      <c r="I34" s="14">
        <v>33415</v>
      </c>
      <c r="J34" s="14">
        <v>25511</v>
      </c>
      <c r="K34" s="14">
        <v>24364</v>
      </c>
      <c r="L34" s="14">
        <v>17131</v>
      </c>
      <c r="M34" s="14">
        <v>21851</v>
      </c>
      <c r="N34" s="14">
        <v>17809</v>
      </c>
      <c r="O34" s="14">
        <v>21487</v>
      </c>
      <c r="P34" s="14">
        <v>74704</v>
      </c>
      <c r="Q34" s="14">
        <v>398770</v>
      </c>
    </row>
    <row r="35" spans="2:18" x14ac:dyDescent="0.15">
      <c r="B35" s="27" t="s">
        <v>60</v>
      </c>
      <c r="C35" s="14">
        <v>87</v>
      </c>
      <c r="D35" s="14">
        <v>1441</v>
      </c>
      <c r="E35" s="14">
        <v>2115</v>
      </c>
      <c r="F35" s="14">
        <v>3541</v>
      </c>
      <c r="G35" s="14">
        <v>3619</v>
      </c>
      <c r="H35" s="14">
        <v>3738</v>
      </c>
      <c r="I35" s="14">
        <v>2884</v>
      </c>
      <c r="J35" s="14">
        <v>1900</v>
      </c>
      <c r="K35" s="14">
        <v>1589</v>
      </c>
      <c r="L35" s="14">
        <v>1089</v>
      </c>
      <c r="M35" s="14">
        <v>1288</v>
      </c>
      <c r="N35" s="14">
        <v>649</v>
      </c>
      <c r="O35" s="14">
        <v>2721</v>
      </c>
      <c r="P35" s="14">
        <v>6678</v>
      </c>
      <c r="Q35" s="14">
        <v>33339</v>
      </c>
    </row>
    <row r="36" spans="2:18" x14ac:dyDescent="0.15">
      <c r="B36" s="27" t="s">
        <v>61</v>
      </c>
      <c r="C36" s="14">
        <v>122</v>
      </c>
      <c r="D36" s="14">
        <v>1703</v>
      </c>
      <c r="E36" s="14">
        <v>2096</v>
      </c>
      <c r="F36" s="14">
        <v>2845</v>
      </c>
      <c r="G36" s="14">
        <v>3175</v>
      </c>
      <c r="H36" s="14">
        <v>3467</v>
      </c>
      <c r="I36" s="14">
        <v>3183</v>
      </c>
      <c r="J36" s="14">
        <v>2378</v>
      </c>
      <c r="K36" s="14">
        <v>2180</v>
      </c>
      <c r="L36" s="14">
        <v>1569</v>
      </c>
      <c r="M36" s="14">
        <v>1950</v>
      </c>
      <c r="N36" s="14">
        <v>1500</v>
      </c>
      <c r="O36" s="14">
        <v>2204</v>
      </c>
      <c r="P36" s="14">
        <v>8094</v>
      </c>
      <c r="Q36" s="14">
        <v>36466</v>
      </c>
    </row>
    <row r="37" spans="2:18" x14ac:dyDescent="0.15">
      <c r="B37" s="27" t="s">
        <v>62</v>
      </c>
      <c r="C37" s="14">
        <v>50</v>
      </c>
      <c r="D37" s="14">
        <v>448</v>
      </c>
      <c r="E37" s="14">
        <v>615</v>
      </c>
      <c r="F37" s="14">
        <v>1001</v>
      </c>
      <c r="G37" s="14">
        <v>1224</v>
      </c>
      <c r="H37" s="14">
        <v>1085</v>
      </c>
      <c r="I37" s="14">
        <v>889</v>
      </c>
      <c r="J37" s="14">
        <v>646</v>
      </c>
      <c r="K37" s="14">
        <v>532</v>
      </c>
      <c r="L37" s="14">
        <v>391</v>
      </c>
      <c r="M37" s="14">
        <v>460</v>
      </c>
      <c r="N37" s="14">
        <v>322</v>
      </c>
      <c r="O37" s="14">
        <v>755</v>
      </c>
      <c r="P37" s="14">
        <v>2521</v>
      </c>
      <c r="Q37" s="14">
        <v>10939</v>
      </c>
    </row>
    <row r="38" spans="2:18" x14ac:dyDescent="0.15">
      <c r="B38" s="27" t="s">
        <v>63</v>
      </c>
      <c r="C38" s="14">
        <v>124</v>
      </c>
      <c r="D38" s="14">
        <v>1688</v>
      </c>
      <c r="E38" s="14">
        <v>2481</v>
      </c>
      <c r="F38" s="14">
        <v>4867</v>
      </c>
      <c r="G38" s="14">
        <v>4914</v>
      </c>
      <c r="H38" s="14">
        <v>5393</v>
      </c>
      <c r="I38" s="14">
        <v>3853</v>
      </c>
      <c r="J38" s="14">
        <v>2590</v>
      </c>
      <c r="K38" s="14">
        <v>1988</v>
      </c>
      <c r="L38" s="14">
        <v>1304</v>
      </c>
      <c r="M38" s="14">
        <v>1590</v>
      </c>
      <c r="N38" s="14">
        <v>1170</v>
      </c>
      <c r="O38" s="14">
        <v>2500</v>
      </c>
      <c r="P38" s="14">
        <v>7261</v>
      </c>
      <c r="Q38" s="14">
        <v>41723</v>
      </c>
    </row>
    <row r="39" spans="2:18" x14ac:dyDescent="0.15">
      <c r="B39" s="27" t="s">
        <v>64</v>
      </c>
      <c r="C39" s="14">
        <v>69</v>
      </c>
      <c r="D39" s="14">
        <v>988</v>
      </c>
      <c r="E39" s="14">
        <v>1008</v>
      </c>
      <c r="F39" s="14">
        <v>1071</v>
      </c>
      <c r="G39" s="14">
        <v>1138</v>
      </c>
      <c r="H39" s="14">
        <v>1254</v>
      </c>
      <c r="I39" s="14">
        <v>1145</v>
      </c>
      <c r="J39" s="14">
        <v>784</v>
      </c>
      <c r="K39" s="14">
        <v>799</v>
      </c>
      <c r="L39" s="14">
        <v>650</v>
      </c>
      <c r="M39" s="14">
        <v>1037</v>
      </c>
      <c r="N39" s="14">
        <v>1750</v>
      </c>
      <c r="O39" s="14">
        <v>802</v>
      </c>
      <c r="P39" s="14">
        <v>3640</v>
      </c>
      <c r="Q39" s="14">
        <v>16135</v>
      </c>
    </row>
    <row r="40" spans="2:18" x14ac:dyDescent="0.15">
      <c r="B40" s="27" t="s">
        <v>65</v>
      </c>
      <c r="C40" s="14">
        <v>45</v>
      </c>
      <c r="D40" s="14">
        <v>552</v>
      </c>
      <c r="E40" s="14">
        <v>789</v>
      </c>
      <c r="F40" s="14">
        <v>1883</v>
      </c>
      <c r="G40" s="14">
        <v>1736</v>
      </c>
      <c r="H40" s="14">
        <v>1474</v>
      </c>
      <c r="I40" s="14">
        <v>1044</v>
      </c>
      <c r="J40" s="14">
        <v>611</v>
      </c>
      <c r="K40" s="14">
        <v>513</v>
      </c>
      <c r="L40" s="14">
        <v>295</v>
      </c>
      <c r="M40" s="14">
        <v>299</v>
      </c>
      <c r="N40" s="14">
        <v>114</v>
      </c>
      <c r="O40" s="14">
        <v>846</v>
      </c>
      <c r="P40" s="14">
        <v>2409</v>
      </c>
      <c r="Q40" s="14">
        <v>12610</v>
      </c>
    </row>
    <row r="41" spans="2:18" x14ac:dyDescent="0.15">
      <c r="B41" s="27" t="s">
        <v>66</v>
      </c>
      <c r="C41" s="14">
        <v>20063</v>
      </c>
      <c r="D41" s="14">
        <v>307844</v>
      </c>
      <c r="E41" s="14">
        <v>228879</v>
      </c>
      <c r="F41" s="14">
        <v>295042</v>
      </c>
      <c r="G41" s="14">
        <v>271715</v>
      </c>
      <c r="H41" s="14">
        <v>323083</v>
      </c>
      <c r="I41" s="14">
        <v>312494</v>
      </c>
      <c r="J41" s="14">
        <v>264591</v>
      </c>
      <c r="K41" s="14">
        <v>262079</v>
      </c>
      <c r="L41" s="14">
        <v>191887</v>
      </c>
      <c r="M41" s="14">
        <v>238632</v>
      </c>
      <c r="N41" s="14">
        <v>278239</v>
      </c>
      <c r="O41" s="14">
        <v>262479</v>
      </c>
      <c r="P41" s="14">
        <v>771496</v>
      </c>
      <c r="Q41" s="14">
        <v>4028523</v>
      </c>
    </row>
    <row r="42" spans="2:18" x14ac:dyDescent="0.15">
      <c r="B42" s="27" t="s">
        <v>67</v>
      </c>
      <c r="C42" s="14">
        <v>141</v>
      </c>
      <c r="D42" s="14">
        <v>1568</v>
      </c>
      <c r="E42" s="14">
        <v>2117</v>
      </c>
      <c r="F42" s="14">
        <v>3431</v>
      </c>
      <c r="G42" s="14">
        <v>3780</v>
      </c>
      <c r="H42" s="14">
        <v>4238</v>
      </c>
      <c r="I42" s="14">
        <v>4021</v>
      </c>
      <c r="J42" s="14">
        <v>2724</v>
      </c>
      <c r="K42" s="14">
        <v>2245</v>
      </c>
      <c r="L42" s="14">
        <v>1364</v>
      </c>
      <c r="M42" s="14">
        <v>1482</v>
      </c>
      <c r="N42" s="14">
        <v>853</v>
      </c>
      <c r="O42" s="14">
        <v>2582</v>
      </c>
      <c r="P42" s="14">
        <v>8189</v>
      </c>
      <c r="Q42" s="14">
        <v>38735</v>
      </c>
    </row>
    <row r="43" spans="2:18" x14ac:dyDescent="0.15">
      <c r="B43" s="27" t="s">
        <v>68</v>
      </c>
      <c r="C43" s="14">
        <v>95</v>
      </c>
      <c r="D43" s="14">
        <v>902</v>
      </c>
      <c r="E43" s="14">
        <v>1605</v>
      </c>
      <c r="F43" s="14">
        <v>3574</v>
      </c>
      <c r="G43" s="14">
        <v>3381</v>
      </c>
      <c r="H43" s="14">
        <v>3150</v>
      </c>
      <c r="I43" s="14">
        <v>2384</v>
      </c>
      <c r="J43" s="14">
        <v>1312</v>
      </c>
      <c r="K43" s="14">
        <v>910</v>
      </c>
      <c r="L43" s="14">
        <v>526</v>
      </c>
      <c r="M43" s="14">
        <v>531</v>
      </c>
      <c r="N43" s="14">
        <v>276</v>
      </c>
      <c r="O43" s="14">
        <v>1832</v>
      </c>
      <c r="P43" s="14">
        <v>4944</v>
      </c>
      <c r="Q43" s="14">
        <v>25422</v>
      </c>
    </row>
    <row r="44" spans="2:18" x14ac:dyDescent="0.15">
      <c r="B44" s="27" t="s">
        <v>69</v>
      </c>
      <c r="C44" s="14">
        <v>69</v>
      </c>
      <c r="D44" s="14">
        <v>590</v>
      </c>
      <c r="E44" s="14">
        <v>977</v>
      </c>
      <c r="F44" s="14">
        <v>2040</v>
      </c>
      <c r="G44" s="14">
        <v>1859</v>
      </c>
      <c r="H44" s="14">
        <v>1964</v>
      </c>
      <c r="I44" s="14">
        <v>1283</v>
      </c>
      <c r="J44" s="14">
        <v>752</v>
      </c>
      <c r="K44" s="14">
        <v>559</v>
      </c>
      <c r="L44" s="14">
        <v>310</v>
      </c>
      <c r="M44" s="14">
        <v>338</v>
      </c>
      <c r="N44" s="14">
        <v>198</v>
      </c>
      <c r="O44" s="14">
        <v>868</v>
      </c>
      <c r="P44" s="14">
        <v>2342</v>
      </c>
      <c r="Q44" s="14">
        <v>14149</v>
      </c>
    </row>
    <row r="45" spans="2:18" x14ac:dyDescent="0.15">
      <c r="B45" s="27" t="s">
        <v>70</v>
      </c>
      <c r="C45" s="14">
        <v>168</v>
      </c>
      <c r="D45" s="14">
        <v>2340</v>
      </c>
      <c r="E45" s="14">
        <v>3102</v>
      </c>
      <c r="F45" s="14">
        <v>4389</v>
      </c>
      <c r="G45" s="14">
        <v>4517</v>
      </c>
      <c r="H45" s="14">
        <v>5290</v>
      </c>
      <c r="I45" s="14">
        <v>5152</v>
      </c>
      <c r="J45" s="14">
        <v>3781</v>
      </c>
      <c r="K45" s="14">
        <v>3596</v>
      </c>
      <c r="L45" s="14">
        <v>2238</v>
      </c>
      <c r="M45" s="14">
        <v>2598</v>
      </c>
      <c r="N45" s="14">
        <v>1457</v>
      </c>
      <c r="O45" s="14">
        <v>2471</v>
      </c>
      <c r="P45" s="14">
        <v>10942</v>
      </c>
      <c r="Q45" s="14">
        <v>52041</v>
      </c>
    </row>
    <row r="46" spans="2:18" x14ac:dyDescent="0.15">
      <c r="B46" s="27" t="s">
        <v>71</v>
      </c>
      <c r="C46" s="14">
        <v>1133</v>
      </c>
      <c r="D46" s="14">
        <v>16452</v>
      </c>
      <c r="E46" s="14">
        <v>17439</v>
      </c>
      <c r="F46" s="14">
        <v>28352</v>
      </c>
      <c r="G46" s="14">
        <v>26064</v>
      </c>
      <c r="H46" s="14">
        <v>26505</v>
      </c>
      <c r="I46" s="14">
        <v>20477</v>
      </c>
      <c r="J46" s="14">
        <v>15664</v>
      </c>
      <c r="K46" s="14">
        <v>14907</v>
      </c>
      <c r="L46" s="14">
        <v>10882</v>
      </c>
      <c r="M46" s="14">
        <v>14598</v>
      </c>
      <c r="N46" s="14">
        <v>10714</v>
      </c>
      <c r="O46" s="14">
        <v>14312</v>
      </c>
      <c r="P46" s="14">
        <v>51446</v>
      </c>
      <c r="Q46" s="14">
        <v>268945</v>
      </c>
    </row>
    <row r="47" spans="2:18" ht="39" x14ac:dyDescent="0.15">
      <c r="B47" s="27" t="s">
        <v>72</v>
      </c>
      <c r="C47" s="14">
        <v>4298</v>
      </c>
      <c r="D47" s="14">
        <v>35548</v>
      </c>
      <c r="E47" s="14">
        <v>45408</v>
      </c>
      <c r="F47" s="14">
        <v>71396</v>
      </c>
      <c r="G47" s="14">
        <v>71948</v>
      </c>
      <c r="H47" s="14">
        <v>80230</v>
      </c>
      <c r="I47" s="14">
        <v>63845</v>
      </c>
      <c r="J47" s="14">
        <v>44606</v>
      </c>
      <c r="K47" s="14">
        <v>38284</v>
      </c>
      <c r="L47" s="14">
        <v>23124</v>
      </c>
      <c r="M47" s="14">
        <v>22693</v>
      </c>
      <c r="N47" s="14">
        <v>16753</v>
      </c>
      <c r="O47" s="14">
        <v>45031</v>
      </c>
      <c r="P47" s="14">
        <v>130413</v>
      </c>
      <c r="Q47" s="14">
        <v>693577</v>
      </c>
      <c r="R47" s="21" t="s">
        <v>72</v>
      </c>
    </row>
    <row r="48" spans="2:18" x14ac:dyDescent="0.15">
      <c r="B48" s="27" t="s">
        <v>73</v>
      </c>
      <c r="C48" s="14">
        <v>64</v>
      </c>
      <c r="D48" s="14">
        <v>1065</v>
      </c>
      <c r="E48" s="14">
        <v>1060</v>
      </c>
      <c r="F48" s="14">
        <v>1378</v>
      </c>
      <c r="G48" s="14">
        <v>1402</v>
      </c>
      <c r="H48" s="14">
        <v>1582</v>
      </c>
      <c r="I48" s="14">
        <v>1396</v>
      </c>
      <c r="J48" s="14">
        <v>1216</v>
      </c>
      <c r="K48" s="14">
        <v>1144</v>
      </c>
      <c r="L48" s="14">
        <v>799</v>
      </c>
      <c r="M48" s="14">
        <v>832</v>
      </c>
      <c r="N48" s="14">
        <v>544</v>
      </c>
      <c r="O48" s="14">
        <v>945</v>
      </c>
      <c r="P48" s="14">
        <v>3730</v>
      </c>
      <c r="Q48" s="14">
        <v>17157</v>
      </c>
    </row>
    <row r="49" spans="2:17" x14ac:dyDescent="0.15">
      <c r="B49" s="27" t="s">
        <v>74</v>
      </c>
      <c r="C49" s="14">
        <v>51</v>
      </c>
      <c r="D49" s="14">
        <v>589</v>
      </c>
      <c r="E49" s="14">
        <v>764</v>
      </c>
      <c r="F49" s="14">
        <v>1465</v>
      </c>
      <c r="G49" s="14">
        <v>1482</v>
      </c>
      <c r="H49" s="14">
        <v>1620</v>
      </c>
      <c r="I49" s="14">
        <v>1440</v>
      </c>
      <c r="J49" s="14">
        <v>865</v>
      </c>
      <c r="K49" s="14">
        <v>690</v>
      </c>
      <c r="L49" s="14">
        <v>333</v>
      </c>
      <c r="M49" s="14">
        <v>357</v>
      </c>
      <c r="N49" s="14">
        <v>264</v>
      </c>
      <c r="O49" s="14">
        <v>743</v>
      </c>
      <c r="P49" s="14">
        <v>2577</v>
      </c>
      <c r="Q49" s="14">
        <v>13240</v>
      </c>
    </row>
    <row r="50" spans="2:17" x14ac:dyDescent="0.15">
      <c r="B50" s="27" t="s">
        <v>75</v>
      </c>
      <c r="C50" s="14">
        <v>289</v>
      </c>
      <c r="D50" s="14">
        <v>4352</v>
      </c>
      <c r="E50" s="14">
        <v>5997</v>
      </c>
      <c r="F50" s="14">
        <v>9075</v>
      </c>
      <c r="G50" s="14">
        <v>8818</v>
      </c>
      <c r="H50" s="14">
        <v>10075</v>
      </c>
      <c r="I50" s="14">
        <v>8634</v>
      </c>
      <c r="J50" s="14">
        <v>6414</v>
      </c>
      <c r="K50" s="14">
        <v>5554</v>
      </c>
      <c r="L50" s="14">
        <v>3414</v>
      </c>
      <c r="M50" s="14">
        <v>3434</v>
      </c>
      <c r="N50" s="14">
        <v>2419</v>
      </c>
      <c r="O50" s="14">
        <v>5498</v>
      </c>
      <c r="P50" s="14">
        <v>17826</v>
      </c>
      <c r="Q50" s="14">
        <v>91799</v>
      </c>
    </row>
    <row r="51" spans="2:17" x14ac:dyDescent="0.15">
      <c r="B51" s="27" t="s">
        <v>76</v>
      </c>
      <c r="C51" s="14">
        <v>241</v>
      </c>
      <c r="D51" s="14">
        <v>3506</v>
      </c>
      <c r="E51" s="14">
        <v>5832</v>
      </c>
      <c r="F51" s="14">
        <v>8205</v>
      </c>
      <c r="G51" s="14">
        <v>8450</v>
      </c>
      <c r="H51" s="14">
        <v>9909</v>
      </c>
      <c r="I51" s="14">
        <v>8595</v>
      </c>
      <c r="J51" s="14">
        <v>5942</v>
      </c>
      <c r="K51" s="14">
        <v>5264</v>
      </c>
      <c r="L51" s="14">
        <v>3234</v>
      </c>
      <c r="M51" s="14">
        <v>3211</v>
      </c>
      <c r="N51" s="14">
        <v>1954</v>
      </c>
      <c r="O51" s="14">
        <v>4810</v>
      </c>
      <c r="P51" s="14">
        <v>16924</v>
      </c>
      <c r="Q51" s="14">
        <v>86077</v>
      </c>
    </row>
    <row r="52" spans="2:17" x14ac:dyDescent="0.15">
      <c r="B52" s="27" t="s">
        <v>77</v>
      </c>
      <c r="C52" s="14">
        <v>37</v>
      </c>
      <c r="D52" s="14">
        <v>538</v>
      </c>
      <c r="E52" s="14">
        <v>715</v>
      </c>
      <c r="F52" s="14">
        <v>1111</v>
      </c>
      <c r="G52" s="14">
        <v>1251</v>
      </c>
      <c r="H52" s="14">
        <v>1532</v>
      </c>
      <c r="I52" s="14">
        <v>1250</v>
      </c>
      <c r="J52" s="14">
        <v>908</v>
      </c>
      <c r="K52" s="14">
        <v>649</v>
      </c>
      <c r="L52" s="14">
        <v>328</v>
      </c>
      <c r="M52" s="14">
        <v>313</v>
      </c>
      <c r="N52" s="14">
        <v>174</v>
      </c>
      <c r="O52" s="14">
        <v>734</v>
      </c>
      <c r="P52" s="14">
        <v>2238</v>
      </c>
      <c r="Q52" s="14">
        <v>11778</v>
      </c>
    </row>
    <row r="53" spans="2:17" x14ac:dyDescent="0.15">
      <c r="B53" s="28" t="s">
        <v>78</v>
      </c>
      <c r="C53" s="14">
        <v>52</v>
      </c>
      <c r="D53" s="14">
        <v>638</v>
      </c>
      <c r="E53" s="14">
        <v>807</v>
      </c>
      <c r="F53" s="14">
        <v>1201</v>
      </c>
      <c r="G53" s="14">
        <v>1165</v>
      </c>
      <c r="H53" s="14">
        <v>1413</v>
      </c>
      <c r="I53" s="14">
        <v>1055</v>
      </c>
      <c r="J53" s="14">
        <v>750</v>
      </c>
      <c r="K53" s="14">
        <v>706</v>
      </c>
      <c r="L53" s="14">
        <v>428</v>
      </c>
      <c r="M53" s="14">
        <v>484</v>
      </c>
      <c r="N53" s="14">
        <v>288</v>
      </c>
      <c r="O53" s="14">
        <v>587</v>
      </c>
      <c r="P53" s="14">
        <v>2125</v>
      </c>
      <c r="Q53" s="14">
        <v>11699</v>
      </c>
    </row>
    <row r="54" spans="2:17" x14ac:dyDescent="0.15">
      <c r="B54" s="28" t="s">
        <v>79</v>
      </c>
      <c r="C54" s="14">
        <v>69</v>
      </c>
      <c r="D54" s="14">
        <v>763</v>
      </c>
      <c r="E54" s="14">
        <v>1069</v>
      </c>
      <c r="F54" s="14">
        <v>1952</v>
      </c>
      <c r="G54" s="14">
        <v>1999</v>
      </c>
      <c r="H54" s="14">
        <v>2426</v>
      </c>
      <c r="I54" s="14">
        <v>1828</v>
      </c>
      <c r="J54" s="14">
        <v>1327</v>
      </c>
      <c r="K54" s="14">
        <v>1077</v>
      </c>
      <c r="L54" s="14">
        <v>626</v>
      </c>
      <c r="M54" s="14">
        <v>622</v>
      </c>
      <c r="N54" s="14">
        <v>415</v>
      </c>
      <c r="O54" s="14">
        <v>1324</v>
      </c>
      <c r="P54" s="14">
        <v>3812</v>
      </c>
      <c r="Q54" s="14">
        <v>19309</v>
      </c>
    </row>
    <row r="55" spans="2:17" x14ac:dyDescent="0.15">
      <c r="B55" s="28" t="s">
        <v>80</v>
      </c>
      <c r="C55" s="14">
        <v>732</v>
      </c>
      <c r="D55" s="14">
        <v>9401</v>
      </c>
      <c r="E55" s="14">
        <v>11391</v>
      </c>
      <c r="F55" s="14">
        <v>17089</v>
      </c>
      <c r="G55" s="14">
        <v>16338</v>
      </c>
      <c r="H55" s="14">
        <v>18110</v>
      </c>
      <c r="I55" s="14">
        <v>15276</v>
      </c>
      <c r="J55" s="14">
        <v>11470</v>
      </c>
      <c r="K55" s="14">
        <v>10864</v>
      </c>
      <c r="L55" s="14">
        <v>7077</v>
      </c>
      <c r="M55" s="14">
        <v>7569</v>
      </c>
      <c r="N55" s="14">
        <v>5615</v>
      </c>
      <c r="O55" s="14">
        <v>10472</v>
      </c>
      <c r="P55" s="14">
        <v>32045</v>
      </c>
      <c r="Q55" s="14">
        <v>173449</v>
      </c>
    </row>
    <row r="56" spans="2:17" x14ac:dyDescent="0.15">
      <c r="B56" s="28" t="s">
        <v>81</v>
      </c>
      <c r="C56" s="14">
        <v>75</v>
      </c>
      <c r="D56" s="14">
        <v>1141</v>
      </c>
      <c r="E56" s="14">
        <v>1311</v>
      </c>
      <c r="F56" s="14">
        <v>1072</v>
      </c>
      <c r="G56" s="14">
        <v>1096</v>
      </c>
      <c r="H56" s="14">
        <v>1535</v>
      </c>
      <c r="I56" s="14">
        <v>1307</v>
      </c>
      <c r="J56" s="14">
        <v>1183</v>
      </c>
      <c r="K56" s="14">
        <v>1227</v>
      </c>
      <c r="L56" s="14">
        <v>905</v>
      </c>
      <c r="M56" s="14">
        <v>1178</v>
      </c>
      <c r="N56" s="14">
        <v>1190</v>
      </c>
      <c r="O56" s="14">
        <v>751</v>
      </c>
      <c r="P56" s="14">
        <v>4044</v>
      </c>
      <c r="Q56" s="14">
        <v>18015</v>
      </c>
    </row>
    <row r="57" spans="2:17" x14ac:dyDescent="0.15">
      <c r="B57" s="28" t="s">
        <v>82</v>
      </c>
      <c r="C57" s="14">
        <v>49</v>
      </c>
      <c r="D57" s="14">
        <v>602</v>
      </c>
      <c r="E57" s="14">
        <v>930</v>
      </c>
      <c r="F57" s="14">
        <v>1487</v>
      </c>
      <c r="G57" s="14">
        <v>1669</v>
      </c>
      <c r="H57" s="14">
        <v>1867</v>
      </c>
      <c r="I57" s="14">
        <v>1814</v>
      </c>
      <c r="J57" s="14">
        <v>1187</v>
      </c>
      <c r="K57" s="14">
        <v>978</v>
      </c>
      <c r="L57" s="14">
        <v>546</v>
      </c>
      <c r="M57" s="14">
        <v>491</v>
      </c>
      <c r="N57" s="14">
        <v>313</v>
      </c>
      <c r="O57" s="14">
        <v>863</v>
      </c>
      <c r="P57" s="14">
        <v>3098</v>
      </c>
      <c r="Q57" s="14">
        <v>15894</v>
      </c>
    </row>
    <row r="58" spans="2:17" x14ac:dyDescent="0.15">
      <c r="B58" s="27" t="s">
        <v>83</v>
      </c>
      <c r="C58" s="14">
        <v>19013</v>
      </c>
      <c r="D58" s="14">
        <v>276206</v>
      </c>
      <c r="E58" s="14">
        <v>244006</v>
      </c>
      <c r="F58" s="14">
        <v>308149</v>
      </c>
      <c r="G58" s="14">
        <v>278768</v>
      </c>
      <c r="H58" s="14">
        <v>336305</v>
      </c>
      <c r="I58" s="14">
        <v>320101</v>
      </c>
      <c r="J58" s="14">
        <v>267715</v>
      </c>
      <c r="K58" s="14">
        <v>260466</v>
      </c>
      <c r="L58" s="14">
        <v>181975</v>
      </c>
      <c r="M58" s="14">
        <v>201388</v>
      </c>
      <c r="N58" s="14">
        <v>206965</v>
      </c>
      <c r="O58" s="14">
        <v>240658</v>
      </c>
      <c r="P58" s="14">
        <v>705854</v>
      </c>
      <c r="Q58" s="14">
        <v>3847569</v>
      </c>
    </row>
    <row r="59" spans="2:17" x14ac:dyDescent="0.15">
      <c r="B59" s="27" t="s">
        <v>84</v>
      </c>
      <c r="C59" s="14">
        <v>198</v>
      </c>
      <c r="D59" s="14">
        <v>2886</v>
      </c>
      <c r="E59" s="14">
        <v>2861</v>
      </c>
      <c r="F59" s="14">
        <v>3993</v>
      </c>
      <c r="G59" s="14">
        <v>3631</v>
      </c>
      <c r="H59" s="14">
        <v>4476</v>
      </c>
      <c r="I59" s="14">
        <v>4594</v>
      </c>
      <c r="J59" s="14">
        <v>3694</v>
      </c>
      <c r="K59" s="14">
        <v>3222</v>
      </c>
      <c r="L59" s="14">
        <v>1902</v>
      </c>
      <c r="M59" s="14">
        <v>1584</v>
      </c>
      <c r="N59" s="14">
        <v>812</v>
      </c>
      <c r="O59" s="14">
        <v>3155</v>
      </c>
      <c r="P59" s="14">
        <v>10661</v>
      </c>
      <c r="Q59" s="14">
        <v>47669</v>
      </c>
    </row>
    <row r="60" spans="2:17" x14ac:dyDescent="0.15">
      <c r="B60" s="27" t="s">
        <v>85</v>
      </c>
      <c r="C60" s="14">
        <v>235</v>
      </c>
      <c r="D60" s="14">
        <v>2148</v>
      </c>
      <c r="E60" s="14">
        <v>3096</v>
      </c>
      <c r="F60" s="14">
        <v>5161</v>
      </c>
      <c r="G60" s="14">
        <v>4736</v>
      </c>
      <c r="H60" s="14">
        <v>5266</v>
      </c>
      <c r="I60" s="14">
        <v>4442</v>
      </c>
      <c r="J60" s="14">
        <v>3025</v>
      </c>
      <c r="K60" s="14">
        <v>2515</v>
      </c>
      <c r="L60" s="14">
        <v>1415</v>
      </c>
      <c r="M60" s="14">
        <v>1287</v>
      </c>
      <c r="N60" s="14">
        <v>880</v>
      </c>
      <c r="O60" s="14">
        <v>3238</v>
      </c>
      <c r="P60" s="14">
        <v>10095</v>
      </c>
      <c r="Q60" s="14">
        <v>47539</v>
      </c>
    </row>
    <row r="61" spans="2:17" x14ac:dyDescent="0.15">
      <c r="B61" s="27" t="s">
        <v>86</v>
      </c>
      <c r="C61" s="14">
        <v>67</v>
      </c>
      <c r="D61" s="14">
        <v>840</v>
      </c>
      <c r="E61" s="14">
        <v>1103</v>
      </c>
      <c r="F61" s="14">
        <v>2017</v>
      </c>
      <c r="G61" s="14">
        <v>2203</v>
      </c>
      <c r="H61" s="14">
        <v>1964</v>
      </c>
      <c r="I61" s="14">
        <v>1282</v>
      </c>
      <c r="J61" s="14">
        <v>849</v>
      </c>
      <c r="K61" s="14">
        <v>735</v>
      </c>
      <c r="L61" s="14">
        <v>455</v>
      </c>
      <c r="M61" s="14">
        <v>514</v>
      </c>
      <c r="N61" s="14">
        <v>497</v>
      </c>
      <c r="O61" s="14">
        <v>1101</v>
      </c>
      <c r="P61" s="14">
        <v>3048</v>
      </c>
      <c r="Q61" s="14">
        <v>16675</v>
      </c>
    </row>
    <row r="62" spans="2:17" x14ac:dyDescent="0.15">
      <c r="B62" s="27" t="s">
        <v>87</v>
      </c>
      <c r="C62" s="14">
        <v>85</v>
      </c>
      <c r="D62" s="14">
        <v>1132</v>
      </c>
      <c r="E62" s="14">
        <v>1417</v>
      </c>
      <c r="F62" s="14">
        <v>1685</v>
      </c>
      <c r="G62" s="14">
        <v>1741</v>
      </c>
      <c r="H62" s="14">
        <v>2429</v>
      </c>
      <c r="I62" s="14">
        <v>1871</v>
      </c>
      <c r="J62" s="14">
        <v>1421</v>
      </c>
      <c r="K62" s="14">
        <v>1527</v>
      </c>
      <c r="L62" s="14">
        <v>1093</v>
      </c>
      <c r="M62" s="14">
        <v>1375</v>
      </c>
      <c r="N62" s="14">
        <v>1039</v>
      </c>
      <c r="O62" s="14">
        <v>1246</v>
      </c>
      <c r="P62" s="14">
        <v>4364</v>
      </c>
      <c r="Q62" s="14">
        <v>22425</v>
      </c>
    </row>
    <row r="63" spans="2:17" x14ac:dyDescent="0.15">
      <c r="B63" s="27" t="s">
        <v>88</v>
      </c>
      <c r="C63" s="14">
        <v>40</v>
      </c>
      <c r="D63" s="14">
        <v>755</v>
      </c>
      <c r="E63" s="14">
        <v>936</v>
      </c>
      <c r="F63" s="14">
        <v>1250</v>
      </c>
      <c r="G63" s="14">
        <v>1300</v>
      </c>
      <c r="H63" s="14">
        <v>1549</v>
      </c>
      <c r="I63" s="14">
        <v>1225</v>
      </c>
      <c r="J63" s="14">
        <v>836</v>
      </c>
      <c r="K63" s="14">
        <v>838</v>
      </c>
      <c r="L63" s="14">
        <v>505</v>
      </c>
      <c r="M63" s="14">
        <v>591</v>
      </c>
      <c r="N63" s="14">
        <v>614</v>
      </c>
      <c r="O63" s="14">
        <v>905</v>
      </c>
      <c r="P63" s="14">
        <v>2915</v>
      </c>
      <c r="Q63" s="14">
        <v>14259</v>
      </c>
    </row>
    <row r="64" spans="2:17" x14ac:dyDescent="0.15">
      <c r="B64" s="28" t="s">
        <v>89</v>
      </c>
      <c r="C64" s="14">
        <v>195</v>
      </c>
      <c r="D64" s="14">
        <v>1890</v>
      </c>
      <c r="E64" s="14">
        <v>2883</v>
      </c>
      <c r="F64" s="14">
        <v>4463</v>
      </c>
      <c r="G64" s="14">
        <v>4264</v>
      </c>
      <c r="H64" s="14">
        <v>5153</v>
      </c>
      <c r="I64" s="14">
        <v>4595</v>
      </c>
      <c r="J64" s="14">
        <v>3222</v>
      </c>
      <c r="K64" s="14">
        <v>2630</v>
      </c>
      <c r="L64" s="14">
        <v>1494</v>
      </c>
      <c r="M64" s="14">
        <v>1419</v>
      </c>
      <c r="N64" s="14">
        <v>894</v>
      </c>
      <c r="O64" s="14">
        <v>3328</v>
      </c>
      <c r="P64" s="14">
        <v>10072</v>
      </c>
      <c r="Q64" s="14">
        <v>46502</v>
      </c>
    </row>
    <row r="65" spans="2:18" x14ac:dyDescent="0.15">
      <c r="B65" s="27" t="s">
        <v>90</v>
      </c>
      <c r="C65" s="14">
        <v>58</v>
      </c>
      <c r="D65" s="14">
        <v>780</v>
      </c>
      <c r="E65" s="14">
        <v>902</v>
      </c>
      <c r="F65" s="14">
        <v>919</v>
      </c>
      <c r="G65" s="14">
        <v>968</v>
      </c>
      <c r="H65" s="14">
        <v>1352</v>
      </c>
      <c r="I65" s="14">
        <v>1218</v>
      </c>
      <c r="J65" s="14">
        <v>962</v>
      </c>
      <c r="K65" s="14">
        <v>1037</v>
      </c>
      <c r="L65" s="14">
        <v>774</v>
      </c>
      <c r="M65" s="14">
        <v>975</v>
      </c>
      <c r="N65" s="14">
        <v>885</v>
      </c>
      <c r="O65" s="14">
        <v>708</v>
      </c>
      <c r="P65" s="14">
        <v>3505</v>
      </c>
      <c r="Q65" s="14">
        <v>15043</v>
      </c>
    </row>
    <row r="66" spans="2:18" x14ac:dyDescent="0.15">
      <c r="B66" s="28" t="s">
        <v>91</v>
      </c>
      <c r="C66" s="14">
        <v>152</v>
      </c>
      <c r="D66" s="14">
        <v>2011</v>
      </c>
      <c r="E66" s="14">
        <v>2475</v>
      </c>
      <c r="F66" s="14">
        <v>4091</v>
      </c>
      <c r="G66" s="14">
        <v>3909</v>
      </c>
      <c r="H66" s="14">
        <v>4010</v>
      </c>
      <c r="I66" s="14">
        <v>3151</v>
      </c>
      <c r="J66" s="14">
        <v>2262</v>
      </c>
      <c r="K66" s="14">
        <v>2228</v>
      </c>
      <c r="L66" s="14">
        <v>1445</v>
      </c>
      <c r="M66" s="14">
        <v>1730</v>
      </c>
      <c r="N66" s="14">
        <v>1550</v>
      </c>
      <c r="O66" s="14">
        <v>2797</v>
      </c>
      <c r="P66" s="14">
        <v>7896</v>
      </c>
      <c r="Q66" s="14">
        <v>39707</v>
      </c>
    </row>
    <row r="67" spans="2:18" x14ac:dyDescent="0.15">
      <c r="B67" s="28" t="s">
        <v>92</v>
      </c>
      <c r="C67" s="14">
        <v>54</v>
      </c>
      <c r="D67" s="14">
        <v>625</v>
      </c>
      <c r="E67" s="14">
        <v>1170</v>
      </c>
      <c r="F67" s="14">
        <v>1841</v>
      </c>
      <c r="G67" s="14">
        <v>1978</v>
      </c>
      <c r="H67" s="14">
        <v>2119</v>
      </c>
      <c r="I67" s="14">
        <v>1882</v>
      </c>
      <c r="J67" s="14">
        <v>1228</v>
      </c>
      <c r="K67" s="14">
        <v>997</v>
      </c>
      <c r="L67" s="14">
        <v>547</v>
      </c>
      <c r="M67" s="14">
        <v>493</v>
      </c>
      <c r="N67" s="14">
        <v>306</v>
      </c>
      <c r="O67" s="14">
        <v>1051</v>
      </c>
      <c r="P67" s="14">
        <v>3396</v>
      </c>
      <c r="Q67" s="14">
        <v>17687</v>
      </c>
    </row>
    <row r="68" spans="2:18" x14ac:dyDescent="0.15">
      <c r="B68" s="28" t="s">
        <v>93</v>
      </c>
      <c r="C68" s="14">
        <v>126</v>
      </c>
      <c r="D68" s="14">
        <v>1564</v>
      </c>
      <c r="E68" s="14">
        <v>1845</v>
      </c>
      <c r="F68" s="14">
        <v>2735</v>
      </c>
      <c r="G68" s="14">
        <v>2793</v>
      </c>
      <c r="H68" s="14">
        <v>3435</v>
      </c>
      <c r="I68" s="14">
        <v>2799</v>
      </c>
      <c r="J68" s="14">
        <v>1988</v>
      </c>
      <c r="K68" s="14">
        <v>1738</v>
      </c>
      <c r="L68" s="14">
        <v>1160</v>
      </c>
      <c r="M68" s="14">
        <v>1137</v>
      </c>
      <c r="N68" s="14">
        <v>806</v>
      </c>
      <c r="O68" s="14">
        <v>1724</v>
      </c>
      <c r="P68" s="14">
        <v>6096</v>
      </c>
      <c r="Q68" s="14">
        <v>29946</v>
      </c>
    </row>
    <row r="69" spans="2:18" x14ac:dyDescent="0.15">
      <c r="B69" s="28" t="s">
        <v>94</v>
      </c>
      <c r="C69" s="14">
        <v>112</v>
      </c>
      <c r="D69" s="14">
        <v>1332</v>
      </c>
      <c r="E69" s="14">
        <v>2151</v>
      </c>
      <c r="F69" s="14">
        <v>2936</v>
      </c>
      <c r="G69" s="14">
        <v>2991</v>
      </c>
      <c r="H69" s="14">
        <v>3725</v>
      </c>
      <c r="I69" s="14">
        <v>3255</v>
      </c>
      <c r="J69" s="14">
        <v>2290</v>
      </c>
      <c r="K69" s="14">
        <v>1974</v>
      </c>
      <c r="L69" s="14">
        <v>1277</v>
      </c>
      <c r="M69" s="14">
        <v>1193</v>
      </c>
      <c r="N69" s="14">
        <v>751</v>
      </c>
      <c r="O69" s="14">
        <v>1973</v>
      </c>
      <c r="P69" s="14">
        <v>6422</v>
      </c>
      <c r="Q69" s="14">
        <v>32382</v>
      </c>
    </row>
    <row r="70" spans="2:18" ht="39" x14ac:dyDescent="0.15">
      <c r="B70" s="27" t="s">
        <v>95</v>
      </c>
      <c r="C70" s="14">
        <v>5134</v>
      </c>
      <c r="D70" s="14">
        <v>37810</v>
      </c>
      <c r="E70" s="14">
        <v>44153</v>
      </c>
      <c r="F70" s="14">
        <v>75230</v>
      </c>
      <c r="G70" s="14">
        <v>67170</v>
      </c>
      <c r="H70" s="14">
        <v>76325</v>
      </c>
      <c r="I70" s="14">
        <v>64696</v>
      </c>
      <c r="J70" s="14">
        <v>45366</v>
      </c>
      <c r="K70" s="14">
        <v>39566</v>
      </c>
      <c r="L70" s="14">
        <v>25720</v>
      </c>
      <c r="M70" s="14">
        <v>28911</v>
      </c>
      <c r="N70" s="14">
        <v>26875</v>
      </c>
      <c r="O70" s="14">
        <v>58316</v>
      </c>
      <c r="P70" s="14">
        <v>160415</v>
      </c>
      <c r="Q70" s="14">
        <v>755687</v>
      </c>
      <c r="R70" s="21" t="s">
        <v>95</v>
      </c>
    </row>
    <row r="71" spans="2:18" x14ac:dyDescent="0.15">
      <c r="B71" s="27" t="s">
        <v>96</v>
      </c>
      <c r="C71" s="14">
        <v>8255</v>
      </c>
      <c r="D71" s="14">
        <v>119469</v>
      </c>
      <c r="E71" s="14">
        <v>113042</v>
      </c>
      <c r="F71" s="14">
        <v>140846</v>
      </c>
      <c r="G71" s="14">
        <v>142428</v>
      </c>
      <c r="H71" s="14">
        <v>176344</v>
      </c>
      <c r="I71" s="14">
        <v>170438</v>
      </c>
      <c r="J71" s="14">
        <v>142710</v>
      </c>
      <c r="K71" s="14">
        <v>140415</v>
      </c>
      <c r="L71" s="14">
        <v>99391</v>
      </c>
      <c r="M71" s="14">
        <v>113351</v>
      </c>
      <c r="N71" s="14">
        <v>102523</v>
      </c>
      <c r="O71" s="14">
        <v>113647</v>
      </c>
      <c r="P71" s="14">
        <v>394457</v>
      </c>
      <c r="Q71" s="14">
        <v>1977316</v>
      </c>
    </row>
    <row r="72" spans="2:18" x14ac:dyDescent="0.15">
      <c r="B72" s="27" t="s">
        <v>97</v>
      </c>
      <c r="C72" s="14">
        <v>290</v>
      </c>
      <c r="D72" s="14">
        <v>2784</v>
      </c>
      <c r="E72" s="14">
        <v>4126</v>
      </c>
      <c r="F72" s="14">
        <v>8652</v>
      </c>
      <c r="G72" s="14">
        <v>7609</v>
      </c>
      <c r="H72" s="14">
        <v>7874</v>
      </c>
      <c r="I72" s="14">
        <v>6016</v>
      </c>
      <c r="J72" s="14">
        <v>3876</v>
      </c>
      <c r="K72" s="14">
        <v>3201</v>
      </c>
      <c r="L72" s="14">
        <v>2042</v>
      </c>
      <c r="M72" s="14">
        <v>2048</v>
      </c>
      <c r="N72" s="14">
        <v>1327</v>
      </c>
      <c r="O72" s="14">
        <v>4186</v>
      </c>
      <c r="P72" s="14">
        <v>13308</v>
      </c>
      <c r="Q72" s="14">
        <v>67339</v>
      </c>
    </row>
    <row r="73" spans="2:18" x14ac:dyDescent="0.15">
      <c r="B73" s="27" t="s">
        <v>98</v>
      </c>
      <c r="C73" s="14">
        <v>600</v>
      </c>
      <c r="D73" s="14">
        <v>6342</v>
      </c>
      <c r="E73" s="14">
        <v>6744</v>
      </c>
      <c r="F73" s="14">
        <v>8892</v>
      </c>
      <c r="G73" s="14">
        <v>9297</v>
      </c>
      <c r="H73" s="14">
        <v>12904</v>
      </c>
      <c r="I73" s="14">
        <v>13027</v>
      </c>
      <c r="J73" s="14">
        <v>10250</v>
      </c>
      <c r="K73" s="14">
        <v>8964</v>
      </c>
      <c r="L73" s="14">
        <v>5980</v>
      </c>
      <c r="M73" s="14">
        <v>6296</v>
      </c>
      <c r="N73" s="14">
        <v>4331</v>
      </c>
      <c r="O73" s="14">
        <v>11017</v>
      </c>
      <c r="P73" s="14">
        <v>29267</v>
      </c>
      <c r="Q73" s="14">
        <v>133911</v>
      </c>
    </row>
    <row r="74" spans="2:18" x14ac:dyDescent="0.15">
      <c r="B74" s="27" t="s">
        <v>99</v>
      </c>
      <c r="C74" s="14">
        <v>44</v>
      </c>
      <c r="D74" s="14">
        <v>648</v>
      </c>
      <c r="E74" s="14">
        <v>621</v>
      </c>
      <c r="F74" s="14">
        <v>420</v>
      </c>
      <c r="G74" s="14">
        <v>476</v>
      </c>
      <c r="H74" s="14">
        <v>861</v>
      </c>
      <c r="I74" s="14">
        <v>860</v>
      </c>
      <c r="J74" s="14">
        <v>730</v>
      </c>
      <c r="K74" s="14">
        <v>842</v>
      </c>
      <c r="L74" s="14">
        <v>673</v>
      </c>
      <c r="M74" s="14">
        <v>1005</v>
      </c>
      <c r="N74" s="14">
        <v>1546</v>
      </c>
      <c r="O74" s="14">
        <v>1100</v>
      </c>
      <c r="P74" s="14">
        <v>3392</v>
      </c>
      <c r="Q74" s="14">
        <v>13218</v>
      </c>
    </row>
    <row r="75" spans="2:18" x14ac:dyDescent="0.15">
      <c r="B75" s="28" t="s">
        <v>100</v>
      </c>
      <c r="C75" s="14">
        <v>160</v>
      </c>
      <c r="D75" s="14">
        <v>2267</v>
      </c>
      <c r="E75" s="14">
        <v>2369</v>
      </c>
      <c r="F75" s="14">
        <v>2345</v>
      </c>
      <c r="G75" s="14">
        <v>2450</v>
      </c>
      <c r="H75" s="14">
        <v>2916</v>
      </c>
      <c r="I75" s="14">
        <v>2622</v>
      </c>
      <c r="J75" s="14">
        <v>2030</v>
      </c>
      <c r="K75" s="14">
        <v>2354</v>
      </c>
      <c r="L75" s="14">
        <v>2184</v>
      </c>
      <c r="M75" s="14">
        <v>3421</v>
      </c>
      <c r="N75" s="14">
        <v>3881</v>
      </c>
      <c r="O75" s="14">
        <v>3273</v>
      </c>
      <c r="P75" s="14">
        <v>9694</v>
      </c>
      <c r="Q75" s="14">
        <v>41966</v>
      </c>
    </row>
    <row r="76" spans="2:18" x14ac:dyDescent="0.15">
      <c r="B76" s="28" t="s">
        <v>101</v>
      </c>
      <c r="C76" s="14">
        <v>3072</v>
      </c>
      <c r="D76" s="14">
        <v>31843</v>
      </c>
      <c r="E76" s="14">
        <v>31508</v>
      </c>
      <c r="F76" s="14">
        <v>48081</v>
      </c>
      <c r="G76" s="14">
        <v>46856</v>
      </c>
      <c r="H76" s="14">
        <v>59611</v>
      </c>
      <c r="I76" s="14">
        <v>53425</v>
      </c>
      <c r="J76" s="14">
        <v>39761</v>
      </c>
      <c r="K76" s="14">
        <v>34595</v>
      </c>
      <c r="L76" s="14">
        <v>22543</v>
      </c>
      <c r="M76" s="14">
        <v>23485</v>
      </c>
      <c r="N76" s="14">
        <v>19657</v>
      </c>
      <c r="O76" s="14">
        <v>40727</v>
      </c>
      <c r="P76" s="14">
        <v>102659</v>
      </c>
      <c r="Q76" s="14">
        <v>557823</v>
      </c>
    </row>
    <row r="77" spans="2:18" x14ac:dyDescent="0.15">
      <c r="B77" s="27" t="s">
        <v>102</v>
      </c>
      <c r="C77" s="14">
        <v>76</v>
      </c>
      <c r="D77" s="14">
        <v>732</v>
      </c>
      <c r="E77" s="14">
        <v>1129</v>
      </c>
      <c r="F77" s="14">
        <v>2243</v>
      </c>
      <c r="G77" s="14">
        <v>2108</v>
      </c>
      <c r="H77" s="14">
        <v>2411</v>
      </c>
      <c r="I77" s="14">
        <v>1728</v>
      </c>
      <c r="J77" s="14">
        <v>1082</v>
      </c>
      <c r="K77" s="14">
        <v>902</v>
      </c>
      <c r="L77" s="14">
        <v>581</v>
      </c>
      <c r="M77" s="14">
        <v>544</v>
      </c>
      <c r="N77" s="14">
        <v>299</v>
      </c>
      <c r="O77" s="14">
        <v>1413</v>
      </c>
      <c r="P77" s="14">
        <v>4264</v>
      </c>
      <c r="Q77" s="14">
        <v>19512</v>
      </c>
    </row>
    <row r="78" spans="2:18" x14ac:dyDescent="0.15">
      <c r="B78" s="27" t="s">
        <v>103</v>
      </c>
      <c r="C78" s="14">
        <v>284</v>
      </c>
      <c r="D78" s="14">
        <v>2184</v>
      </c>
      <c r="E78" s="14">
        <v>3024</v>
      </c>
      <c r="F78" s="14">
        <v>6956</v>
      </c>
      <c r="G78" s="14">
        <v>5829</v>
      </c>
      <c r="H78" s="14">
        <v>6056</v>
      </c>
      <c r="I78" s="14">
        <v>3947</v>
      </c>
      <c r="J78" s="14">
        <v>2521</v>
      </c>
      <c r="K78" s="14">
        <v>2103</v>
      </c>
      <c r="L78" s="14">
        <v>1306</v>
      </c>
      <c r="M78" s="14">
        <v>1276</v>
      </c>
      <c r="N78" s="14">
        <v>855</v>
      </c>
      <c r="O78" s="14">
        <v>3025</v>
      </c>
      <c r="P78" s="14">
        <v>9311</v>
      </c>
      <c r="Q78" s="14">
        <v>48677</v>
      </c>
    </row>
    <row r="79" spans="2:18" x14ac:dyDescent="0.15">
      <c r="B79" s="27" t="s">
        <v>104</v>
      </c>
      <c r="C79" s="14">
        <v>71</v>
      </c>
      <c r="D79" s="14">
        <v>899</v>
      </c>
      <c r="E79" s="14">
        <v>1070</v>
      </c>
      <c r="F79" s="14">
        <v>1104</v>
      </c>
      <c r="G79" s="14">
        <v>1084</v>
      </c>
      <c r="H79" s="14">
        <v>1488</v>
      </c>
      <c r="I79" s="14">
        <v>1364</v>
      </c>
      <c r="J79" s="14">
        <v>1175</v>
      </c>
      <c r="K79" s="14">
        <v>1178</v>
      </c>
      <c r="L79" s="14">
        <v>861</v>
      </c>
      <c r="M79" s="14">
        <v>1041</v>
      </c>
      <c r="N79" s="14">
        <v>603</v>
      </c>
      <c r="O79" s="14">
        <v>586</v>
      </c>
      <c r="P79" s="14">
        <v>4296</v>
      </c>
      <c r="Q79" s="14">
        <v>16820</v>
      </c>
    </row>
    <row r="80" spans="2:18" x14ac:dyDescent="0.15">
      <c r="B80" s="27" t="s">
        <v>105</v>
      </c>
      <c r="C80" s="14">
        <v>280</v>
      </c>
      <c r="D80" s="14">
        <v>3611</v>
      </c>
      <c r="E80" s="14">
        <v>3765</v>
      </c>
      <c r="F80" s="14">
        <v>4444</v>
      </c>
      <c r="G80" s="14">
        <v>5023</v>
      </c>
      <c r="H80" s="14">
        <v>6477</v>
      </c>
      <c r="I80" s="14">
        <v>6188</v>
      </c>
      <c r="J80" s="14">
        <v>5210</v>
      </c>
      <c r="K80" s="14">
        <v>4955</v>
      </c>
      <c r="L80" s="14">
        <v>3975</v>
      </c>
      <c r="M80" s="14">
        <v>5309</v>
      </c>
      <c r="N80" s="14">
        <v>5928</v>
      </c>
      <c r="O80" s="14">
        <v>5958</v>
      </c>
      <c r="P80" s="14">
        <v>16172</v>
      </c>
      <c r="Q80" s="14">
        <v>77295</v>
      </c>
    </row>
    <row r="81" spans="2:18" x14ac:dyDescent="0.15">
      <c r="B81" s="27" t="s">
        <v>106</v>
      </c>
      <c r="C81" s="14">
        <v>68</v>
      </c>
      <c r="D81" s="14">
        <v>1114</v>
      </c>
      <c r="E81" s="14">
        <v>1619</v>
      </c>
      <c r="F81" s="14">
        <v>3279</v>
      </c>
      <c r="G81" s="14">
        <v>3011</v>
      </c>
      <c r="H81" s="14">
        <v>2940</v>
      </c>
      <c r="I81" s="14">
        <v>2211</v>
      </c>
      <c r="J81" s="14">
        <v>1549</v>
      </c>
      <c r="K81" s="14">
        <v>1285</v>
      </c>
      <c r="L81" s="14">
        <v>757</v>
      </c>
      <c r="M81" s="14">
        <v>704</v>
      </c>
      <c r="N81" s="14">
        <v>315</v>
      </c>
      <c r="O81" s="14">
        <v>2162</v>
      </c>
      <c r="P81" s="14">
        <v>5200</v>
      </c>
      <c r="Q81" s="14">
        <v>26214</v>
      </c>
    </row>
    <row r="82" spans="2:18" x14ac:dyDescent="0.15">
      <c r="B82" s="27" t="s">
        <v>107</v>
      </c>
      <c r="C82" s="14">
        <v>80</v>
      </c>
      <c r="D82" s="14">
        <v>942</v>
      </c>
      <c r="E82" s="14">
        <v>727</v>
      </c>
      <c r="F82" s="14">
        <v>792</v>
      </c>
      <c r="G82" s="14">
        <v>904</v>
      </c>
      <c r="H82" s="14">
        <v>1156</v>
      </c>
      <c r="I82" s="14">
        <v>1146</v>
      </c>
      <c r="J82" s="14">
        <v>993</v>
      </c>
      <c r="K82" s="14">
        <v>1224</v>
      </c>
      <c r="L82" s="14">
        <v>1042</v>
      </c>
      <c r="M82" s="14">
        <v>1889</v>
      </c>
      <c r="N82" s="14">
        <v>2082</v>
      </c>
      <c r="O82" s="14">
        <v>2583</v>
      </c>
      <c r="P82" s="14">
        <v>5009</v>
      </c>
      <c r="Q82" s="14">
        <v>20569</v>
      </c>
    </row>
    <row r="83" spans="2:18" x14ac:dyDescent="0.15">
      <c r="B83" s="27" t="s">
        <v>108</v>
      </c>
      <c r="C83" s="14">
        <v>258</v>
      </c>
      <c r="D83" s="14">
        <v>3309</v>
      </c>
      <c r="E83" s="14">
        <v>3855</v>
      </c>
      <c r="F83" s="14">
        <v>5821</v>
      </c>
      <c r="G83" s="14">
        <v>5776</v>
      </c>
      <c r="H83" s="14">
        <v>6707</v>
      </c>
      <c r="I83" s="14">
        <v>6368</v>
      </c>
      <c r="J83" s="14">
        <v>5050</v>
      </c>
      <c r="K83" s="14">
        <v>4689</v>
      </c>
      <c r="L83" s="14">
        <v>3185</v>
      </c>
      <c r="M83" s="14">
        <v>3771</v>
      </c>
      <c r="N83" s="14">
        <v>2854</v>
      </c>
      <c r="O83" s="14">
        <v>6290</v>
      </c>
      <c r="P83" s="14">
        <v>15746</v>
      </c>
      <c r="Q83" s="14">
        <v>73679</v>
      </c>
    </row>
    <row r="84" spans="2:18" x14ac:dyDescent="0.15">
      <c r="B84" s="27" t="s">
        <v>109</v>
      </c>
      <c r="C84" s="14">
        <v>1283</v>
      </c>
      <c r="D84" s="14">
        <v>13249</v>
      </c>
      <c r="E84" s="14">
        <v>16843</v>
      </c>
      <c r="F84" s="14">
        <v>25248</v>
      </c>
      <c r="G84" s="14">
        <v>25660</v>
      </c>
      <c r="H84" s="14">
        <v>32297</v>
      </c>
      <c r="I84" s="14">
        <v>25809</v>
      </c>
      <c r="J84" s="14">
        <v>18435</v>
      </c>
      <c r="K84" s="14">
        <v>15809</v>
      </c>
      <c r="L84" s="14">
        <v>10363</v>
      </c>
      <c r="M84" s="14">
        <v>10551</v>
      </c>
      <c r="N84" s="14">
        <v>8925</v>
      </c>
      <c r="O84" s="14">
        <v>15326</v>
      </c>
      <c r="P84" s="14">
        <v>50972</v>
      </c>
      <c r="Q84" s="14">
        <v>270770</v>
      </c>
    </row>
    <row r="85" spans="2:18" x14ac:dyDescent="0.15">
      <c r="B85" s="27" t="s">
        <v>110</v>
      </c>
      <c r="C85" s="14">
        <v>413</v>
      </c>
      <c r="D85" s="14">
        <v>5046</v>
      </c>
      <c r="E85" s="14">
        <v>6017</v>
      </c>
      <c r="F85" s="14">
        <v>8577</v>
      </c>
      <c r="G85" s="14">
        <v>9317</v>
      </c>
      <c r="H85" s="14">
        <v>11508</v>
      </c>
      <c r="I85" s="14">
        <v>10489</v>
      </c>
      <c r="J85" s="14">
        <v>7632</v>
      </c>
      <c r="K85" s="14">
        <v>6579</v>
      </c>
      <c r="L85" s="14">
        <v>4257</v>
      </c>
      <c r="M85" s="14">
        <v>4675</v>
      </c>
      <c r="N85" s="14">
        <v>2894</v>
      </c>
      <c r="O85" s="14">
        <v>6403</v>
      </c>
      <c r="P85" s="14">
        <v>22176</v>
      </c>
      <c r="Q85" s="14">
        <v>105983</v>
      </c>
    </row>
    <row r="86" spans="2:18" x14ac:dyDescent="0.15">
      <c r="B86" s="27" t="s">
        <v>111</v>
      </c>
      <c r="C86" s="14">
        <v>562</v>
      </c>
      <c r="D86" s="14">
        <v>7843</v>
      </c>
      <c r="E86" s="14">
        <v>9137</v>
      </c>
      <c r="F86" s="14">
        <v>10305</v>
      </c>
      <c r="G86" s="14">
        <v>10624</v>
      </c>
      <c r="H86" s="14">
        <v>13703</v>
      </c>
      <c r="I86" s="14">
        <v>13856</v>
      </c>
      <c r="J86" s="14">
        <v>11971</v>
      </c>
      <c r="K86" s="14">
        <v>12845</v>
      </c>
      <c r="L86" s="14">
        <v>8903</v>
      </c>
      <c r="M86" s="14">
        <v>9473</v>
      </c>
      <c r="N86" s="14">
        <v>6588</v>
      </c>
      <c r="O86" s="14">
        <v>11824</v>
      </c>
      <c r="P86" s="14">
        <v>34657</v>
      </c>
      <c r="Q86" s="14">
        <v>162291</v>
      </c>
    </row>
    <row r="87" spans="2:18" x14ac:dyDescent="0.15">
      <c r="B87" s="27" t="s">
        <v>112</v>
      </c>
      <c r="C87" s="14">
        <v>54</v>
      </c>
      <c r="D87" s="14">
        <v>597</v>
      </c>
      <c r="E87" s="14">
        <v>898</v>
      </c>
      <c r="F87" s="14">
        <v>1566</v>
      </c>
      <c r="G87" s="14">
        <v>1467</v>
      </c>
      <c r="H87" s="14">
        <v>1711</v>
      </c>
      <c r="I87" s="14">
        <v>1555</v>
      </c>
      <c r="J87" s="14">
        <v>988</v>
      </c>
      <c r="K87" s="14">
        <v>693</v>
      </c>
      <c r="L87" s="14">
        <v>407</v>
      </c>
      <c r="M87" s="14">
        <v>437</v>
      </c>
      <c r="N87" s="14">
        <v>177</v>
      </c>
      <c r="O87" s="14">
        <v>888</v>
      </c>
      <c r="P87" s="14">
        <v>3172</v>
      </c>
      <c r="Q87" s="14">
        <v>14610</v>
      </c>
    </row>
    <row r="88" spans="2:18" x14ac:dyDescent="0.15">
      <c r="B88" s="27" t="s">
        <v>113</v>
      </c>
      <c r="C88" s="14">
        <v>76</v>
      </c>
      <c r="D88" s="14">
        <v>856</v>
      </c>
      <c r="E88" s="14">
        <v>962</v>
      </c>
      <c r="F88" s="14">
        <v>1279</v>
      </c>
      <c r="G88" s="14">
        <v>1373</v>
      </c>
      <c r="H88" s="14">
        <v>1550</v>
      </c>
      <c r="I88" s="14">
        <v>1295</v>
      </c>
      <c r="J88" s="14">
        <v>888</v>
      </c>
      <c r="K88" s="14">
        <v>913</v>
      </c>
      <c r="L88" s="14">
        <v>706</v>
      </c>
      <c r="M88" s="14">
        <v>922</v>
      </c>
      <c r="N88" s="14">
        <v>986</v>
      </c>
      <c r="O88" s="14">
        <v>1206</v>
      </c>
      <c r="P88" s="14">
        <v>3359</v>
      </c>
      <c r="Q88" s="14">
        <v>16371</v>
      </c>
    </row>
    <row r="89" spans="2:18" ht="39" x14ac:dyDescent="0.15">
      <c r="B89" s="27" t="s">
        <v>114</v>
      </c>
      <c r="C89" s="14">
        <v>1716</v>
      </c>
      <c r="D89" s="14">
        <v>12084</v>
      </c>
      <c r="E89" s="14">
        <v>16907</v>
      </c>
      <c r="F89" s="14">
        <v>28746</v>
      </c>
      <c r="G89" s="14">
        <v>26874</v>
      </c>
      <c r="H89" s="14">
        <v>30118</v>
      </c>
      <c r="I89" s="14">
        <v>25151</v>
      </c>
      <c r="J89" s="14">
        <v>17917</v>
      </c>
      <c r="K89" s="14">
        <v>14796</v>
      </c>
      <c r="L89" s="14">
        <v>9252</v>
      </c>
      <c r="M89" s="14">
        <v>9221</v>
      </c>
      <c r="N89" s="14">
        <v>6830</v>
      </c>
      <c r="O89" s="14">
        <v>15158</v>
      </c>
      <c r="P89" s="14">
        <v>50112</v>
      </c>
      <c r="Q89" s="14">
        <v>264882</v>
      </c>
      <c r="R89" s="21" t="s">
        <v>114</v>
      </c>
    </row>
    <row r="90" spans="2:18" x14ac:dyDescent="0.15">
      <c r="B90" s="27" t="s">
        <v>115</v>
      </c>
      <c r="C90" s="14">
        <v>4803</v>
      </c>
      <c r="D90" s="14">
        <v>67143</v>
      </c>
      <c r="E90" s="14">
        <v>77407</v>
      </c>
      <c r="F90" s="14">
        <v>111286</v>
      </c>
      <c r="G90" s="14">
        <v>107596</v>
      </c>
      <c r="H90" s="14">
        <v>121742</v>
      </c>
      <c r="I90" s="14">
        <v>109520</v>
      </c>
      <c r="J90" s="14">
        <v>89236</v>
      </c>
      <c r="K90" s="14">
        <v>81133</v>
      </c>
      <c r="L90" s="14">
        <v>53375</v>
      </c>
      <c r="M90" s="14">
        <v>57630</v>
      </c>
      <c r="N90" s="14">
        <v>43559</v>
      </c>
      <c r="O90" s="14">
        <v>62557</v>
      </c>
      <c r="P90" s="14">
        <v>211480</v>
      </c>
      <c r="Q90" s="14">
        <v>1198467</v>
      </c>
    </row>
    <row r="91" spans="2:18" x14ac:dyDescent="0.15">
      <c r="B91" s="28" t="s">
        <v>116</v>
      </c>
      <c r="C91" s="14">
        <v>113</v>
      </c>
      <c r="D91" s="14">
        <v>1077</v>
      </c>
      <c r="E91" s="14">
        <v>1792</v>
      </c>
      <c r="F91" s="14">
        <v>2760</v>
      </c>
      <c r="G91" s="14">
        <v>2890</v>
      </c>
      <c r="H91" s="14">
        <v>3098</v>
      </c>
      <c r="I91" s="14">
        <v>2733</v>
      </c>
      <c r="J91" s="14">
        <v>2093</v>
      </c>
      <c r="K91" s="14">
        <v>1697</v>
      </c>
      <c r="L91" s="14">
        <v>1054</v>
      </c>
      <c r="M91" s="14">
        <v>951</v>
      </c>
      <c r="N91" s="14">
        <v>537</v>
      </c>
      <c r="O91" s="14">
        <v>1143</v>
      </c>
      <c r="P91" s="14">
        <v>5815</v>
      </c>
      <c r="Q91" s="14">
        <v>27753</v>
      </c>
    </row>
    <row r="92" spans="2:18" x14ac:dyDescent="0.15">
      <c r="B92" s="28" t="s">
        <v>117</v>
      </c>
      <c r="C92" s="14">
        <v>58</v>
      </c>
      <c r="D92" s="14">
        <v>700</v>
      </c>
      <c r="E92" s="14">
        <v>991</v>
      </c>
      <c r="F92" s="14">
        <v>2006</v>
      </c>
      <c r="G92" s="14">
        <v>1856</v>
      </c>
      <c r="H92" s="14">
        <v>2000</v>
      </c>
      <c r="I92" s="14">
        <v>1789</v>
      </c>
      <c r="J92" s="14">
        <v>1128</v>
      </c>
      <c r="K92" s="14">
        <v>773</v>
      </c>
      <c r="L92" s="14">
        <v>413</v>
      </c>
      <c r="M92" s="14">
        <v>327</v>
      </c>
      <c r="N92" s="14">
        <v>154</v>
      </c>
      <c r="O92" s="14">
        <v>1358</v>
      </c>
      <c r="P92" s="14">
        <v>3153</v>
      </c>
      <c r="Q92" s="14">
        <v>16706</v>
      </c>
    </row>
    <row r="93" spans="2:18" x14ac:dyDescent="0.15">
      <c r="B93" s="28" t="s">
        <v>118</v>
      </c>
      <c r="C93" s="14">
        <v>44</v>
      </c>
      <c r="D93" s="14">
        <v>542</v>
      </c>
      <c r="E93" s="14">
        <v>734</v>
      </c>
      <c r="F93" s="14">
        <v>1253</v>
      </c>
      <c r="G93" s="14">
        <v>1157</v>
      </c>
      <c r="H93" s="14">
        <v>1287</v>
      </c>
      <c r="I93" s="14">
        <v>1062</v>
      </c>
      <c r="J93" s="14">
        <v>828</v>
      </c>
      <c r="K93" s="14">
        <v>819</v>
      </c>
      <c r="L93" s="14">
        <v>594</v>
      </c>
      <c r="M93" s="14">
        <v>587</v>
      </c>
      <c r="N93" s="14">
        <v>328</v>
      </c>
      <c r="O93" s="14">
        <v>1628</v>
      </c>
      <c r="P93" s="14">
        <v>2795</v>
      </c>
      <c r="Q93" s="14">
        <v>13658</v>
      </c>
    </row>
    <row r="94" spans="2:18" x14ac:dyDescent="0.15">
      <c r="B94" s="28" t="s">
        <v>119</v>
      </c>
      <c r="C94" s="14">
        <v>69</v>
      </c>
      <c r="D94" s="14">
        <v>653</v>
      </c>
      <c r="E94" s="14">
        <v>857</v>
      </c>
      <c r="F94" s="14">
        <v>1334</v>
      </c>
      <c r="G94" s="14">
        <v>1564</v>
      </c>
      <c r="H94" s="14">
        <v>1720</v>
      </c>
      <c r="I94" s="14">
        <v>1421</v>
      </c>
      <c r="J94" s="14">
        <v>1086</v>
      </c>
      <c r="K94" s="14">
        <v>930</v>
      </c>
      <c r="L94" s="14">
        <v>602</v>
      </c>
      <c r="M94" s="14">
        <v>541</v>
      </c>
      <c r="N94" s="14">
        <v>415</v>
      </c>
      <c r="O94" s="14">
        <v>906</v>
      </c>
      <c r="P94" s="14">
        <v>3124</v>
      </c>
      <c r="Q94" s="14">
        <v>15222</v>
      </c>
    </row>
    <row r="95" spans="2:18" x14ac:dyDescent="0.15">
      <c r="B95" s="28" t="s">
        <v>120</v>
      </c>
      <c r="C95" s="14">
        <v>48</v>
      </c>
      <c r="D95" s="14">
        <v>558</v>
      </c>
      <c r="E95" s="14">
        <v>973</v>
      </c>
      <c r="F95" s="14">
        <v>1913</v>
      </c>
      <c r="G95" s="14">
        <v>1838</v>
      </c>
      <c r="H95" s="14">
        <v>1589</v>
      </c>
      <c r="I95" s="14">
        <v>1033</v>
      </c>
      <c r="J95" s="14">
        <v>635</v>
      </c>
      <c r="K95" s="14">
        <v>680</v>
      </c>
      <c r="L95" s="14">
        <v>504</v>
      </c>
      <c r="M95" s="14">
        <v>468</v>
      </c>
      <c r="N95" s="14">
        <v>254</v>
      </c>
      <c r="O95" s="14">
        <v>729</v>
      </c>
      <c r="P95" s="14">
        <v>2821</v>
      </c>
      <c r="Q95" s="14">
        <v>14043</v>
      </c>
    </row>
    <row r="96" spans="2:18" x14ac:dyDescent="0.15">
      <c r="B96" s="28" t="s">
        <v>121</v>
      </c>
      <c r="C96" s="14">
        <v>105</v>
      </c>
      <c r="D96" s="14">
        <v>937</v>
      </c>
      <c r="E96" s="14">
        <v>1469</v>
      </c>
      <c r="F96" s="14">
        <v>3551</v>
      </c>
      <c r="G96" s="14">
        <v>3453</v>
      </c>
      <c r="H96" s="14">
        <v>3537</v>
      </c>
      <c r="I96" s="14">
        <v>2208</v>
      </c>
      <c r="J96" s="14">
        <v>1351</v>
      </c>
      <c r="K96" s="14">
        <v>952</v>
      </c>
      <c r="L96" s="14">
        <v>619</v>
      </c>
      <c r="M96" s="14">
        <v>529</v>
      </c>
      <c r="N96" s="14">
        <v>375</v>
      </c>
      <c r="O96" s="14">
        <v>1553</v>
      </c>
      <c r="P96" s="14">
        <v>3211</v>
      </c>
      <c r="Q96" s="14">
        <v>23850</v>
      </c>
    </row>
    <row r="97" spans="2:18" x14ac:dyDescent="0.15">
      <c r="B97" s="28" t="s">
        <v>122</v>
      </c>
      <c r="C97" s="14">
        <v>57</v>
      </c>
      <c r="D97" s="14">
        <v>1064</v>
      </c>
      <c r="E97" s="14">
        <v>1368</v>
      </c>
      <c r="F97" s="14">
        <v>2590</v>
      </c>
      <c r="G97" s="14">
        <v>2209</v>
      </c>
      <c r="H97" s="14">
        <v>1970</v>
      </c>
      <c r="I97" s="14">
        <v>1384</v>
      </c>
      <c r="J97" s="14">
        <v>1131</v>
      </c>
      <c r="K97" s="14">
        <v>1235</v>
      </c>
      <c r="L97" s="14">
        <v>1009</v>
      </c>
      <c r="M97" s="14">
        <v>1261</v>
      </c>
      <c r="N97" s="14">
        <v>741</v>
      </c>
      <c r="O97" s="14">
        <v>1552</v>
      </c>
      <c r="P97" s="14">
        <v>4421</v>
      </c>
      <c r="Q97" s="14">
        <v>21992</v>
      </c>
    </row>
    <row r="98" spans="2:18" ht="39" x14ac:dyDescent="0.15">
      <c r="B98" s="28" t="s">
        <v>123</v>
      </c>
      <c r="C98" s="14">
        <v>2200</v>
      </c>
      <c r="D98" s="14">
        <v>15745</v>
      </c>
      <c r="E98" s="14">
        <v>15769</v>
      </c>
      <c r="F98" s="14">
        <v>25024</v>
      </c>
      <c r="G98" s="14">
        <v>21440</v>
      </c>
      <c r="H98" s="14">
        <v>25461</v>
      </c>
      <c r="I98" s="14">
        <v>21410</v>
      </c>
      <c r="J98" s="14">
        <v>16260</v>
      </c>
      <c r="K98" s="14">
        <v>16282</v>
      </c>
      <c r="L98" s="14">
        <v>12558</v>
      </c>
      <c r="M98" s="14">
        <v>17137</v>
      </c>
      <c r="N98" s="14">
        <v>22465</v>
      </c>
      <c r="O98" s="14">
        <v>29757</v>
      </c>
      <c r="P98" s="14">
        <v>61759</v>
      </c>
      <c r="Q98" s="14">
        <v>303267</v>
      </c>
      <c r="R98" s="21" t="s">
        <v>123</v>
      </c>
    </row>
    <row r="99" spans="2:18" x14ac:dyDescent="0.15">
      <c r="B99" s="27" t="s">
        <v>124</v>
      </c>
      <c r="C99" s="14">
        <v>185</v>
      </c>
      <c r="D99" s="14">
        <v>1384</v>
      </c>
      <c r="E99" s="14">
        <v>1765</v>
      </c>
      <c r="F99" s="14">
        <v>2901</v>
      </c>
      <c r="G99" s="14">
        <v>3012</v>
      </c>
      <c r="H99" s="14">
        <v>3506</v>
      </c>
      <c r="I99" s="14">
        <v>2733</v>
      </c>
      <c r="J99" s="14">
        <v>1925</v>
      </c>
      <c r="K99" s="14">
        <v>1855</v>
      </c>
      <c r="L99" s="14">
        <v>1241</v>
      </c>
      <c r="M99" s="14">
        <v>1314</v>
      </c>
      <c r="N99" s="14">
        <v>881</v>
      </c>
      <c r="O99" s="14">
        <v>1813</v>
      </c>
      <c r="P99" s="14">
        <v>6138</v>
      </c>
      <c r="Q99" s="14">
        <v>30653</v>
      </c>
    </row>
    <row r="100" spans="2:18" x14ac:dyDescent="0.15">
      <c r="B100" s="27" t="s">
        <v>125</v>
      </c>
      <c r="C100" s="14">
        <v>58</v>
      </c>
      <c r="D100" s="14">
        <v>487</v>
      </c>
      <c r="E100" s="14">
        <v>421</v>
      </c>
      <c r="F100" s="14">
        <v>611</v>
      </c>
      <c r="G100" s="14">
        <v>634</v>
      </c>
      <c r="H100" s="14">
        <v>717</v>
      </c>
      <c r="I100" s="14">
        <v>965</v>
      </c>
      <c r="J100" s="14">
        <v>926</v>
      </c>
      <c r="K100" s="14">
        <v>1054</v>
      </c>
      <c r="L100" s="14">
        <v>767</v>
      </c>
      <c r="M100" s="14">
        <v>954</v>
      </c>
      <c r="N100" s="14">
        <v>768</v>
      </c>
      <c r="O100" s="14">
        <v>1486</v>
      </c>
      <c r="P100" s="14">
        <v>2917</v>
      </c>
      <c r="Q100" s="14">
        <v>12765</v>
      </c>
    </row>
    <row r="101" spans="2:18" x14ac:dyDescent="0.15">
      <c r="B101" s="27" t="s">
        <v>126</v>
      </c>
      <c r="C101" s="14">
        <v>264</v>
      </c>
      <c r="D101" s="14">
        <v>3711</v>
      </c>
      <c r="E101" s="14">
        <v>3599</v>
      </c>
      <c r="F101" s="14">
        <v>4695</v>
      </c>
      <c r="G101" s="14">
        <v>4731</v>
      </c>
      <c r="H101" s="14">
        <v>5974</v>
      </c>
      <c r="I101" s="14">
        <v>4921</v>
      </c>
      <c r="J101" s="14">
        <v>3786</v>
      </c>
      <c r="K101" s="14">
        <v>3951</v>
      </c>
      <c r="L101" s="14">
        <v>3097</v>
      </c>
      <c r="M101" s="14">
        <v>4247</v>
      </c>
      <c r="N101" s="14">
        <v>4128</v>
      </c>
      <c r="O101" s="14">
        <v>4307</v>
      </c>
      <c r="P101" s="14">
        <v>14195</v>
      </c>
      <c r="Q101" s="14">
        <v>65606</v>
      </c>
    </row>
    <row r="102" spans="2:18" x14ac:dyDescent="0.15">
      <c r="B102" s="27" t="s">
        <v>127</v>
      </c>
      <c r="C102" s="14">
        <v>153</v>
      </c>
      <c r="D102" s="14">
        <v>1441</v>
      </c>
      <c r="E102" s="14">
        <v>1718</v>
      </c>
      <c r="F102" s="14">
        <v>2508</v>
      </c>
      <c r="G102" s="14">
        <v>2556</v>
      </c>
      <c r="H102" s="14">
        <v>3376</v>
      </c>
      <c r="I102" s="14">
        <v>2606</v>
      </c>
      <c r="J102" s="14">
        <v>1974</v>
      </c>
      <c r="K102" s="14">
        <v>1753</v>
      </c>
      <c r="L102" s="14">
        <v>1206</v>
      </c>
      <c r="M102" s="14">
        <v>1425</v>
      </c>
      <c r="N102" s="14">
        <v>1321</v>
      </c>
      <c r="O102" s="14">
        <v>1708</v>
      </c>
      <c r="P102" s="14">
        <v>6541</v>
      </c>
      <c r="Q102" s="14">
        <v>30286</v>
      </c>
    </row>
    <row r="103" spans="2:18" x14ac:dyDescent="0.15">
      <c r="B103" s="27" t="s">
        <v>128</v>
      </c>
      <c r="C103" s="14">
        <v>134</v>
      </c>
      <c r="D103" s="14">
        <v>1685</v>
      </c>
      <c r="E103" s="14">
        <v>1564</v>
      </c>
      <c r="F103" s="14">
        <v>1392</v>
      </c>
      <c r="G103" s="14">
        <v>1277</v>
      </c>
      <c r="H103" s="14">
        <v>1925</v>
      </c>
      <c r="I103" s="14">
        <v>2016</v>
      </c>
      <c r="J103" s="14">
        <v>1942</v>
      </c>
      <c r="K103" s="14">
        <v>2136</v>
      </c>
      <c r="L103" s="14">
        <v>1654</v>
      </c>
      <c r="M103" s="14">
        <v>1988</v>
      </c>
      <c r="N103" s="14">
        <v>1826</v>
      </c>
      <c r="O103" s="14">
        <v>1296</v>
      </c>
      <c r="P103" s="14">
        <v>7966</v>
      </c>
      <c r="Q103" s="14">
        <v>28801</v>
      </c>
    </row>
    <row r="104" spans="2:18" x14ac:dyDescent="0.15">
      <c r="B104" s="27" t="s">
        <v>129</v>
      </c>
      <c r="C104" s="14">
        <v>149</v>
      </c>
      <c r="D104" s="14">
        <v>1834</v>
      </c>
      <c r="E104" s="14">
        <v>1884</v>
      </c>
      <c r="F104" s="14">
        <v>2661</v>
      </c>
      <c r="G104" s="14">
        <v>2627</v>
      </c>
      <c r="H104" s="14">
        <v>3381</v>
      </c>
      <c r="I104" s="14">
        <v>2699</v>
      </c>
      <c r="J104" s="14">
        <v>2226</v>
      </c>
      <c r="K104" s="14">
        <v>2254</v>
      </c>
      <c r="L104" s="14">
        <v>1688</v>
      </c>
      <c r="M104" s="14">
        <v>2092</v>
      </c>
      <c r="N104" s="14">
        <v>1689</v>
      </c>
      <c r="O104" s="14">
        <v>2543</v>
      </c>
      <c r="P104" s="14">
        <v>8022</v>
      </c>
      <c r="Q104" s="14">
        <v>35749</v>
      </c>
    </row>
    <row r="105" spans="2:18" x14ac:dyDescent="0.15">
      <c r="B105" s="27" t="s">
        <v>130</v>
      </c>
      <c r="C105" s="14">
        <v>121</v>
      </c>
      <c r="D105" s="14">
        <v>1688</v>
      </c>
      <c r="E105" s="14">
        <v>1345</v>
      </c>
      <c r="F105" s="14">
        <v>1185</v>
      </c>
      <c r="G105" s="14">
        <v>1470</v>
      </c>
      <c r="H105" s="14">
        <v>1775</v>
      </c>
      <c r="I105" s="14">
        <v>1778</v>
      </c>
      <c r="J105" s="14">
        <v>1485</v>
      </c>
      <c r="K105" s="14">
        <v>1875</v>
      </c>
      <c r="L105" s="14">
        <v>1724</v>
      </c>
      <c r="M105" s="14">
        <v>2734</v>
      </c>
      <c r="N105" s="14">
        <v>3002</v>
      </c>
      <c r="O105" s="14">
        <v>3408</v>
      </c>
      <c r="P105" s="14">
        <v>7249</v>
      </c>
      <c r="Q105" s="14">
        <v>30839</v>
      </c>
    </row>
    <row r="106" spans="2:18" x14ac:dyDescent="0.15">
      <c r="B106" s="27" t="s">
        <v>131</v>
      </c>
      <c r="C106" s="14">
        <v>65</v>
      </c>
      <c r="D106" s="14">
        <v>744</v>
      </c>
      <c r="E106" s="14">
        <v>469</v>
      </c>
      <c r="F106" s="14">
        <v>234</v>
      </c>
      <c r="G106" s="14">
        <v>255</v>
      </c>
      <c r="H106" s="14">
        <v>444</v>
      </c>
      <c r="I106" s="14">
        <v>491</v>
      </c>
      <c r="J106" s="14">
        <v>561</v>
      </c>
      <c r="K106" s="14">
        <v>827</v>
      </c>
      <c r="L106" s="14">
        <v>830</v>
      </c>
      <c r="M106" s="14">
        <v>1599</v>
      </c>
      <c r="N106" s="14">
        <v>3600</v>
      </c>
      <c r="O106" s="14">
        <v>2673</v>
      </c>
      <c r="P106" s="14">
        <v>3682</v>
      </c>
      <c r="Q106" s="14">
        <v>16474</v>
      </c>
    </row>
    <row r="107" spans="2:18" x14ac:dyDescent="0.15">
      <c r="B107" s="27" t="s">
        <v>132</v>
      </c>
      <c r="C107" s="14">
        <v>7672</v>
      </c>
      <c r="D107" s="14">
        <v>109610</v>
      </c>
      <c r="E107" s="14">
        <v>97316</v>
      </c>
      <c r="F107" s="14">
        <v>115545</v>
      </c>
      <c r="G107" s="14">
        <v>113240</v>
      </c>
      <c r="H107" s="14">
        <v>137966</v>
      </c>
      <c r="I107" s="14">
        <v>122823</v>
      </c>
      <c r="J107" s="14">
        <v>108810</v>
      </c>
      <c r="K107" s="14">
        <v>115511</v>
      </c>
      <c r="L107" s="14">
        <v>86723</v>
      </c>
      <c r="M107" s="14">
        <v>108114</v>
      </c>
      <c r="N107" s="14">
        <v>123123</v>
      </c>
      <c r="O107" s="14">
        <v>105990</v>
      </c>
      <c r="P107" s="14">
        <v>318510</v>
      </c>
      <c r="Q107" s="14">
        <v>1670953</v>
      </c>
    </row>
    <row r="108" spans="2:18" x14ac:dyDescent="0.15">
      <c r="B108" s="27" t="s">
        <v>133</v>
      </c>
      <c r="C108" s="14">
        <v>49</v>
      </c>
      <c r="D108" s="14">
        <v>690</v>
      </c>
      <c r="E108" s="14">
        <v>328</v>
      </c>
      <c r="F108" s="14">
        <v>294</v>
      </c>
      <c r="G108" s="14">
        <v>361</v>
      </c>
      <c r="H108" s="14">
        <v>393</v>
      </c>
      <c r="I108" s="14">
        <v>468</v>
      </c>
      <c r="J108" s="14">
        <v>520</v>
      </c>
      <c r="K108" s="14">
        <v>709</v>
      </c>
      <c r="L108" s="14">
        <v>697</v>
      </c>
      <c r="M108" s="14">
        <v>1128</v>
      </c>
      <c r="N108" s="14">
        <v>2658</v>
      </c>
      <c r="O108" s="14">
        <v>2381</v>
      </c>
      <c r="P108" s="14">
        <v>3093</v>
      </c>
      <c r="Q108" s="14">
        <v>13769</v>
      </c>
    </row>
    <row r="109" spans="2:18" ht="39" x14ac:dyDescent="0.15">
      <c r="B109" s="27" t="s">
        <v>134</v>
      </c>
      <c r="C109" s="14">
        <v>692</v>
      </c>
      <c r="D109" s="14">
        <v>7010</v>
      </c>
      <c r="E109" s="14">
        <v>9554</v>
      </c>
      <c r="F109" s="14">
        <v>17662</v>
      </c>
      <c r="G109" s="14">
        <v>15467</v>
      </c>
      <c r="H109" s="14">
        <v>16221</v>
      </c>
      <c r="I109" s="14">
        <v>12939</v>
      </c>
      <c r="J109" s="14">
        <v>9192</v>
      </c>
      <c r="K109" s="14">
        <v>7298</v>
      </c>
      <c r="L109" s="14">
        <v>4621</v>
      </c>
      <c r="M109" s="14">
        <v>4652</v>
      </c>
      <c r="N109" s="14">
        <v>2675</v>
      </c>
      <c r="O109" s="14">
        <v>7182</v>
      </c>
      <c r="P109" s="14">
        <v>27432</v>
      </c>
      <c r="Q109" s="14">
        <v>142597</v>
      </c>
      <c r="R109" s="21" t="s">
        <v>134</v>
      </c>
    </row>
    <row r="110" spans="2:18" x14ac:dyDescent="0.15">
      <c r="B110" s="27" t="s">
        <v>135</v>
      </c>
      <c r="C110" s="14">
        <v>88</v>
      </c>
      <c r="D110" s="14">
        <v>1174</v>
      </c>
      <c r="E110" s="14">
        <v>1788</v>
      </c>
      <c r="F110" s="14">
        <v>3358</v>
      </c>
      <c r="G110" s="14">
        <v>3097</v>
      </c>
      <c r="H110" s="14">
        <v>3050</v>
      </c>
      <c r="I110" s="14">
        <v>2343</v>
      </c>
      <c r="J110" s="14">
        <v>1564</v>
      </c>
      <c r="K110" s="14">
        <v>1453</v>
      </c>
      <c r="L110" s="14">
        <v>941</v>
      </c>
      <c r="M110" s="14">
        <v>934</v>
      </c>
      <c r="N110" s="14">
        <v>483</v>
      </c>
      <c r="O110" s="14">
        <v>1411</v>
      </c>
      <c r="P110" s="14">
        <v>5186</v>
      </c>
      <c r="Q110" s="14">
        <v>26870</v>
      </c>
    </row>
    <row r="111" spans="2:18" x14ac:dyDescent="0.15">
      <c r="B111" s="27" t="s">
        <v>136</v>
      </c>
      <c r="C111" s="14">
        <v>105</v>
      </c>
      <c r="D111" s="14">
        <v>1172</v>
      </c>
      <c r="E111" s="14">
        <v>1826</v>
      </c>
      <c r="F111" s="14">
        <v>3507</v>
      </c>
      <c r="G111" s="14">
        <v>3332</v>
      </c>
      <c r="H111" s="14">
        <v>3557</v>
      </c>
      <c r="I111" s="14">
        <v>2751</v>
      </c>
      <c r="J111" s="14">
        <v>1881</v>
      </c>
      <c r="K111" s="14">
        <v>1441</v>
      </c>
      <c r="L111" s="14">
        <v>935</v>
      </c>
      <c r="M111" s="14">
        <v>901</v>
      </c>
      <c r="N111" s="14">
        <v>476</v>
      </c>
      <c r="O111" s="14">
        <v>1474</v>
      </c>
      <c r="P111" s="14">
        <v>5692</v>
      </c>
      <c r="Q111" s="14">
        <v>29050</v>
      </c>
    </row>
    <row r="112" spans="2:18" x14ac:dyDescent="0.15">
      <c r="B112" s="27" t="s">
        <v>137</v>
      </c>
      <c r="C112" s="14">
        <v>645</v>
      </c>
      <c r="D112" s="14">
        <v>9261</v>
      </c>
      <c r="E112" s="14">
        <v>12051</v>
      </c>
      <c r="F112" s="14">
        <v>18334</v>
      </c>
      <c r="G112" s="14">
        <v>19021</v>
      </c>
      <c r="H112" s="14">
        <v>21799</v>
      </c>
      <c r="I112" s="14">
        <v>18579</v>
      </c>
      <c r="J112" s="14">
        <v>14688</v>
      </c>
      <c r="K112" s="14">
        <v>13253</v>
      </c>
      <c r="L112" s="14">
        <v>8839</v>
      </c>
      <c r="M112" s="14">
        <v>10048</v>
      </c>
      <c r="N112" s="14">
        <v>6337</v>
      </c>
      <c r="O112" s="14">
        <v>10153</v>
      </c>
      <c r="P112" s="14">
        <v>37490</v>
      </c>
      <c r="Q112" s="14">
        <v>200498</v>
      </c>
    </row>
    <row r="113" spans="1:18" x14ac:dyDescent="0.15">
      <c r="B113" s="27" t="s">
        <v>138</v>
      </c>
      <c r="C113" s="14">
        <v>246</v>
      </c>
      <c r="D113" s="14">
        <v>3771</v>
      </c>
      <c r="E113" s="14">
        <v>5364</v>
      </c>
      <c r="F113" s="14">
        <v>9128</v>
      </c>
      <c r="G113" s="14">
        <v>7977</v>
      </c>
      <c r="H113" s="14">
        <v>9481</v>
      </c>
      <c r="I113" s="14">
        <v>7931</v>
      </c>
      <c r="J113" s="14">
        <v>5857</v>
      </c>
      <c r="K113" s="14">
        <v>4887</v>
      </c>
      <c r="L113" s="14">
        <v>2973</v>
      </c>
      <c r="M113" s="14">
        <v>3273</v>
      </c>
      <c r="N113" s="14">
        <v>1984</v>
      </c>
      <c r="O113" s="14">
        <v>3872</v>
      </c>
      <c r="P113" s="14">
        <v>15479</v>
      </c>
      <c r="Q113" s="14">
        <v>82223</v>
      </c>
    </row>
    <row r="114" spans="1:18" x14ac:dyDescent="0.15">
      <c r="B114" s="27" t="s">
        <v>139</v>
      </c>
      <c r="C114" s="14">
        <v>57</v>
      </c>
      <c r="D114" s="14">
        <v>622</v>
      </c>
      <c r="E114" s="14">
        <v>882</v>
      </c>
      <c r="F114" s="14">
        <v>1712</v>
      </c>
      <c r="G114" s="14">
        <v>1693</v>
      </c>
      <c r="H114" s="14">
        <v>1635</v>
      </c>
      <c r="I114" s="14">
        <v>1293</v>
      </c>
      <c r="J114" s="14">
        <v>851</v>
      </c>
      <c r="K114" s="14">
        <v>778</v>
      </c>
      <c r="L114" s="14">
        <v>482</v>
      </c>
      <c r="M114" s="14">
        <v>505</v>
      </c>
      <c r="N114" s="14">
        <v>243</v>
      </c>
      <c r="O114" s="14">
        <v>762</v>
      </c>
      <c r="P114" s="14">
        <v>2595</v>
      </c>
      <c r="Q114" s="14">
        <v>14110</v>
      </c>
    </row>
    <row r="115" spans="1:18" ht="39" x14ac:dyDescent="0.15">
      <c r="B115" s="27" t="s">
        <v>140</v>
      </c>
      <c r="C115" s="14">
        <v>217</v>
      </c>
      <c r="D115" s="14">
        <v>3758</v>
      </c>
      <c r="E115" s="14">
        <v>7104</v>
      </c>
      <c r="F115" s="14">
        <v>10011</v>
      </c>
      <c r="G115" s="14">
        <v>4521</v>
      </c>
      <c r="H115" s="14">
        <v>4673</v>
      </c>
      <c r="I115" s="14">
        <v>4631</v>
      </c>
      <c r="J115" s="14">
        <v>3604</v>
      </c>
      <c r="K115" s="14">
        <v>3691</v>
      </c>
      <c r="L115" s="14">
        <v>2721</v>
      </c>
      <c r="M115" s="14">
        <v>3622</v>
      </c>
      <c r="N115" s="14">
        <v>2624</v>
      </c>
      <c r="O115" s="14">
        <v>7847</v>
      </c>
      <c r="P115" s="14">
        <v>21482</v>
      </c>
      <c r="Q115" s="14">
        <v>80506</v>
      </c>
      <c r="R115" s="21" t="s">
        <v>140</v>
      </c>
    </row>
    <row r="116" spans="1:18" x14ac:dyDescent="0.15">
      <c r="B116" s="27" t="s">
        <v>141</v>
      </c>
      <c r="C116" s="14">
        <v>82</v>
      </c>
      <c r="D116" s="14">
        <v>1047</v>
      </c>
      <c r="E116" s="14">
        <v>1032</v>
      </c>
      <c r="F116" s="14">
        <v>1134</v>
      </c>
      <c r="G116" s="14">
        <v>1076</v>
      </c>
      <c r="H116" s="14">
        <v>1513</v>
      </c>
      <c r="I116" s="14">
        <v>1973</v>
      </c>
      <c r="J116" s="14">
        <v>2163</v>
      </c>
      <c r="K116" s="14">
        <v>2343</v>
      </c>
      <c r="L116" s="14">
        <v>1661</v>
      </c>
      <c r="M116" s="14">
        <v>1917</v>
      </c>
      <c r="N116" s="14">
        <v>1196</v>
      </c>
      <c r="O116" s="14">
        <v>2480</v>
      </c>
      <c r="P116" s="14">
        <v>5570</v>
      </c>
      <c r="Q116" s="14">
        <v>25187</v>
      </c>
    </row>
    <row r="117" spans="1:18" x14ac:dyDescent="0.15">
      <c r="B117" s="27" t="s">
        <v>142</v>
      </c>
      <c r="C117" s="14">
        <v>390</v>
      </c>
      <c r="D117" s="14">
        <v>4951</v>
      </c>
      <c r="E117" s="14">
        <v>3781</v>
      </c>
      <c r="F117" s="14">
        <v>4136</v>
      </c>
      <c r="G117" s="14">
        <v>4482</v>
      </c>
      <c r="H117" s="14">
        <v>6044</v>
      </c>
      <c r="I117" s="14">
        <v>7821</v>
      </c>
      <c r="J117" s="14">
        <v>8841</v>
      </c>
      <c r="K117" s="14">
        <v>9893</v>
      </c>
      <c r="L117" s="14">
        <v>7361</v>
      </c>
      <c r="M117" s="14">
        <v>8729</v>
      </c>
      <c r="N117" s="14">
        <v>6105</v>
      </c>
      <c r="O117" s="14">
        <v>11639</v>
      </c>
      <c r="P117" s="14">
        <v>22085</v>
      </c>
      <c r="Q117" s="14">
        <v>106258</v>
      </c>
    </row>
    <row r="118" spans="1:18" ht="39" x14ac:dyDescent="0.15">
      <c r="B118" s="27" t="s">
        <v>143</v>
      </c>
      <c r="C118" s="14">
        <v>16</v>
      </c>
      <c r="D118" s="14">
        <v>95</v>
      </c>
      <c r="E118" s="14">
        <v>116</v>
      </c>
      <c r="F118" s="14">
        <v>95</v>
      </c>
      <c r="G118" s="14">
        <v>74</v>
      </c>
      <c r="H118" s="14">
        <v>147</v>
      </c>
      <c r="I118" s="14">
        <v>110</v>
      </c>
      <c r="J118" s="14">
        <v>132</v>
      </c>
      <c r="K118" s="14">
        <v>110</v>
      </c>
      <c r="L118" s="14">
        <v>104</v>
      </c>
      <c r="M118" s="14">
        <v>126</v>
      </c>
      <c r="N118" s="14">
        <v>130</v>
      </c>
      <c r="O118" s="14">
        <v>95</v>
      </c>
      <c r="P118" s="14">
        <v>273</v>
      </c>
      <c r="Q118" s="14">
        <v>1623</v>
      </c>
      <c r="R118" s="21" t="s">
        <v>143</v>
      </c>
    </row>
    <row r="119" spans="1:18" x14ac:dyDescent="0.15">
      <c r="B119" s="27" t="s">
        <v>144</v>
      </c>
      <c r="C119" s="14">
        <v>1085</v>
      </c>
      <c r="D119" s="14">
        <v>20494</v>
      </c>
      <c r="E119" s="14">
        <v>20500</v>
      </c>
      <c r="F119" s="14">
        <v>19056</v>
      </c>
      <c r="G119" s="14">
        <v>19652</v>
      </c>
      <c r="H119" s="14">
        <v>26778</v>
      </c>
      <c r="I119" s="14">
        <v>27740</v>
      </c>
      <c r="J119" s="14">
        <v>26527</v>
      </c>
      <c r="K119" s="14">
        <v>33661</v>
      </c>
      <c r="L119" s="14">
        <v>29026</v>
      </c>
      <c r="M119" s="14">
        <v>39527</v>
      </c>
      <c r="N119" s="14">
        <v>35754</v>
      </c>
      <c r="O119" s="14">
        <v>18481</v>
      </c>
      <c r="P119" s="14">
        <v>73363</v>
      </c>
      <c r="Q119" s="14">
        <v>391644</v>
      </c>
    </row>
    <row r="120" spans="1:18" x14ac:dyDescent="0.15">
      <c r="B120" s="27" t="s">
        <v>145</v>
      </c>
      <c r="C120" s="14">
        <v>12</v>
      </c>
      <c r="D120" s="14">
        <v>133</v>
      </c>
      <c r="E120" s="14">
        <v>68</v>
      </c>
      <c r="F120" s="14">
        <v>137</v>
      </c>
      <c r="G120" s="14">
        <v>113</v>
      </c>
      <c r="H120" s="14">
        <v>147</v>
      </c>
      <c r="I120" s="14">
        <v>183</v>
      </c>
      <c r="J120" s="14">
        <v>171</v>
      </c>
      <c r="K120" s="14">
        <v>229</v>
      </c>
      <c r="L120" s="14">
        <v>152</v>
      </c>
      <c r="M120" s="14">
        <v>175</v>
      </c>
      <c r="N120" s="14">
        <v>117</v>
      </c>
      <c r="O120" s="14">
        <v>899</v>
      </c>
      <c r="P120" s="14">
        <v>495</v>
      </c>
      <c r="Q120" s="14">
        <v>3031</v>
      </c>
    </row>
    <row r="121" spans="1:18" x14ac:dyDescent="0.15">
      <c r="B121" s="27" t="s">
        <v>34</v>
      </c>
      <c r="C121" s="14">
        <v>102116</v>
      </c>
      <c r="D121" s="14">
        <v>1314281</v>
      </c>
      <c r="E121" s="14">
        <v>1285555</v>
      </c>
      <c r="F121" s="14">
        <v>1797355</v>
      </c>
      <c r="G121" s="14">
        <v>1715821</v>
      </c>
      <c r="H121" s="14">
        <v>2006077</v>
      </c>
      <c r="I121" s="14">
        <v>1799652</v>
      </c>
      <c r="J121" s="14">
        <v>1436397</v>
      </c>
      <c r="K121" s="14">
        <v>1372002</v>
      </c>
      <c r="L121" s="14">
        <v>959618</v>
      </c>
      <c r="M121" s="14">
        <v>1120842</v>
      </c>
      <c r="N121" s="14">
        <v>1081275</v>
      </c>
      <c r="O121" s="14">
        <v>1372702</v>
      </c>
      <c r="P121" s="14">
        <v>4144026</v>
      </c>
      <c r="Q121" s="14">
        <v>21507719</v>
      </c>
    </row>
    <row r="122" spans="1:18" x14ac:dyDescent="0.15">
      <c r="A122" s="9" t="s">
        <v>146</v>
      </c>
    </row>
    <row r="124" spans="1:18" x14ac:dyDescent="0.15">
      <c r="A124" s="9" t="s">
        <v>147</v>
      </c>
      <c r="B124" s="9" t="s">
        <v>148</v>
      </c>
    </row>
    <row r="126" spans="1:18" x14ac:dyDescent="0.15">
      <c r="A126" s="2" t="s">
        <v>11</v>
      </c>
    </row>
    <row r="127" spans="1:18" x14ac:dyDescent="0.15">
      <c r="A127" s="10" t="str">
        <f>HYPERLINK("http://www.abs.gov.au/websitedbs/D3310114.nsf/Home//©+Copyright?OpenDocument","© Commonwealth of Australia, 2016")</f>
        <v>© Commonwealth of Australia, 2016</v>
      </c>
    </row>
  </sheetData>
  <mergeCells count="127">
    <mergeCell ref="B120"/>
    <mergeCell ref="B121"/>
    <mergeCell ref="B115"/>
    <mergeCell ref="B116"/>
    <mergeCell ref="B117"/>
    <mergeCell ref="B118"/>
    <mergeCell ref="B119"/>
    <mergeCell ref="B110"/>
    <mergeCell ref="B111"/>
    <mergeCell ref="B112"/>
    <mergeCell ref="B113"/>
    <mergeCell ref="B114"/>
    <mergeCell ref="B105"/>
    <mergeCell ref="B106"/>
    <mergeCell ref="B107"/>
    <mergeCell ref="B108"/>
    <mergeCell ref="B109"/>
    <mergeCell ref="B100"/>
    <mergeCell ref="B101"/>
    <mergeCell ref="B102"/>
    <mergeCell ref="B103"/>
    <mergeCell ref="B104"/>
    <mergeCell ref="B95"/>
    <mergeCell ref="B96"/>
    <mergeCell ref="B97"/>
    <mergeCell ref="B98"/>
    <mergeCell ref="B99"/>
    <mergeCell ref="B90"/>
    <mergeCell ref="B91"/>
    <mergeCell ref="B92"/>
    <mergeCell ref="B93"/>
    <mergeCell ref="B94"/>
    <mergeCell ref="B85"/>
    <mergeCell ref="B86"/>
    <mergeCell ref="B87"/>
    <mergeCell ref="B88"/>
    <mergeCell ref="B89"/>
    <mergeCell ref="B80"/>
    <mergeCell ref="B81"/>
    <mergeCell ref="B82"/>
    <mergeCell ref="B83"/>
    <mergeCell ref="B84"/>
    <mergeCell ref="B75"/>
    <mergeCell ref="B76"/>
    <mergeCell ref="B77"/>
    <mergeCell ref="B78"/>
    <mergeCell ref="B79"/>
    <mergeCell ref="B70"/>
    <mergeCell ref="B71"/>
    <mergeCell ref="B72"/>
    <mergeCell ref="B73"/>
    <mergeCell ref="B74"/>
    <mergeCell ref="B65"/>
    <mergeCell ref="B66"/>
    <mergeCell ref="B67"/>
    <mergeCell ref="B68"/>
    <mergeCell ref="B69"/>
    <mergeCell ref="B60"/>
    <mergeCell ref="B61"/>
    <mergeCell ref="B62"/>
    <mergeCell ref="B63"/>
    <mergeCell ref="B64"/>
    <mergeCell ref="B55"/>
    <mergeCell ref="B56"/>
    <mergeCell ref="B57"/>
    <mergeCell ref="B58"/>
    <mergeCell ref="B59"/>
    <mergeCell ref="B50"/>
    <mergeCell ref="B51"/>
    <mergeCell ref="B52"/>
    <mergeCell ref="B53"/>
    <mergeCell ref="B54"/>
    <mergeCell ref="B45"/>
    <mergeCell ref="B46"/>
    <mergeCell ref="B47"/>
    <mergeCell ref="B48"/>
    <mergeCell ref="B49"/>
    <mergeCell ref="B40"/>
    <mergeCell ref="B41"/>
    <mergeCell ref="B42"/>
    <mergeCell ref="B43"/>
    <mergeCell ref="B44"/>
    <mergeCell ref="B35"/>
    <mergeCell ref="B36"/>
    <mergeCell ref="B37"/>
    <mergeCell ref="B38"/>
    <mergeCell ref="B39"/>
    <mergeCell ref="B30"/>
    <mergeCell ref="B31"/>
    <mergeCell ref="B32"/>
    <mergeCell ref="B33"/>
    <mergeCell ref="B34"/>
    <mergeCell ref="E9"/>
    <mergeCell ref="B25"/>
    <mergeCell ref="B26"/>
    <mergeCell ref="B27"/>
    <mergeCell ref="B28"/>
    <mergeCell ref="B29"/>
    <mergeCell ref="B20"/>
    <mergeCell ref="B21"/>
    <mergeCell ref="B22"/>
    <mergeCell ref="B23"/>
    <mergeCell ref="B24"/>
    <mergeCell ref="F9"/>
    <mergeCell ref="B15"/>
    <mergeCell ref="B16"/>
    <mergeCell ref="B17"/>
    <mergeCell ref="B18"/>
    <mergeCell ref="B19"/>
    <mergeCell ref="Q9"/>
    <mergeCell ref="B11"/>
    <mergeCell ref="B12"/>
    <mergeCell ref="B13"/>
    <mergeCell ref="B14"/>
    <mergeCell ref="L9"/>
    <mergeCell ref="M9"/>
    <mergeCell ref="N9"/>
    <mergeCell ref="O9"/>
    <mergeCell ref="P9"/>
    <mergeCell ref="G9"/>
    <mergeCell ref="H9"/>
    <mergeCell ref="I9"/>
    <mergeCell ref="J9"/>
    <mergeCell ref="K9"/>
    <mergeCell ref="A9:B9"/>
    <mergeCell ref="C9"/>
    <mergeCell ref="D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20" workbookViewId="0">
      <selection activeCell="A2" sqref="A2:A102"/>
    </sheetView>
  </sheetViews>
  <sheetFormatPr baseColWidth="10" defaultColWidth="15.6640625" defaultRowHeight="13" x14ac:dyDescent="0.15"/>
  <cols>
    <col min="1" max="16384" width="15.6640625" style="15"/>
  </cols>
  <sheetData>
    <row r="1" spans="1:24" ht="26.25" customHeight="1" x14ac:dyDescent="0.15"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34</v>
      </c>
      <c r="M1" s="19" t="s">
        <v>149</v>
      </c>
      <c r="N1" s="19" t="s">
        <v>150</v>
      </c>
      <c r="O1" s="19" t="s">
        <v>151</v>
      </c>
      <c r="P1" s="19" t="s">
        <v>152</v>
      </c>
      <c r="Q1" s="19" t="s">
        <v>153</v>
      </c>
      <c r="R1" s="19" t="s">
        <v>154</v>
      </c>
      <c r="S1" s="19" t="s">
        <v>155</v>
      </c>
      <c r="T1" s="19" t="s">
        <v>156</v>
      </c>
      <c r="U1" s="19" t="s">
        <v>158</v>
      </c>
      <c r="V1" s="19" t="s">
        <v>157</v>
      </c>
      <c r="W1" s="15" t="s">
        <v>159</v>
      </c>
      <c r="X1" s="15" t="s">
        <v>160</v>
      </c>
    </row>
    <row r="2" spans="1:24" x14ac:dyDescent="0.15">
      <c r="A2" s="17" t="s">
        <v>37</v>
      </c>
      <c r="B2" s="18">
        <v>4831</v>
      </c>
      <c r="C2" s="18">
        <v>6954</v>
      </c>
      <c r="D2" s="18">
        <v>7193</v>
      </c>
      <c r="E2" s="18">
        <v>9001</v>
      </c>
      <c r="F2" s="18">
        <v>8326</v>
      </c>
      <c r="G2" s="18">
        <v>6310</v>
      </c>
      <c r="H2" s="18">
        <v>5464</v>
      </c>
      <c r="I2" s="18">
        <v>3331</v>
      </c>
      <c r="J2" s="18">
        <v>3401</v>
      </c>
      <c r="K2" s="18">
        <v>1971</v>
      </c>
      <c r="L2" s="18">
        <v>82082</v>
      </c>
      <c r="M2" s="20">
        <f>B2*80</f>
        <v>386480</v>
      </c>
      <c r="N2" s="20">
        <f>C2*263</f>
        <v>1828902</v>
      </c>
      <c r="O2" s="20">
        <f>D2*349</f>
        <v>2510357</v>
      </c>
      <c r="P2" s="20">
        <f>E2*487</f>
        <v>4383487</v>
      </c>
      <c r="Q2" s="20">
        <f>F2*698</f>
        <v>5811548</v>
      </c>
      <c r="R2" s="20">
        <f>G2*896</f>
        <v>5653760</v>
      </c>
      <c r="S2" s="20">
        <f>H2*1107</f>
        <v>6048648</v>
      </c>
      <c r="T2" s="20">
        <f>I2*1363</f>
        <v>4540153</v>
      </c>
      <c r="U2" s="20">
        <f>J2*1695</f>
        <v>5764695</v>
      </c>
      <c r="V2" s="20">
        <f>K2*2579</f>
        <v>5083209</v>
      </c>
      <c r="W2" s="15">
        <f>SUM(M2:V2)</f>
        <v>42011239</v>
      </c>
      <c r="X2" s="22">
        <f>(W2/W$103)*100</f>
        <v>0.39495092376916152</v>
      </c>
    </row>
    <row r="3" spans="1:24" x14ac:dyDescent="0.15">
      <c r="A3" s="17" t="s">
        <v>38</v>
      </c>
      <c r="B3" s="18">
        <v>1592</v>
      </c>
      <c r="C3" s="18">
        <v>2341</v>
      </c>
      <c r="D3" s="18">
        <v>1973</v>
      </c>
      <c r="E3" s="18">
        <v>2363</v>
      </c>
      <c r="F3" s="18">
        <v>2113</v>
      </c>
      <c r="G3" s="18">
        <v>1355</v>
      </c>
      <c r="H3" s="18">
        <v>1181</v>
      </c>
      <c r="I3" s="18">
        <v>752</v>
      </c>
      <c r="J3" s="18">
        <v>1019</v>
      </c>
      <c r="K3" s="18">
        <v>632</v>
      </c>
      <c r="L3" s="18">
        <v>22468</v>
      </c>
      <c r="M3" s="20">
        <f t="shared" ref="M3:M66" si="0">B3*80</f>
        <v>127360</v>
      </c>
      <c r="N3" s="20">
        <f t="shared" ref="N3:N66" si="1">C3*263</f>
        <v>615683</v>
      </c>
      <c r="O3" s="20">
        <f t="shared" ref="O3:O66" si="2">D3*349</f>
        <v>688577</v>
      </c>
      <c r="P3" s="20">
        <f t="shared" ref="P3:P66" si="3">E3*487</f>
        <v>1150781</v>
      </c>
      <c r="Q3" s="20">
        <f t="shared" ref="Q3:Q66" si="4">F3*698</f>
        <v>1474874</v>
      </c>
      <c r="R3" s="20">
        <f t="shared" ref="R3:R66" si="5">G3*896</f>
        <v>1214080</v>
      </c>
      <c r="S3" s="20">
        <f t="shared" ref="S3:S66" si="6">H3*1107</f>
        <v>1307367</v>
      </c>
      <c r="T3" s="20">
        <f t="shared" ref="T3:T66" si="7">I3*1363</f>
        <v>1024976</v>
      </c>
      <c r="U3" s="20">
        <f t="shared" ref="U3:U66" si="8">J3*1695</f>
        <v>1727205</v>
      </c>
      <c r="V3" s="20">
        <f t="shared" ref="V3:V66" si="9">K3*2579</f>
        <v>1629928</v>
      </c>
      <c r="W3" s="15">
        <f t="shared" ref="W3:W66" si="10">SUM(M3:V3)</f>
        <v>10960831</v>
      </c>
      <c r="X3" s="22">
        <f t="shared" ref="X3:X66" si="11">(W3/W$103)*100</f>
        <v>0.1030436243198555</v>
      </c>
    </row>
    <row r="4" spans="1:24" x14ac:dyDescent="0.15">
      <c r="A4" s="17" t="s">
        <v>39</v>
      </c>
      <c r="B4" s="18">
        <v>1373</v>
      </c>
      <c r="C4" s="18">
        <v>2413</v>
      </c>
      <c r="D4" s="18">
        <v>2784</v>
      </c>
      <c r="E4" s="18">
        <v>3183</v>
      </c>
      <c r="F4" s="18">
        <v>2391</v>
      </c>
      <c r="G4" s="18">
        <v>1539</v>
      </c>
      <c r="H4" s="18">
        <v>1135</v>
      </c>
      <c r="I4" s="18">
        <v>731</v>
      </c>
      <c r="J4" s="18">
        <v>935</v>
      </c>
      <c r="K4" s="18">
        <v>617</v>
      </c>
      <c r="L4" s="18">
        <v>23511</v>
      </c>
      <c r="M4" s="20">
        <f t="shared" si="0"/>
        <v>109840</v>
      </c>
      <c r="N4" s="20">
        <f t="shared" si="1"/>
        <v>634619</v>
      </c>
      <c r="O4" s="20">
        <f t="shared" si="2"/>
        <v>971616</v>
      </c>
      <c r="P4" s="20">
        <f t="shared" si="3"/>
        <v>1550121</v>
      </c>
      <c r="Q4" s="20">
        <f t="shared" si="4"/>
        <v>1668918</v>
      </c>
      <c r="R4" s="20">
        <f t="shared" si="5"/>
        <v>1378944</v>
      </c>
      <c r="S4" s="20">
        <f t="shared" si="6"/>
        <v>1256445</v>
      </c>
      <c r="T4" s="20">
        <f t="shared" si="7"/>
        <v>996353</v>
      </c>
      <c r="U4" s="20">
        <f t="shared" si="8"/>
        <v>1584825</v>
      </c>
      <c r="V4" s="20">
        <f t="shared" si="9"/>
        <v>1591243</v>
      </c>
      <c r="W4" s="15">
        <f t="shared" si="10"/>
        <v>11742924</v>
      </c>
      <c r="X4" s="22">
        <f t="shared" si="11"/>
        <v>0.11039614141232675</v>
      </c>
    </row>
    <row r="5" spans="1:24" x14ac:dyDescent="0.15">
      <c r="A5" s="17" t="s">
        <v>40</v>
      </c>
      <c r="B5" s="18">
        <v>1025</v>
      </c>
      <c r="C5" s="18">
        <v>2002</v>
      </c>
      <c r="D5" s="18">
        <v>1839</v>
      </c>
      <c r="E5" s="18">
        <v>2134</v>
      </c>
      <c r="F5" s="18">
        <v>1458</v>
      </c>
      <c r="G5" s="18">
        <v>860</v>
      </c>
      <c r="H5" s="18">
        <v>721</v>
      </c>
      <c r="I5" s="18">
        <v>334</v>
      </c>
      <c r="J5" s="18">
        <v>420</v>
      </c>
      <c r="K5" s="18">
        <v>241</v>
      </c>
      <c r="L5" s="18">
        <v>15731</v>
      </c>
      <c r="M5" s="20">
        <f t="shared" si="0"/>
        <v>82000</v>
      </c>
      <c r="N5" s="20">
        <f t="shared" si="1"/>
        <v>526526</v>
      </c>
      <c r="O5" s="20">
        <f t="shared" si="2"/>
        <v>641811</v>
      </c>
      <c r="P5" s="20">
        <f t="shared" si="3"/>
        <v>1039258</v>
      </c>
      <c r="Q5" s="20">
        <f t="shared" si="4"/>
        <v>1017684</v>
      </c>
      <c r="R5" s="20">
        <f t="shared" si="5"/>
        <v>770560</v>
      </c>
      <c r="S5" s="20">
        <f t="shared" si="6"/>
        <v>798147</v>
      </c>
      <c r="T5" s="20">
        <f t="shared" si="7"/>
        <v>455242</v>
      </c>
      <c r="U5" s="20">
        <f t="shared" si="8"/>
        <v>711900</v>
      </c>
      <c r="V5" s="20">
        <f t="shared" si="9"/>
        <v>621539</v>
      </c>
      <c r="W5" s="15">
        <f t="shared" si="10"/>
        <v>6664667</v>
      </c>
      <c r="X5" s="22">
        <f t="shared" si="11"/>
        <v>6.2655052574475276E-2</v>
      </c>
    </row>
    <row r="6" spans="1:24" x14ac:dyDescent="0.15">
      <c r="A6" s="17" t="s">
        <v>41</v>
      </c>
      <c r="B6" s="18">
        <v>2005</v>
      </c>
      <c r="C6" s="18">
        <v>2831</v>
      </c>
      <c r="D6" s="18">
        <v>2845</v>
      </c>
      <c r="E6" s="18">
        <v>3241</v>
      </c>
      <c r="F6" s="18">
        <v>2700</v>
      </c>
      <c r="G6" s="18">
        <v>2059</v>
      </c>
      <c r="H6" s="18">
        <v>1978</v>
      </c>
      <c r="I6" s="18">
        <v>1362</v>
      </c>
      <c r="J6" s="18">
        <v>1692</v>
      </c>
      <c r="K6" s="18">
        <v>996</v>
      </c>
      <c r="L6" s="18">
        <v>32481</v>
      </c>
      <c r="M6" s="20">
        <f t="shared" si="0"/>
        <v>160400</v>
      </c>
      <c r="N6" s="20">
        <f t="shared" si="1"/>
        <v>744553</v>
      </c>
      <c r="O6" s="20">
        <f t="shared" si="2"/>
        <v>992905</v>
      </c>
      <c r="P6" s="20">
        <f t="shared" si="3"/>
        <v>1578367</v>
      </c>
      <c r="Q6" s="20">
        <f t="shared" si="4"/>
        <v>1884600</v>
      </c>
      <c r="R6" s="20">
        <f t="shared" si="5"/>
        <v>1844864</v>
      </c>
      <c r="S6" s="20">
        <f t="shared" si="6"/>
        <v>2189646</v>
      </c>
      <c r="T6" s="20">
        <f t="shared" si="7"/>
        <v>1856406</v>
      </c>
      <c r="U6" s="20">
        <f t="shared" si="8"/>
        <v>2867940</v>
      </c>
      <c r="V6" s="20">
        <f t="shared" si="9"/>
        <v>2568684</v>
      </c>
      <c r="W6" s="15">
        <f t="shared" si="10"/>
        <v>16688365</v>
      </c>
      <c r="X6" s="22">
        <f t="shared" si="11"/>
        <v>0.15688861670913687</v>
      </c>
    </row>
    <row r="7" spans="1:24" x14ac:dyDescent="0.15">
      <c r="A7" s="17" t="s">
        <v>42</v>
      </c>
      <c r="B7" s="18">
        <v>1975</v>
      </c>
      <c r="C7" s="18">
        <v>2773</v>
      </c>
      <c r="D7" s="18">
        <v>3291</v>
      </c>
      <c r="E7" s="18">
        <v>3844</v>
      </c>
      <c r="F7" s="18">
        <v>3141</v>
      </c>
      <c r="G7" s="18">
        <v>2283</v>
      </c>
      <c r="H7" s="18">
        <v>2005</v>
      </c>
      <c r="I7" s="18">
        <v>1299</v>
      </c>
      <c r="J7" s="18">
        <v>1700</v>
      </c>
      <c r="K7" s="18">
        <v>1492</v>
      </c>
      <c r="L7" s="18">
        <v>34862</v>
      </c>
      <c r="M7" s="20">
        <f t="shared" si="0"/>
        <v>158000</v>
      </c>
      <c r="N7" s="20">
        <f t="shared" si="1"/>
        <v>729299</v>
      </c>
      <c r="O7" s="20">
        <f t="shared" si="2"/>
        <v>1148559</v>
      </c>
      <c r="P7" s="20">
        <f t="shared" si="3"/>
        <v>1872028</v>
      </c>
      <c r="Q7" s="20">
        <f t="shared" si="4"/>
        <v>2192418</v>
      </c>
      <c r="R7" s="20">
        <f t="shared" si="5"/>
        <v>2045568</v>
      </c>
      <c r="S7" s="20">
        <f t="shared" si="6"/>
        <v>2219535</v>
      </c>
      <c r="T7" s="20">
        <f t="shared" si="7"/>
        <v>1770537</v>
      </c>
      <c r="U7" s="20">
        <f t="shared" si="8"/>
        <v>2881500</v>
      </c>
      <c r="V7" s="20">
        <f t="shared" si="9"/>
        <v>3847868</v>
      </c>
      <c r="W7" s="15">
        <f t="shared" si="10"/>
        <v>18865312</v>
      </c>
      <c r="X7" s="22">
        <f t="shared" si="11"/>
        <v>0.17735426469077589</v>
      </c>
    </row>
    <row r="8" spans="1:24" x14ac:dyDescent="0.15">
      <c r="A8" s="17" t="s">
        <v>43</v>
      </c>
      <c r="B8" s="18">
        <v>991</v>
      </c>
      <c r="C8" s="18">
        <v>2332</v>
      </c>
      <c r="D8" s="18">
        <v>2518</v>
      </c>
      <c r="E8" s="18">
        <v>1922</v>
      </c>
      <c r="F8" s="18">
        <v>1414</v>
      </c>
      <c r="G8" s="18">
        <v>900</v>
      </c>
      <c r="H8" s="18">
        <v>818</v>
      </c>
      <c r="I8" s="18">
        <v>591</v>
      </c>
      <c r="J8" s="18">
        <v>856</v>
      </c>
      <c r="K8" s="18">
        <v>433</v>
      </c>
      <c r="L8" s="18">
        <v>18520</v>
      </c>
      <c r="M8" s="20">
        <f t="shared" si="0"/>
        <v>79280</v>
      </c>
      <c r="N8" s="20">
        <f t="shared" si="1"/>
        <v>613316</v>
      </c>
      <c r="O8" s="20">
        <f t="shared" si="2"/>
        <v>878782</v>
      </c>
      <c r="P8" s="20">
        <f t="shared" si="3"/>
        <v>936014</v>
      </c>
      <c r="Q8" s="20">
        <f t="shared" si="4"/>
        <v>986972</v>
      </c>
      <c r="R8" s="20">
        <f t="shared" si="5"/>
        <v>806400</v>
      </c>
      <c r="S8" s="20">
        <f t="shared" si="6"/>
        <v>905526</v>
      </c>
      <c r="T8" s="20">
        <f t="shared" si="7"/>
        <v>805533</v>
      </c>
      <c r="U8" s="20">
        <f t="shared" si="8"/>
        <v>1450920</v>
      </c>
      <c r="V8" s="20">
        <f t="shared" si="9"/>
        <v>1116707</v>
      </c>
      <c r="W8" s="15">
        <f t="shared" si="10"/>
        <v>8579450</v>
      </c>
      <c r="X8" s="22">
        <f t="shared" si="11"/>
        <v>8.0656076411631958E-2</v>
      </c>
    </row>
    <row r="9" spans="1:24" x14ac:dyDescent="0.15">
      <c r="A9" s="17" t="s">
        <v>44</v>
      </c>
      <c r="B9" s="18">
        <v>970</v>
      </c>
      <c r="C9" s="18">
        <v>2347</v>
      </c>
      <c r="D9" s="18">
        <v>2060</v>
      </c>
      <c r="E9" s="18">
        <v>2183</v>
      </c>
      <c r="F9" s="18">
        <v>1415</v>
      </c>
      <c r="G9" s="18">
        <v>797</v>
      </c>
      <c r="H9" s="18">
        <v>647</v>
      </c>
      <c r="I9" s="18">
        <v>382</v>
      </c>
      <c r="J9" s="18">
        <v>437</v>
      </c>
      <c r="K9" s="18">
        <v>215</v>
      </c>
      <c r="L9" s="18">
        <v>15739</v>
      </c>
      <c r="M9" s="20">
        <f t="shared" si="0"/>
        <v>77600</v>
      </c>
      <c r="N9" s="20">
        <f t="shared" si="1"/>
        <v>617261</v>
      </c>
      <c r="O9" s="20">
        <f t="shared" si="2"/>
        <v>718940</v>
      </c>
      <c r="P9" s="20">
        <f t="shared" si="3"/>
        <v>1063121</v>
      </c>
      <c r="Q9" s="20">
        <f t="shared" si="4"/>
        <v>987670</v>
      </c>
      <c r="R9" s="20">
        <f t="shared" si="5"/>
        <v>714112</v>
      </c>
      <c r="S9" s="20">
        <f t="shared" si="6"/>
        <v>716229</v>
      </c>
      <c r="T9" s="20">
        <f t="shared" si="7"/>
        <v>520666</v>
      </c>
      <c r="U9" s="20">
        <f t="shared" si="8"/>
        <v>740715</v>
      </c>
      <c r="V9" s="20">
        <f t="shared" si="9"/>
        <v>554485</v>
      </c>
      <c r="W9" s="15">
        <f t="shared" si="10"/>
        <v>6710799</v>
      </c>
      <c r="X9" s="22">
        <f t="shared" si="11"/>
        <v>6.3088743092751087E-2</v>
      </c>
    </row>
    <row r="10" spans="1:24" x14ac:dyDescent="0.15">
      <c r="A10" s="17" t="s">
        <v>45</v>
      </c>
      <c r="B10" s="18">
        <v>18807</v>
      </c>
      <c r="C10" s="18">
        <v>29683</v>
      </c>
      <c r="D10" s="18">
        <v>31064</v>
      </c>
      <c r="E10" s="18">
        <v>33707</v>
      </c>
      <c r="F10" s="18">
        <v>26544</v>
      </c>
      <c r="G10" s="18">
        <v>19424</v>
      </c>
      <c r="H10" s="18">
        <v>17066</v>
      </c>
      <c r="I10" s="18">
        <v>11339</v>
      </c>
      <c r="J10" s="18">
        <v>12936</v>
      </c>
      <c r="K10" s="18">
        <v>9147</v>
      </c>
      <c r="L10" s="18">
        <v>304754</v>
      </c>
      <c r="M10" s="20">
        <f t="shared" si="0"/>
        <v>1504560</v>
      </c>
      <c r="N10" s="20">
        <f t="shared" si="1"/>
        <v>7806629</v>
      </c>
      <c r="O10" s="20">
        <f t="shared" si="2"/>
        <v>10841336</v>
      </c>
      <c r="P10" s="20">
        <f t="shared" si="3"/>
        <v>16415309</v>
      </c>
      <c r="Q10" s="20">
        <f t="shared" si="4"/>
        <v>18527712</v>
      </c>
      <c r="R10" s="20">
        <f t="shared" si="5"/>
        <v>17403904</v>
      </c>
      <c r="S10" s="20">
        <f t="shared" si="6"/>
        <v>18892062</v>
      </c>
      <c r="T10" s="20">
        <f t="shared" si="7"/>
        <v>15455057</v>
      </c>
      <c r="U10" s="20">
        <f t="shared" si="8"/>
        <v>21926520</v>
      </c>
      <c r="V10" s="20">
        <f t="shared" si="9"/>
        <v>23590113</v>
      </c>
      <c r="W10" s="15">
        <f t="shared" si="10"/>
        <v>152363202</v>
      </c>
      <c r="X10" s="22">
        <f t="shared" si="11"/>
        <v>1.4323783066318838</v>
      </c>
    </row>
    <row r="11" spans="1:24" x14ac:dyDescent="0.15">
      <c r="A11" s="17" t="s">
        <v>46</v>
      </c>
      <c r="B11" s="18">
        <v>1118</v>
      </c>
      <c r="C11" s="18">
        <v>2174</v>
      </c>
      <c r="D11" s="18">
        <v>2369</v>
      </c>
      <c r="E11" s="18">
        <v>2122</v>
      </c>
      <c r="F11" s="18">
        <v>1558</v>
      </c>
      <c r="G11" s="18">
        <v>1026</v>
      </c>
      <c r="H11" s="18">
        <v>843</v>
      </c>
      <c r="I11" s="18">
        <v>531</v>
      </c>
      <c r="J11" s="18">
        <v>693</v>
      </c>
      <c r="K11" s="18">
        <v>741</v>
      </c>
      <c r="L11" s="18">
        <v>20261</v>
      </c>
      <c r="M11" s="20">
        <f t="shared" si="0"/>
        <v>89440</v>
      </c>
      <c r="N11" s="20">
        <f t="shared" si="1"/>
        <v>571762</v>
      </c>
      <c r="O11" s="20">
        <f t="shared" si="2"/>
        <v>826781</v>
      </c>
      <c r="P11" s="20">
        <f t="shared" si="3"/>
        <v>1033414</v>
      </c>
      <c r="Q11" s="20">
        <f t="shared" si="4"/>
        <v>1087484</v>
      </c>
      <c r="R11" s="20">
        <f t="shared" si="5"/>
        <v>919296</v>
      </c>
      <c r="S11" s="20">
        <f t="shared" si="6"/>
        <v>933201</v>
      </c>
      <c r="T11" s="20">
        <f t="shared" si="7"/>
        <v>723753</v>
      </c>
      <c r="U11" s="20">
        <f t="shared" si="8"/>
        <v>1174635</v>
      </c>
      <c r="V11" s="20">
        <f t="shared" si="9"/>
        <v>1911039</v>
      </c>
      <c r="W11" s="15">
        <f t="shared" si="10"/>
        <v>9270805</v>
      </c>
      <c r="X11" s="22">
        <f t="shared" si="11"/>
        <v>8.7155558512181971E-2</v>
      </c>
    </row>
    <row r="12" spans="1:24" x14ac:dyDescent="0.15">
      <c r="A12" s="17" t="s">
        <v>47</v>
      </c>
      <c r="B12" s="18">
        <v>4008</v>
      </c>
      <c r="C12" s="18">
        <v>7243</v>
      </c>
      <c r="D12" s="18">
        <v>6941</v>
      </c>
      <c r="E12" s="18">
        <v>7847</v>
      </c>
      <c r="F12" s="18">
        <v>6185</v>
      </c>
      <c r="G12" s="18">
        <v>4014</v>
      </c>
      <c r="H12" s="18">
        <v>3281</v>
      </c>
      <c r="I12" s="18">
        <v>1959</v>
      </c>
      <c r="J12" s="18">
        <v>2167</v>
      </c>
      <c r="K12" s="18">
        <v>1329</v>
      </c>
      <c r="L12" s="18">
        <v>64243</v>
      </c>
      <c r="M12" s="20">
        <f t="shared" si="0"/>
        <v>320640</v>
      </c>
      <c r="N12" s="20">
        <f t="shared" si="1"/>
        <v>1904909</v>
      </c>
      <c r="O12" s="20">
        <f t="shared" si="2"/>
        <v>2422409</v>
      </c>
      <c r="P12" s="20">
        <f t="shared" si="3"/>
        <v>3821489</v>
      </c>
      <c r="Q12" s="20">
        <f t="shared" si="4"/>
        <v>4317130</v>
      </c>
      <c r="R12" s="20">
        <f t="shared" si="5"/>
        <v>3596544</v>
      </c>
      <c r="S12" s="20">
        <f t="shared" si="6"/>
        <v>3632067</v>
      </c>
      <c r="T12" s="20">
        <f t="shared" si="7"/>
        <v>2670117</v>
      </c>
      <c r="U12" s="20">
        <f t="shared" si="8"/>
        <v>3673065</v>
      </c>
      <c r="V12" s="20">
        <f t="shared" si="9"/>
        <v>3427491</v>
      </c>
      <c r="W12" s="15">
        <f t="shared" si="10"/>
        <v>29785861</v>
      </c>
      <c r="X12" s="22">
        <f t="shared" si="11"/>
        <v>0.28001919479713133</v>
      </c>
    </row>
    <row r="13" spans="1:24" x14ac:dyDescent="0.15">
      <c r="A13" s="17" t="s">
        <v>48</v>
      </c>
      <c r="B13" s="18">
        <v>1802</v>
      </c>
      <c r="C13" s="18">
        <v>2701</v>
      </c>
      <c r="D13" s="18">
        <v>3069</v>
      </c>
      <c r="E13" s="18">
        <v>3618</v>
      </c>
      <c r="F13" s="18">
        <v>3464</v>
      </c>
      <c r="G13" s="18">
        <v>2357</v>
      </c>
      <c r="H13" s="18">
        <v>2123</v>
      </c>
      <c r="I13" s="18">
        <v>1415</v>
      </c>
      <c r="J13" s="18">
        <v>1603</v>
      </c>
      <c r="K13" s="18">
        <v>840</v>
      </c>
      <c r="L13" s="18">
        <v>33995</v>
      </c>
      <c r="M13" s="20">
        <f t="shared" si="0"/>
        <v>144160</v>
      </c>
      <c r="N13" s="20">
        <f t="shared" si="1"/>
        <v>710363</v>
      </c>
      <c r="O13" s="20">
        <f t="shared" si="2"/>
        <v>1071081</v>
      </c>
      <c r="P13" s="20">
        <f t="shared" si="3"/>
        <v>1761966</v>
      </c>
      <c r="Q13" s="20">
        <f t="shared" si="4"/>
        <v>2417872</v>
      </c>
      <c r="R13" s="20">
        <f t="shared" si="5"/>
        <v>2111872</v>
      </c>
      <c r="S13" s="20">
        <f t="shared" si="6"/>
        <v>2350161</v>
      </c>
      <c r="T13" s="20">
        <f t="shared" si="7"/>
        <v>1928645</v>
      </c>
      <c r="U13" s="20">
        <f t="shared" si="8"/>
        <v>2717085</v>
      </c>
      <c r="V13" s="20">
        <f t="shared" si="9"/>
        <v>2166360</v>
      </c>
      <c r="W13" s="15">
        <f t="shared" si="10"/>
        <v>17379565</v>
      </c>
      <c r="X13" s="22">
        <f t="shared" si="11"/>
        <v>0.16338664164263728</v>
      </c>
    </row>
    <row r="14" spans="1:24" x14ac:dyDescent="0.15">
      <c r="A14" s="17" t="s">
        <v>49</v>
      </c>
      <c r="B14" s="18">
        <v>1153</v>
      </c>
      <c r="C14" s="18">
        <v>2954</v>
      </c>
      <c r="D14" s="18">
        <v>2958</v>
      </c>
      <c r="E14" s="18">
        <v>2872</v>
      </c>
      <c r="F14" s="18">
        <v>1684</v>
      </c>
      <c r="G14" s="18">
        <v>988</v>
      </c>
      <c r="H14" s="18">
        <v>678</v>
      </c>
      <c r="I14" s="18">
        <v>414</v>
      </c>
      <c r="J14" s="18">
        <v>482</v>
      </c>
      <c r="K14" s="18">
        <v>340</v>
      </c>
      <c r="L14" s="18">
        <v>19502</v>
      </c>
      <c r="M14" s="20">
        <f t="shared" si="0"/>
        <v>92240</v>
      </c>
      <c r="N14" s="20">
        <f t="shared" si="1"/>
        <v>776902</v>
      </c>
      <c r="O14" s="20">
        <f t="shared" si="2"/>
        <v>1032342</v>
      </c>
      <c r="P14" s="20">
        <f t="shared" si="3"/>
        <v>1398664</v>
      </c>
      <c r="Q14" s="20">
        <f t="shared" si="4"/>
        <v>1175432</v>
      </c>
      <c r="R14" s="20">
        <f t="shared" si="5"/>
        <v>885248</v>
      </c>
      <c r="S14" s="20">
        <f t="shared" si="6"/>
        <v>750546</v>
      </c>
      <c r="T14" s="20">
        <f t="shared" si="7"/>
        <v>564282</v>
      </c>
      <c r="U14" s="20">
        <f t="shared" si="8"/>
        <v>816990</v>
      </c>
      <c r="V14" s="20">
        <f t="shared" si="9"/>
        <v>876860</v>
      </c>
      <c r="W14" s="15">
        <f t="shared" si="10"/>
        <v>8369506</v>
      </c>
      <c r="X14" s="22">
        <f t="shared" si="11"/>
        <v>7.8682376546703126E-2</v>
      </c>
    </row>
    <row r="15" spans="1:24" x14ac:dyDescent="0.15">
      <c r="A15" s="17" t="s">
        <v>50</v>
      </c>
      <c r="B15" s="18">
        <v>1203</v>
      </c>
      <c r="C15" s="18">
        <v>1975</v>
      </c>
      <c r="D15" s="18">
        <v>2405</v>
      </c>
      <c r="E15" s="18">
        <v>2381</v>
      </c>
      <c r="F15" s="18">
        <v>2025</v>
      </c>
      <c r="G15" s="18">
        <v>1403</v>
      </c>
      <c r="H15" s="18">
        <v>1279</v>
      </c>
      <c r="I15" s="18">
        <v>851</v>
      </c>
      <c r="J15" s="18">
        <v>953</v>
      </c>
      <c r="K15" s="18">
        <v>440</v>
      </c>
      <c r="L15" s="18">
        <v>21484</v>
      </c>
      <c r="M15" s="20">
        <f t="shared" si="0"/>
        <v>96240</v>
      </c>
      <c r="N15" s="20">
        <f t="shared" si="1"/>
        <v>519425</v>
      </c>
      <c r="O15" s="20">
        <f t="shared" si="2"/>
        <v>839345</v>
      </c>
      <c r="P15" s="20">
        <f t="shared" si="3"/>
        <v>1159547</v>
      </c>
      <c r="Q15" s="20">
        <f t="shared" si="4"/>
        <v>1413450</v>
      </c>
      <c r="R15" s="20">
        <f t="shared" si="5"/>
        <v>1257088</v>
      </c>
      <c r="S15" s="20">
        <f t="shared" si="6"/>
        <v>1415853</v>
      </c>
      <c r="T15" s="20">
        <f t="shared" si="7"/>
        <v>1159913</v>
      </c>
      <c r="U15" s="20">
        <f t="shared" si="8"/>
        <v>1615335</v>
      </c>
      <c r="V15" s="20">
        <f t="shared" si="9"/>
        <v>1134760</v>
      </c>
      <c r="W15" s="15">
        <f t="shared" si="10"/>
        <v>10610956</v>
      </c>
      <c r="X15" s="22">
        <f t="shared" si="11"/>
        <v>9.9754422245769192E-2</v>
      </c>
    </row>
    <row r="16" spans="1:24" x14ac:dyDescent="0.15">
      <c r="A16" s="17" t="s">
        <v>51</v>
      </c>
      <c r="B16" s="18">
        <v>1152</v>
      </c>
      <c r="C16" s="18">
        <v>2255</v>
      </c>
      <c r="D16" s="18">
        <v>2185</v>
      </c>
      <c r="E16" s="18">
        <v>2349</v>
      </c>
      <c r="F16" s="18">
        <v>1718</v>
      </c>
      <c r="G16" s="18">
        <v>970</v>
      </c>
      <c r="H16" s="18">
        <v>762</v>
      </c>
      <c r="I16" s="18">
        <v>447</v>
      </c>
      <c r="J16" s="18">
        <v>504</v>
      </c>
      <c r="K16" s="18">
        <v>262</v>
      </c>
      <c r="L16" s="18">
        <v>18361</v>
      </c>
      <c r="M16" s="20">
        <f t="shared" si="0"/>
        <v>92160</v>
      </c>
      <c r="N16" s="20">
        <f t="shared" si="1"/>
        <v>593065</v>
      </c>
      <c r="O16" s="20">
        <f t="shared" si="2"/>
        <v>762565</v>
      </c>
      <c r="P16" s="20">
        <f t="shared" si="3"/>
        <v>1143963</v>
      </c>
      <c r="Q16" s="20">
        <f t="shared" si="4"/>
        <v>1199164</v>
      </c>
      <c r="R16" s="20">
        <f t="shared" si="5"/>
        <v>869120</v>
      </c>
      <c r="S16" s="20">
        <f t="shared" si="6"/>
        <v>843534</v>
      </c>
      <c r="T16" s="20">
        <f t="shared" si="7"/>
        <v>609261</v>
      </c>
      <c r="U16" s="20">
        <f t="shared" si="8"/>
        <v>854280</v>
      </c>
      <c r="V16" s="20">
        <f t="shared" si="9"/>
        <v>675698</v>
      </c>
      <c r="W16" s="15">
        <f t="shared" si="10"/>
        <v>7642810</v>
      </c>
      <c r="X16" s="22">
        <f t="shared" si="11"/>
        <v>7.1850650957763593E-2</v>
      </c>
    </row>
    <row r="17" spans="1:24" x14ac:dyDescent="0.15">
      <c r="A17" s="17" t="s">
        <v>52</v>
      </c>
      <c r="B17" s="18">
        <v>985</v>
      </c>
      <c r="C17" s="18">
        <v>1585</v>
      </c>
      <c r="D17" s="18">
        <v>1601</v>
      </c>
      <c r="E17" s="18">
        <v>1845</v>
      </c>
      <c r="F17" s="18">
        <v>1954</v>
      </c>
      <c r="G17" s="18">
        <v>1213</v>
      </c>
      <c r="H17" s="18">
        <v>1005</v>
      </c>
      <c r="I17" s="18">
        <v>504</v>
      </c>
      <c r="J17" s="18">
        <v>570</v>
      </c>
      <c r="K17" s="18">
        <v>345</v>
      </c>
      <c r="L17" s="18">
        <v>17902</v>
      </c>
      <c r="M17" s="20">
        <f t="shared" si="0"/>
        <v>78800</v>
      </c>
      <c r="N17" s="20">
        <f t="shared" si="1"/>
        <v>416855</v>
      </c>
      <c r="O17" s="20">
        <f t="shared" si="2"/>
        <v>558749</v>
      </c>
      <c r="P17" s="20">
        <f t="shared" si="3"/>
        <v>898515</v>
      </c>
      <c r="Q17" s="20">
        <f t="shared" si="4"/>
        <v>1363892</v>
      </c>
      <c r="R17" s="20">
        <f t="shared" si="5"/>
        <v>1086848</v>
      </c>
      <c r="S17" s="20">
        <f t="shared" si="6"/>
        <v>1112535</v>
      </c>
      <c r="T17" s="20">
        <f t="shared" si="7"/>
        <v>686952</v>
      </c>
      <c r="U17" s="20">
        <f t="shared" si="8"/>
        <v>966150</v>
      </c>
      <c r="V17" s="20">
        <f t="shared" si="9"/>
        <v>889755</v>
      </c>
      <c r="W17" s="15">
        <f t="shared" si="10"/>
        <v>8059051</v>
      </c>
      <c r="X17" s="22">
        <f t="shared" si="11"/>
        <v>7.5763764957105517E-2</v>
      </c>
    </row>
    <row r="18" spans="1:24" x14ac:dyDescent="0.15">
      <c r="A18" s="17" t="s">
        <v>53</v>
      </c>
      <c r="B18" s="18">
        <v>963</v>
      </c>
      <c r="C18" s="18">
        <v>1868</v>
      </c>
      <c r="D18" s="18">
        <v>1813</v>
      </c>
      <c r="E18" s="18">
        <v>1733</v>
      </c>
      <c r="F18" s="18">
        <v>1361</v>
      </c>
      <c r="G18" s="18">
        <v>894</v>
      </c>
      <c r="H18" s="18">
        <v>782</v>
      </c>
      <c r="I18" s="18">
        <v>526</v>
      </c>
      <c r="J18" s="18">
        <v>585</v>
      </c>
      <c r="K18" s="18">
        <v>446</v>
      </c>
      <c r="L18" s="18">
        <v>16199</v>
      </c>
      <c r="M18" s="20">
        <f t="shared" si="0"/>
        <v>77040</v>
      </c>
      <c r="N18" s="20">
        <f t="shared" si="1"/>
        <v>491284</v>
      </c>
      <c r="O18" s="20">
        <f t="shared" si="2"/>
        <v>632737</v>
      </c>
      <c r="P18" s="20">
        <f t="shared" si="3"/>
        <v>843971</v>
      </c>
      <c r="Q18" s="20">
        <f t="shared" si="4"/>
        <v>949978</v>
      </c>
      <c r="R18" s="20">
        <f t="shared" si="5"/>
        <v>801024</v>
      </c>
      <c r="S18" s="20">
        <f t="shared" si="6"/>
        <v>865674</v>
      </c>
      <c r="T18" s="20">
        <f t="shared" si="7"/>
        <v>716938</v>
      </c>
      <c r="U18" s="20">
        <f t="shared" si="8"/>
        <v>991575</v>
      </c>
      <c r="V18" s="20">
        <f t="shared" si="9"/>
        <v>1150234</v>
      </c>
      <c r="W18" s="15">
        <f t="shared" si="10"/>
        <v>7520455</v>
      </c>
      <c r="X18" s="22">
        <f t="shared" si="11"/>
        <v>7.07003820909545E-2</v>
      </c>
    </row>
    <row r="19" spans="1:24" x14ac:dyDescent="0.15">
      <c r="A19" s="17" t="s">
        <v>54</v>
      </c>
      <c r="B19" s="18">
        <v>1801</v>
      </c>
      <c r="C19" s="18">
        <v>3322</v>
      </c>
      <c r="D19" s="18">
        <v>3338</v>
      </c>
      <c r="E19" s="18">
        <v>3612</v>
      </c>
      <c r="F19" s="18">
        <v>2990</v>
      </c>
      <c r="G19" s="18">
        <v>1875</v>
      </c>
      <c r="H19" s="18">
        <v>1329</v>
      </c>
      <c r="I19" s="18">
        <v>779</v>
      </c>
      <c r="J19" s="18">
        <v>799</v>
      </c>
      <c r="K19" s="18">
        <v>417</v>
      </c>
      <c r="L19" s="18">
        <v>28286</v>
      </c>
      <c r="M19" s="20">
        <f t="shared" si="0"/>
        <v>144080</v>
      </c>
      <c r="N19" s="20">
        <f t="shared" si="1"/>
        <v>873686</v>
      </c>
      <c r="O19" s="20">
        <f t="shared" si="2"/>
        <v>1164962</v>
      </c>
      <c r="P19" s="20">
        <f t="shared" si="3"/>
        <v>1759044</v>
      </c>
      <c r="Q19" s="20">
        <f t="shared" si="4"/>
        <v>2087020</v>
      </c>
      <c r="R19" s="20">
        <f t="shared" si="5"/>
        <v>1680000</v>
      </c>
      <c r="S19" s="20">
        <f t="shared" si="6"/>
        <v>1471203</v>
      </c>
      <c r="T19" s="20">
        <f t="shared" si="7"/>
        <v>1061777</v>
      </c>
      <c r="U19" s="20">
        <f t="shared" si="8"/>
        <v>1354305</v>
      </c>
      <c r="V19" s="20">
        <f t="shared" si="9"/>
        <v>1075443</v>
      </c>
      <c r="W19" s="15">
        <f t="shared" si="10"/>
        <v>12671520</v>
      </c>
      <c r="X19" s="22">
        <f t="shared" si="11"/>
        <v>0.11912594459685907</v>
      </c>
    </row>
    <row r="20" spans="1:24" x14ac:dyDescent="0.15">
      <c r="A20" s="17" t="s">
        <v>55</v>
      </c>
      <c r="B20" s="18">
        <v>710</v>
      </c>
      <c r="C20" s="18">
        <v>1450</v>
      </c>
      <c r="D20" s="18">
        <v>1502</v>
      </c>
      <c r="E20" s="18">
        <v>1296</v>
      </c>
      <c r="F20" s="18">
        <v>895</v>
      </c>
      <c r="G20" s="18">
        <v>543</v>
      </c>
      <c r="H20" s="18">
        <v>565</v>
      </c>
      <c r="I20" s="18">
        <v>370</v>
      </c>
      <c r="J20" s="18">
        <v>512</v>
      </c>
      <c r="K20" s="18">
        <v>514</v>
      </c>
      <c r="L20" s="18">
        <v>12250</v>
      </c>
      <c r="M20" s="20">
        <f t="shared" si="0"/>
        <v>56800</v>
      </c>
      <c r="N20" s="20">
        <f t="shared" si="1"/>
        <v>381350</v>
      </c>
      <c r="O20" s="20">
        <f t="shared" si="2"/>
        <v>524198</v>
      </c>
      <c r="P20" s="20">
        <f t="shared" si="3"/>
        <v>631152</v>
      </c>
      <c r="Q20" s="20">
        <f t="shared" si="4"/>
        <v>624710</v>
      </c>
      <c r="R20" s="20">
        <f t="shared" si="5"/>
        <v>486528</v>
      </c>
      <c r="S20" s="20">
        <f t="shared" si="6"/>
        <v>625455</v>
      </c>
      <c r="T20" s="20">
        <f t="shared" si="7"/>
        <v>504310</v>
      </c>
      <c r="U20" s="20">
        <f t="shared" si="8"/>
        <v>867840</v>
      </c>
      <c r="V20" s="20">
        <f t="shared" si="9"/>
        <v>1325606</v>
      </c>
      <c r="W20" s="15">
        <f t="shared" si="10"/>
        <v>6027949</v>
      </c>
      <c r="X20" s="22">
        <f t="shared" si="11"/>
        <v>5.6669217158375008E-2</v>
      </c>
    </row>
    <row r="21" spans="1:24" x14ac:dyDescent="0.15">
      <c r="A21" s="17" t="s">
        <v>56</v>
      </c>
      <c r="B21" s="18">
        <v>1336</v>
      </c>
      <c r="C21" s="18">
        <v>2333</v>
      </c>
      <c r="D21" s="18">
        <v>2420</v>
      </c>
      <c r="E21" s="18">
        <v>2900</v>
      </c>
      <c r="F21" s="18">
        <v>1748</v>
      </c>
      <c r="G21" s="18">
        <v>1292</v>
      </c>
      <c r="H21" s="18">
        <v>1131</v>
      </c>
      <c r="I21" s="18">
        <v>776</v>
      </c>
      <c r="J21" s="18">
        <v>946</v>
      </c>
      <c r="K21" s="18">
        <v>572</v>
      </c>
      <c r="L21" s="18">
        <v>21774</v>
      </c>
      <c r="M21" s="20">
        <f t="shared" si="0"/>
        <v>106880</v>
      </c>
      <c r="N21" s="20">
        <f t="shared" si="1"/>
        <v>613579</v>
      </c>
      <c r="O21" s="20">
        <f t="shared" si="2"/>
        <v>844580</v>
      </c>
      <c r="P21" s="20">
        <f t="shared" si="3"/>
        <v>1412300</v>
      </c>
      <c r="Q21" s="20">
        <f t="shared" si="4"/>
        <v>1220104</v>
      </c>
      <c r="R21" s="20">
        <f t="shared" si="5"/>
        <v>1157632</v>
      </c>
      <c r="S21" s="20">
        <f t="shared" si="6"/>
        <v>1252017</v>
      </c>
      <c r="T21" s="20">
        <f t="shared" si="7"/>
        <v>1057688</v>
      </c>
      <c r="U21" s="20">
        <f t="shared" si="8"/>
        <v>1603470</v>
      </c>
      <c r="V21" s="20">
        <f t="shared" si="9"/>
        <v>1475188</v>
      </c>
      <c r="W21" s="15">
        <f t="shared" si="10"/>
        <v>10743438</v>
      </c>
      <c r="X21" s="22">
        <f t="shared" si="11"/>
        <v>0.1009998958268456</v>
      </c>
    </row>
    <row r="22" spans="1:24" x14ac:dyDescent="0.15">
      <c r="A22" s="17" t="s">
        <v>57</v>
      </c>
      <c r="B22" s="18">
        <v>678</v>
      </c>
      <c r="C22" s="18">
        <v>819</v>
      </c>
      <c r="D22" s="18">
        <v>868</v>
      </c>
      <c r="E22" s="18">
        <v>947</v>
      </c>
      <c r="F22" s="18">
        <v>770</v>
      </c>
      <c r="G22" s="18">
        <v>600</v>
      </c>
      <c r="H22" s="18">
        <v>570</v>
      </c>
      <c r="I22" s="18">
        <v>487</v>
      </c>
      <c r="J22" s="18">
        <v>716</v>
      </c>
      <c r="K22" s="18">
        <v>972</v>
      </c>
      <c r="L22" s="18">
        <v>11792</v>
      </c>
      <c r="M22" s="20">
        <f t="shared" si="0"/>
        <v>54240</v>
      </c>
      <c r="N22" s="20">
        <f t="shared" si="1"/>
        <v>215397</v>
      </c>
      <c r="O22" s="20">
        <f t="shared" si="2"/>
        <v>302932</v>
      </c>
      <c r="P22" s="20">
        <f t="shared" si="3"/>
        <v>461189</v>
      </c>
      <c r="Q22" s="20">
        <f t="shared" si="4"/>
        <v>537460</v>
      </c>
      <c r="R22" s="20">
        <f t="shared" si="5"/>
        <v>537600</v>
      </c>
      <c r="S22" s="20">
        <f t="shared" si="6"/>
        <v>630990</v>
      </c>
      <c r="T22" s="20">
        <f t="shared" si="7"/>
        <v>663781</v>
      </c>
      <c r="U22" s="20">
        <f t="shared" si="8"/>
        <v>1213620</v>
      </c>
      <c r="V22" s="20">
        <f t="shared" si="9"/>
        <v>2506788</v>
      </c>
      <c r="W22" s="15">
        <f t="shared" si="10"/>
        <v>7123997</v>
      </c>
      <c r="X22" s="22">
        <f t="shared" si="11"/>
        <v>6.6973249612531899E-2</v>
      </c>
    </row>
    <row r="23" spans="1:24" x14ac:dyDescent="0.15">
      <c r="A23" s="17" t="s">
        <v>58</v>
      </c>
      <c r="B23" s="18">
        <v>1499</v>
      </c>
      <c r="C23" s="18">
        <v>2708</v>
      </c>
      <c r="D23" s="18">
        <v>2638</v>
      </c>
      <c r="E23" s="18">
        <v>3242</v>
      </c>
      <c r="F23" s="18">
        <v>2185</v>
      </c>
      <c r="G23" s="18">
        <v>1412</v>
      </c>
      <c r="H23" s="18">
        <v>1275</v>
      </c>
      <c r="I23" s="18">
        <v>783</v>
      </c>
      <c r="J23" s="18">
        <v>1032</v>
      </c>
      <c r="K23" s="18">
        <v>829</v>
      </c>
      <c r="L23" s="18">
        <v>25072</v>
      </c>
      <c r="M23" s="20">
        <f t="shared" si="0"/>
        <v>119920</v>
      </c>
      <c r="N23" s="20">
        <f t="shared" si="1"/>
        <v>712204</v>
      </c>
      <c r="O23" s="20">
        <f t="shared" si="2"/>
        <v>920662</v>
      </c>
      <c r="P23" s="20">
        <f t="shared" si="3"/>
        <v>1578854</v>
      </c>
      <c r="Q23" s="20">
        <f t="shared" si="4"/>
        <v>1525130</v>
      </c>
      <c r="R23" s="20">
        <f t="shared" si="5"/>
        <v>1265152</v>
      </c>
      <c r="S23" s="20">
        <f t="shared" si="6"/>
        <v>1411425</v>
      </c>
      <c r="T23" s="20">
        <f t="shared" si="7"/>
        <v>1067229</v>
      </c>
      <c r="U23" s="20">
        <f t="shared" si="8"/>
        <v>1749240</v>
      </c>
      <c r="V23" s="20">
        <f t="shared" si="9"/>
        <v>2137991</v>
      </c>
      <c r="W23" s="15">
        <f t="shared" si="10"/>
        <v>12487807</v>
      </c>
      <c r="X23" s="22">
        <f t="shared" si="11"/>
        <v>0.11739884440211347</v>
      </c>
    </row>
    <row r="24" spans="1:24" x14ac:dyDescent="0.15">
      <c r="A24" s="17" t="s">
        <v>59</v>
      </c>
      <c r="B24" s="18">
        <v>24179</v>
      </c>
      <c r="C24" s="18">
        <v>38027</v>
      </c>
      <c r="D24" s="18">
        <v>39309</v>
      </c>
      <c r="E24" s="18">
        <v>40571</v>
      </c>
      <c r="F24" s="18">
        <v>33415</v>
      </c>
      <c r="G24" s="18">
        <v>25511</v>
      </c>
      <c r="H24" s="18">
        <v>24364</v>
      </c>
      <c r="I24" s="18">
        <v>17131</v>
      </c>
      <c r="J24" s="18">
        <v>21851</v>
      </c>
      <c r="K24" s="18">
        <v>17809</v>
      </c>
      <c r="L24" s="18">
        <v>398770</v>
      </c>
      <c r="M24" s="20">
        <f t="shared" si="0"/>
        <v>1934320</v>
      </c>
      <c r="N24" s="20">
        <f t="shared" si="1"/>
        <v>10001101</v>
      </c>
      <c r="O24" s="20">
        <f t="shared" si="2"/>
        <v>13718841</v>
      </c>
      <c r="P24" s="20">
        <f t="shared" si="3"/>
        <v>19758077</v>
      </c>
      <c r="Q24" s="20">
        <f t="shared" si="4"/>
        <v>23323670</v>
      </c>
      <c r="R24" s="20">
        <f t="shared" si="5"/>
        <v>22857856</v>
      </c>
      <c r="S24" s="20">
        <f t="shared" si="6"/>
        <v>26970948</v>
      </c>
      <c r="T24" s="20">
        <f t="shared" si="7"/>
        <v>23349553</v>
      </c>
      <c r="U24" s="20">
        <f t="shared" si="8"/>
        <v>37037445</v>
      </c>
      <c r="V24" s="20">
        <f t="shared" si="9"/>
        <v>45929411</v>
      </c>
      <c r="W24" s="15">
        <f t="shared" si="10"/>
        <v>224881222</v>
      </c>
      <c r="X24" s="22">
        <f t="shared" si="11"/>
        <v>2.1141258501620932</v>
      </c>
    </row>
    <row r="25" spans="1:24" x14ac:dyDescent="0.15">
      <c r="A25" s="17" t="s">
        <v>60</v>
      </c>
      <c r="B25" s="18">
        <v>2115</v>
      </c>
      <c r="C25" s="18">
        <v>3541</v>
      </c>
      <c r="D25" s="18">
        <v>3619</v>
      </c>
      <c r="E25" s="18">
        <v>3738</v>
      </c>
      <c r="F25" s="18">
        <v>2884</v>
      </c>
      <c r="G25" s="18">
        <v>1900</v>
      </c>
      <c r="H25" s="18">
        <v>1589</v>
      </c>
      <c r="I25" s="18">
        <v>1089</v>
      </c>
      <c r="J25" s="18">
        <v>1288</v>
      </c>
      <c r="K25" s="18">
        <v>649</v>
      </c>
      <c r="L25" s="18">
        <v>33339</v>
      </c>
      <c r="M25" s="20">
        <f t="shared" si="0"/>
        <v>169200</v>
      </c>
      <c r="N25" s="20">
        <f t="shared" si="1"/>
        <v>931283</v>
      </c>
      <c r="O25" s="20">
        <f t="shared" si="2"/>
        <v>1263031</v>
      </c>
      <c r="P25" s="20">
        <f t="shared" si="3"/>
        <v>1820406</v>
      </c>
      <c r="Q25" s="20">
        <f t="shared" si="4"/>
        <v>2013032</v>
      </c>
      <c r="R25" s="20">
        <f t="shared" si="5"/>
        <v>1702400</v>
      </c>
      <c r="S25" s="20">
        <f t="shared" si="6"/>
        <v>1759023</v>
      </c>
      <c r="T25" s="20">
        <f t="shared" si="7"/>
        <v>1484307</v>
      </c>
      <c r="U25" s="20">
        <f t="shared" si="8"/>
        <v>2183160</v>
      </c>
      <c r="V25" s="20">
        <f t="shared" si="9"/>
        <v>1673771</v>
      </c>
      <c r="W25" s="15">
        <f t="shared" si="10"/>
        <v>14999613</v>
      </c>
      <c r="X25" s="22">
        <f t="shared" si="11"/>
        <v>0.14101252787450338</v>
      </c>
    </row>
    <row r="26" spans="1:24" x14ac:dyDescent="0.15">
      <c r="A26" s="17" t="s">
        <v>61</v>
      </c>
      <c r="B26" s="18">
        <v>2096</v>
      </c>
      <c r="C26" s="18">
        <v>2845</v>
      </c>
      <c r="D26" s="18">
        <v>3175</v>
      </c>
      <c r="E26" s="18">
        <v>3467</v>
      </c>
      <c r="F26" s="18">
        <v>3183</v>
      </c>
      <c r="G26" s="18">
        <v>2378</v>
      </c>
      <c r="H26" s="18">
        <v>2180</v>
      </c>
      <c r="I26" s="18">
        <v>1569</v>
      </c>
      <c r="J26" s="18">
        <v>1950</v>
      </c>
      <c r="K26" s="18">
        <v>1500</v>
      </c>
      <c r="L26" s="18">
        <v>36466</v>
      </c>
      <c r="M26" s="20">
        <f t="shared" si="0"/>
        <v>167680</v>
      </c>
      <c r="N26" s="20">
        <f t="shared" si="1"/>
        <v>748235</v>
      </c>
      <c r="O26" s="20">
        <f t="shared" si="2"/>
        <v>1108075</v>
      </c>
      <c r="P26" s="20">
        <f t="shared" si="3"/>
        <v>1688429</v>
      </c>
      <c r="Q26" s="20">
        <f t="shared" si="4"/>
        <v>2221734</v>
      </c>
      <c r="R26" s="20">
        <f t="shared" si="5"/>
        <v>2130688</v>
      </c>
      <c r="S26" s="20">
        <f t="shared" si="6"/>
        <v>2413260</v>
      </c>
      <c r="T26" s="20">
        <f t="shared" si="7"/>
        <v>2138547</v>
      </c>
      <c r="U26" s="20">
        <f t="shared" si="8"/>
        <v>3305250</v>
      </c>
      <c r="V26" s="20">
        <f t="shared" si="9"/>
        <v>3868500</v>
      </c>
      <c r="W26" s="15">
        <f t="shared" si="10"/>
        <v>19790398</v>
      </c>
      <c r="X26" s="22">
        <f t="shared" si="11"/>
        <v>0.18605107009244279</v>
      </c>
    </row>
    <row r="27" spans="1:24" x14ac:dyDescent="0.15">
      <c r="A27" s="17" t="s">
        <v>62</v>
      </c>
      <c r="B27" s="18">
        <v>615</v>
      </c>
      <c r="C27" s="18">
        <v>1001</v>
      </c>
      <c r="D27" s="18">
        <v>1224</v>
      </c>
      <c r="E27" s="18">
        <v>1085</v>
      </c>
      <c r="F27" s="18">
        <v>889</v>
      </c>
      <c r="G27" s="18">
        <v>646</v>
      </c>
      <c r="H27" s="18">
        <v>532</v>
      </c>
      <c r="I27" s="18">
        <v>391</v>
      </c>
      <c r="J27" s="18">
        <v>460</v>
      </c>
      <c r="K27" s="18">
        <v>322</v>
      </c>
      <c r="L27" s="18">
        <v>10939</v>
      </c>
      <c r="M27" s="20">
        <f t="shared" si="0"/>
        <v>49200</v>
      </c>
      <c r="N27" s="20">
        <f t="shared" si="1"/>
        <v>263263</v>
      </c>
      <c r="O27" s="20">
        <f t="shared" si="2"/>
        <v>427176</v>
      </c>
      <c r="P27" s="20">
        <f t="shared" si="3"/>
        <v>528395</v>
      </c>
      <c r="Q27" s="20">
        <f t="shared" si="4"/>
        <v>620522</v>
      </c>
      <c r="R27" s="20">
        <f t="shared" si="5"/>
        <v>578816</v>
      </c>
      <c r="S27" s="20">
        <f t="shared" si="6"/>
        <v>588924</v>
      </c>
      <c r="T27" s="20">
        <f t="shared" si="7"/>
        <v>532933</v>
      </c>
      <c r="U27" s="20">
        <f t="shared" si="8"/>
        <v>779700</v>
      </c>
      <c r="V27" s="20">
        <f t="shared" si="9"/>
        <v>830438</v>
      </c>
      <c r="W27" s="15">
        <f t="shared" si="10"/>
        <v>5199367</v>
      </c>
      <c r="X27" s="22">
        <f t="shared" si="11"/>
        <v>4.8879653362874968E-2</v>
      </c>
    </row>
    <row r="28" spans="1:24" x14ac:dyDescent="0.15">
      <c r="A28" s="17" t="s">
        <v>63</v>
      </c>
      <c r="B28" s="18">
        <v>2481</v>
      </c>
      <c r="C28" s="18">
        <v>4867</v>
      </c>
      <c r="D28" s="18">
        <v>4914</v>
      </c>
      <c r="E28" s="18">
        <v>5393</v>
      </c>
      <c r="F28" s="18">
        <v>3853</v>
      </c>
      <c r="G28" s="18">
        <v>2590</v>
      </c>
      <c r="H28" s="18">
        <v>1988</v>
      </c>
      <c r="I28" s="18">
        <v>1304</v>
      </c>
      <c r="J28" s="18">
        <v>1590</v>
      </c>
      <c r="K28" s="18">
        <v>1170</v>
      </c>
      <c r="L28" s="18">
        <v>41723</v>
      </c>
      <c r="M28" s="20">
        <f t="shared" si="0"/>
        <v>198480</v>
      </c>
      <c r="N28" s="20">
        <f t="shared" si="1"/>
        <v>1280021</v>
      </c>
      <c r="O28" s="20">
        <f t="shared" si="2"/>
        <v>1714986</v>
      </c>
      <c r="P28" s="20">
        <f t="shared" si="3"/>
        <v>2626391</v>
      </c>
      <c r="Q28" s="20">
        <f t="shared" si="4"/>
        <v>2689394</v>
      </c>
      <c r="R28" s="20">
        <f t="shared" si="5"/>
        <v>2320640</v>
      </c>
      <c r="S28" s="20">
        <f t="shared" si="6"/>
        <v>2200716</v>
      </c>
      <c r="T28" s="20">
        <f t="shared" si="7"/>
        <v>1777352</v>
      </c>
      <c r="U28" s="20">
        <f t="shared" si="8"/>
        <v>2695050</v>
      </c>
      <c r="V28" s="20">
        <f t="shared" si="9"/>
        <v>3017430</v>
      </c>
      <c r="W28" s="15">
        <f t="shared" si="10"/>
        <v>20520460</v>
      </c>
      <c r="X28" s="22">
        <f t="shared" si="11"/>
        <v>0.19291443970905328</v>
      </c>
    </row>
    <row r="29" spans="1:24" x14ac:dyDescent="0.15">
      <c r="A29" s="17" t="s">
        <v>64</v>
      </c>
      <c r="B29" s="18">
        <v>1008</v>
      </c>
      <c r="C29" s="18">
        <v>1071</v>
      </c>
      <c r="D29" s="18">
        <v>1138</v>
      </c>
      <c r="E29" s="18">
        <v>1254</v>
      </c>
      <c r="F29" s="18">
        <v>1145</v>
      </c>
      <c r="G29" s="18">
        <v>784</v>
      </c>
      <c r="H29" s="18">
        <v>799</v>
      </c>
      <c r="I29" s="18">
        <v>650</v>
      </c>
      <c r="J29" s="18">
        <v>1037</v>
      </c>
      <c r="K29" s="18">
        <v>1750</v>
      </c>
      <c r="L29" s="18">
        <v>16135</v>
      </c>
      <c r="M29" s="20">
        <f t="shared" si="0"/>
        <v>80640</v>
      </c>
      <c r="N29" s="20">
        <f t="shared" si="1"/>
        <v>281673</v>
      </c>
      <c r="O29" s="20">
        <f t="shared" si="2"/>
        <v>397162</v>
      </c>
      <c r="P29" s="20">
        <f t="shared" si="3"/>
        <v>610698</v>
      </c>
      <c r="Q29" s="20">
        <f t="shared" si="4"/>
        <v>799210</v>
      </c>
      <c r="R29" s="20">
        <f t="shared" si="5"/>
        <v>702464</v>
      </c>
      <c r="S29" s="20">
        <f t="shared" si="6"/>
        <v>884493</v>
      </c>
      <c r="T29" s="20">
        <f t="shared" si="7"/>
        <v>885950</v>
      </c>
      <c r="U29" s="20">
        <f t="shared" si="8"/>
        <v>1757715</v>
      </c>
      <c r="V29" s="20">
        <f t="shared" si="9"/>
        <v>4513250</v>
      </c>
      <c r="W29" s="15">
        <f t="shared" si="10"/>
        <v>10913255</v>
      </c>
      <c r="X29" s="22">
        <f t="shared" si="11"/>
        <v>0.10259635864532395</v>
      </c>
    </row>
    <row r="30" spans="1:24" x14ac:dyDescent="0.15">
      <c r="A30" s="17" t="s">
        <v>65</v>
      </c>
      <c r="B30" s="18">
        <v>789</v>
      </c>
      <c r="C30" s="18">
        <v>1883</v>
      </c>
      <c r="D30" s="18">
        <v>1736</v>
      </c>
      <c r="E30" s="18">
        <v>1474</v>
      </c>
      <c r="F30" s="18">
        <v>1044</v>
      </c>
      <c r="G30" s="18">
        <v>611</v>
      </c>
      <c r="H30" s="18">
        <v>513</v>
      </c>
      <c r="I30" s="18">
        <v>295</v>
      </c>
      <c r="J30" s="18">
        <v>299</v>
      </c>
      <c r="K30" s="18">
        <v>114</v>
      </c>
      <c r="L30" s="18">
        <v>12610</v>
      </c>
      <c r="M30" s="20">
        <f t="shared" si="0"/>
        <v>63120</v>
      </c>
      <c r="N30" s="20">
        <f t="shared" si="1"/>
        <v>495229</v>
      </c>
      <c r="O30" s="20">
        <f t="shared" si="2"/>
        <v>605864</v>
      </c>
      <c r="P30" s="20">
        <f t="shared" si="3"/>
        <v>717838</v>
      </c>
      <c r="Q30" s="20">
        <f t="shared" si="4"/>
        <v>728712</v>
      </c>
      <c r="R30" s="20">
        <f t="shared" si="5"/>
        <v>547456</v>
      </c>
      <c r="S30" s="20">
        <f t="shared" si="6"/>
        <v>567891</v>
      </c>
      <c r="T30" s="20">
        <f t="shared" si="7"/>
        <v>402085</v>
      </c>
      <c r="U30" s="20">
        <f t="shared" si="8"/>
        <v>506805</v>
      </c>
      <c r="V30" s="20">
        <f t="shared" si="9"/>
        <v>294006</v>
      </c>
      <c r="W30" s="15">
        <f t="shared" si="10"/>
        <v>4929006</v>
      </c>
      <c r="X30" s="22">
        <f t="shared" si="11"/>
        <v>4.6337968584162434E-2</v>
      </c>
    </row>
    <row r="31" spans="1:24" x14ac:dyDescent="0.15">
      <c r="A31" s="17" t="s">
        <v>66</v>
      </c>
      <c r="B31" s="18">
        <v>228879</v>
      </c>
      <c r="C31" s="18">
        <v>295042</v>
      </c>
      <c r="D31" s="18">
        <v>271715</v>
      </c>
      <c r="E31" s="18">
        <v>323083</v>
      </c>
      <c r="F31" s="18">
        <v>312494</v>
      </c>
      <c r="G31" s="18">
        <v>264591</v>
      </c>
      <c r="H31" s="18">
        <v>262079</v>
      </c>
      <c r="I31" s="18">
        <v>191887</v>
      </c>
      <c r="J31" s="18">
        <v>238632</v>
      </c>
      <c r="K31" s="18">
        <v>278239</v>
      </c>
      <c r="L31" s="18">
        <v>4028523</v>
      </c>
      <c r="M31" s="20">
        <f t="shared" si="0"/>
        <v>18310320</v>
      </c>
      <c r="N31" s="20">
        <f t="shared" si="1"/>
        <v>77596046</v>
      </c>
      <c r="O31" s="20">
        <f t="shared" si="2"/>
        <v>94828535</v>
      </c>
      <c r="P31" s="20">
        <f t="shared" si="3"/>
        <v>157341421</v>
      </c>
      <c r="Q31" s="20">
        <f t="shared" si="4"/>
        <v>218120812</v>
      </c>
      <c r="R31" s="20">
        <f t="shared" si="5"/>
        <v>237073536</v>
      </c>
      <c r="S31" s="20">
        <f t="shared" si="6"/>
        <v>290121453</v>
      </c>
      <c r="T31" s="20">
        <f t="shared" si="7"/>
        <v>261541981</v>
      </c>
      <c r="U31" s="20">
        <f t="shared" si="8"/>
        <v>404481240</v>
      </c>
      <c r="V31" s="20">
        <f t="shared" si="9"/>
        <v>717578381</v>
      </c>
      <c r="W31" s="15">
        <f t="shared" si="10"/>
        <v>2476993725</v>
      </c>
      <c r="X31" s="22">
        <f t="shared" si="11"/>
        <v>23.286410568828174</v>
      </c>
    </row>
    <row r="32" spans="1:24" x14ac:dyDescent="0.15">
      <c r="A32" s="17" t="s">
        <v>67</v>
      </c>
      <c r="B32" s="18">
        <v>2117</v>
      </c>
      <c r="C32" s="18">
        <v>3431</v>
      </c>
      <c r="D32" s="18">
        <v>3780</v>
      </c>
      <c r="E32" s="18">
        <v>4238</v>
      </c>
      <c r="F32" s="18">
        <v>4021</v>
      </c>
      <c r="G32" s="18">
        <v>2724</v>
      </c>
      <c r="H32" s="18">
        <v>2245</v>
      </c>
      <c r="I32" s="18">
        <v>1364</v>
      </c>
      <c r="J32" s="18">
        <v>1482</v>
      </c>
      <c r="K32" s="18">
        <v>853</v>
      </c>
      <c r="L32" s="18">
        <v>38735</v>
      </c>
      <c r="M32" s="20">
        <f t="shared" si="0"/>
        <v>169360</v>
      </c>
      <c r="N32" s="20">
        <f t="shared" si="1"/>
        <v>902353</v>
      </c>
      <c r="O32" s="20">
        <f t="shared" si="2"/>
        <v>1319220</v>
      </c>
      <c r="P32" s="20">
        <f t="shared" si="3"/>
        <v>2063906</v>
      </c>
      <c r="Q32" s="20">
        <f t="shared" si="4"/>
        <v>2806658</v>
      </c>
      <c r="R32" s="20">
        <f t="shared" si="5"/>
        <v>2440704</v>
      </c>
      <c r="S32" s="20">
        <f t="shared" si="6"/>
        <v>2485215</v>
      </c>
      <c r="T32" s="20">
        <f t="shared" si="7"/>
        <v>1859132</v>
      </c>
      <c r="U32" s="20">
        <f t="shared" si="8"/>
        <v>2511990</v>
      </c>
      <c r="V32" s="20">
        <f t="shared" si="9"/>
        <v>2199887</v>
      </c>
      <c r="W32" s="15">
        <f t="shared" si="10"/>
        <v>18758425</v>
      </c>
      <c r="X32" s="22">
        <f t="shared" si="11"/>
        <v>0.17634941169444046</v>
      </c>
    </row>
    <row r="33" spans="1:24" x14ac:dyDescent="0.15">
      <c r="A33" s="17" t="s">
        <v>68</v>
      </c>
      <c r="B33" s="18">
        <v>1605</v>
      </c>
      <c r="C33" s="18">
        <v>3574</v>
      </c>
      <c r="D33" s="18">
        <v>3381</v>
      </c>
      <c r="E33" s="18">
        <v>3150</v>
      </c>
      <c r="F33" s="18">
        <v>2384</v>
      </c>
      <c r="G33" s="18">
        <v>1312</v>
      </c>
      <c r="H33" s="18">
        <v>910</v>
      </c>
      <c r="I33" s="18">
        <v>526</v>
      </c>
      <c r="J33" s="18">
        <v>531</v>
      </c>
      <c r="K33" s="18">
        <v>276</v>
      </c>
      <c r="L33" s="18">
        <v>25422</v>
      </c>
      <c r="M33" s="20">
        <f t="shared" si="0"/>
        <v>128400</v>
      </c>
      <c r="N33" s="20">
        <f t="shared" si="1"/>
        <v>939962</v>
      </c>
      <c r="O33" s="20">
        <f t="shared" si="2"/>
        <v>1179969</v>
      </c>
      <c r="P33" s="20">
        <f t="shared" si="3"/>
        <v>1534050</v>
      </c>
      <c r="Q33" s="20">
        <f t="shared" si="4"/>
        <v>1664032</v>
      </c>
      <c r="R33" s="20">
        <f t="shared" si="5"/>
        <v>1175552</v>
      </c>
      <c r="S33" s="20">
        <f t="shared" si="6"/>
        <v>1007370</v>
      </c>
      <c r="T33" s="20">
        <f t="shared" si="7"/>
        <v>716938</v>
      </c>
      <c r="U33" s="20">
        <f t="shared" si="8"/>
        <v>900045</v>
      </c>
      <c r="V33" s="20">
        <f t="shared" si="9"/>
        <v>711804</v>
      </c>
      <c r="W33" s="15">
        <f t="shared" si="10"/>
        <v>9958122</v>
      </c>
      <c r="X33" s="22">
        <f t="shared" si="11"/>
        <v>9.3617079060820119E-2</v>
      </c>
    </row>
    <row r="34" spans="1:24" x14ac:dyDescent="0.15">
      <c r="A34" s="17" t="s">
        <v>69</v>
      </c>
      <c r="B34" s="18">
        <v>977</v>
      </c>
      <c r="C34" s="18">
        <v>2040</v>
      </c>
      <c r="D34" s="18">
        <v>1859</v>
      </c>
      <c r="E34" s="18">
        <v>1964</v>
      </c>
      <c r="F34" s="18">
        <v>1283</v>
      </c>
      <c r="G34" s="18">
        <v>752</v>
      </c>
      <c r="H34" s="18">
        <v>559</v>
      </c>
      <c r="I34" s="18">
        <v>310</v>
      </c>
      <c r="J34" s="18">
        <v>338</v>
      </c>
      <c r="K34" s="18">
        <v>198</v>
      </c>
      <c r="L34" s="18">
        <v>14149</v>
      </c>
      <c r="M34" s="20">
        <f t="shared" si="0"/>
        <v>78160</v>
      </c>
      <c r="N34" s="20">
        <f t="shared" si="1"/>
        <v>536520</v>
      </c>
      <c r="O34" s="20">
        <f t="shared" si="2"/>
        <v>648791</v>
      </c>
      <c r="P34" s="20">
        <f t="shared" si="3"/>
        <v>956468</v>
      </c>
      <c r="Q34" s="20">
        <f t="shared" si="4"/>
        <v>895534</v>
      </c>
      <c r="R34" s="20">
        <f t="shared" si="5"/>
        <v>673792</v>
      </c>
      <c r="S34" s="20">
        <f t="shared" si="6"/>
        <v>618813</v>
      </c>
      <c r="T34" s="20">
        <f t="shared" si="7"/>
        <v>422530</v>
      </c>
      <c r="U34" s="20">
        <f t="shared" si="8"/>
        <v>572910</v>
      </c>
      <c r="V34" s="20">
        <f t="shared" si="9"/>
        <v>510642</v>
      </c>
      <c r="W34" s="15">
        <f t="shared" si="10"/>
        <v>5914160</v>
      </c>
      <c r="X34" s="22">
        <f t="shared" si="11"/>
        <v>5.5599477923481952E-2</v>
      </c>
    </row>
    <row r="35" spans="1:24" x14ac:dyDescent="0.15">
      <c r="A35" s="17" t="s">
        <v>70</v>
      </c>
      <c r="B35" s="18">
        <v>3102</v>
      </c>
      <c r="C35" s="18">
        <v>4389</v>
      </c>
      <c r="D35" s="18">
        <v>4517</v>
      </c>
      <c r="E35" s="18">
        <v>5290</v>
      </c>
      <c r="F35" s="18">
        <v>5152</v>
      </c>
      <c r="G35" s="18">
        <v>3781</v>
      </c>
      <c r="H35" s="18">
        <v>3596</v>
      </c>
      <c r="I35" s="18">
        <v>2238</v>
      </c>
      <c r="J35" s="18">
        <v>2598</v>
      </c>
      <c r="K35" s="18">
        <v>1457</v>
      </c>
      <c r="L35" s="18">
        <v>52041</v>
      </c>
      <c r="M35" s="20">
        <f t="shared" si="0"/>
        <v>248160</v>
      </c>
      <c r="N35" s="20">
        <f t="shared" si="1"/>
        <v>1154307</v>
      </c>
      <c r="O35" s="20">
        <f t="shared" si="2"/>
        <v>1576433</v>
      </c>
      <c r="P35" s="20">
        <f t="shared" si="3"/>
        <v>2576230</v>
      </c>
      <c r="Q35" s="20">
        <f t="shared" si="4"/>
        <v>3596096</v>
      </c>
      <c r="R35" s="20">
        <f t="shared" si="5"/>
        <v>3387776</v>
      </c>
      <c r="S35" s="20">
        <f t="shared" si="6"/>
        <v>3980772</v>
      </c>
      <c r="T35" s="20">
        <f t="shared" si="7"/>
        <v>3050394</v>
      </c>
      <c r="U35" s="20">
        <f t="shared" si="8"/>
        <v>4403610</v>
      </c>
      <c r="V35" s="20">
        <f t="shared" si="9"/>
        <v>3757603</v>
      </c>
      <c r="W35" s="15">
        <f t="shared" si="10"/>
        <v>27731381</v>
      </c>
      <c r="X35" s="22">
        <f t="shared" si="11"/>
        <v>0.26070486860300818</v>
      </c>
    </row>
    <row r="36" spans="1:24" x14ac:dyDescent="0.15">
      <c r="A36" s="17" t="s">
        <v>71</v>
      </c>
      <c r="B36" s="18">
        <v>17439</v>
      </c>
      <c r="C36" s="18">
        <v>28352</v>
      </c>
      <c r="D36" s="18">
        <v>26064</v>
      </c>
      <c r="E36" s="18">
        <v>26505</v>
      </c>
      <c r="F36" s="18">
        <v>20477</v>
      </c>
      <c r="G36" s="18">
        <v>15664</v>
      </c>
      <c r="H36" s="18">
        <v>14907</v>
      </c>
      <c r="I36" s="18">
        <v>10882</v>
      </c>
      <c r="J36" s="18">
        <v>14598</v>
      </c>
      <c r="K36" s="18">
        <v>10714</v>
      </c>
      <c r="L36" s="18">
        <v>268945</v>
      </c>
      <c r="M36" s="20">
        <f t="shared" si="0"/>
        <v>1395120</v>
      </c>
      <c r="N36" s="20">
        <f t="shared" si="1"/>
        <v>7456576</v>
      </c>
      <c r="O36" s="20">
        <f t="shared" si="2"/>
        <v>9096336</v>
      </c>
      <c r="P36" s="20">
        <f t="shared" si="3"/>
        <v>12907935</v>
      </c>
      <c r="Q36" s="20">
        <f t="shared" si="4"/>
        <v>14292946</v>
      </c>
      <c r="R36" s="20">
        <f t="shared" si="5"/>
        <v>14034944</v>
      </c>
      <c r="S36" s="20">
        <f t="shared" si="6"/>
        <v>16502049</v>
      </c>
      <c r="T36" s="20">
        <f t="shared" si="7"/>
        <v>14832166</v>
      </c>
      <c r="U36" s="20">
        <f t="shared" si="8"/>
        <v>24743610</v>
      </c>
      <c r="V36" s="20">
        <f t="shared" si="9"/>
        <v>27631406</v>
      </c>
      <c r="W36" s="15">
        <f t="shared" si="10"/>
        <v>142893088</v>
      </c>
      <c r="X36" s="22">
        <f t="shared" si="11"/>
        <v>1.3433490287165319</v>
      </c>
    </row>
    <row r="37" spans="1:24" x14ac:dyDescent="0.15">
      <c r="A37" s="17" t="s">
        <v>73</v>
      </c>
      <c r="B37" s="18">
        <v>1060</v>
      </c>
      <c r="C37" s="18">
        <v>1378</v>
      </c>
      <c r="D37" s="18">
        <v>1402</v>
      </c>
      <c r="E37" s="18">
        <v>1582</v>
      </c>
      <c r="F37" s="18">
        <v>1396</v>
      </c>
      <c r="G37" s="18">
        <v>1216</v>
      </c>
      <c r="H37" s="18">
        <v>1144</v>
      </c>
      <c r="I37" s="18">
        <v>799</v>
      </c>
      <c r="J37" s="18">
        <v>832</v>
      </c>
      <c r="K37" s="18">
        <v>544</v>
      </c>
      <c r="L37" s="18">
        <v>17157</v>
      </c>
      <c r="M37" s="20">
        <f t="shared" si="0"/>
        <v>84800</v>
      </c>
      <c r="N37" s="20">
        <f t="shared" si="1"/>
        <v>362414</v>
      </c>
      <c r="O37" s="20">
        <f t="shared" si="2"/>
        <v>489298</v>
      </c>
      <c r="P37" s="20">
        <f t="shared" si="3"/>
        <v>770434</v>
      </c>
      <c r="Q37" s="20">
        <f t="shared" si="4"/>
        <v>974408</v>
      </c>
      <c r="R37" s="20">
        <f t="shared" si="5"/>
        <v>1089536</v>
      </c>
      <c r="S37" s="20">
        <f t="shared" si="6"/>
        <v>1266408</v>
      </c>
      <c r="T37" s="20">
        <f t="shared" si="7"/>
        <v>1089037</v>
      </c>
      <c r="U37" s="20">
        <f t="shared" si="8"/>
        <v>1410240</v>
      </c>
      <c r="V37" s="20">
        <f t="shared" si="9"/>
        <v>1402976</v>
      </c>
      <c r="W37" s="15">
        <f t="shared" si="10"/>
        <v>8939551</v>
      </c>
      <c r="X37" s="22">
        <f t="shared" si="11"/>
        <v>8.4041413906681767E-2</v>
      </c>
    </row>
    <row r="38" spans="1:24" x14ac:dyDescent="0.15">
      <c r="A38" s="17" t="s">
        <v>74</v>
      </c>
      <c r="B38" s="18">
        <v>764</v>
      </c>
      <c r="C38" s="18">
        <v>1465</v>
      </c>
      <c r="D38" s="18">
        <v>1482</v>
      </c>
      <c r="E38" s="18">
        <v>1620</v>
      </c>
      <c r="F38" s="18">
        <v>1440</v>
      </c>
      <c r="G38" s="18">
        <v>865</v>
      </c>
      <c r="H38" s="18">
        <v>690</v>
      </c>
      <c r="I38" s="18">
        <v>333</v>
      </c>
      <c r="J38" s="18">
        <v>357</v>
      </c>
      <c r="K38" s="18">
        <v>264</v>
      </c>
      <c r="L38" s="18">
        <v>13240</v>
      </c>
      <c r="M38" s="20">
        <f t="shared" si="0"/>
        <v>61120</v>
      </c>
      <c r="N38" s="20">
        <f t="shared" si="1"/>
        <v>385295</v>
      </c>
      <c r="O38" s="20">
        <f t="shared" si="2"/>
        <v>517218</v>
      </c>
      <c r="P38" s="20">
        <f t="shared" si="3"/>
        <v>788940</v>
      </c>
      <c r="Q38" s="20">
        <f t="shared" si="4"/>
        <v>1005120</v>
      </c>
      <c r="R38" s="20">
        <f t="shared" si="5"/>
        <v>775040</v>
      </c>
      <c r="S38" s="20">
        <f t="shared" si="6"/>
        <v>763830</v>
      </c>
      <c r="T38" s="20">
        <f t="shared" si="7"/>
        <v>453879</v>
      </c>
      <c r="U38" s="20">
        <f t="shared" si="8"/>
        <v>605115</v>
      </c>
      <c r="V38" s="20">
        <f t="shared" si="9"/>
        <v>680856</v>
      </c>
      <c r="W38" s="15">
        <f t="shared" si="10"/>
        <v>6036413</v>
      </c>
      <c r="X38" s="22">
        <f t="shared" si="11"/>
        <v>5.6748787880361626E-2</v>
      </c>
    </row>
    <row r="39" spans="1:24" x14ac:dyDescent="0.15">
      <c r="A39" s="17" t="s">
        <v>75</v>
      </c>
      <c r="B39" s="18">
        <v>5997</v>
      </c>
      <c r="C39" s="18">
        <v>9075</v>
      </c>
      <c r="D39" s="18">
        <v>8818</v>
      </c>
      <c r="E39" s="18">
        <v>10075</v>
      </c>
      <c r="F39" s="18">
        <v>8634</v>
      </c>
      <c r="G39" s="18">
        <v>6414</v>
      </c>
      <c r="H39" s="18">
        <v>5554</v>
      </c>
      <c r="I39" s="18">
        <v>3414</v>
      </c>
      <c r="J39" s="18">
        <v>3434</v>
      </c>
      <c r="K39" s="18">
        <v>2419</v>
      </c>
      <c r="L39" s="18">
        <v>91799</v>
      </c>
      <c r="M39" s="20">
        <f t="shared" si="0"/>
        <v>479760</v>
      </c>
      <c r="N39" s="20">
        <f t="shared" si="1"/>
        <v>2386725</v>
      </c>
      <c r="O39" s="20">
        <f t="shared" si="2"/>
        <v>3077482</v>
      </c>
      <c r="P39" s="20">
        <f t="shared" si="3"/>
        <v>4906525</v>
      </c>
      <c r="Q39" s="20">
        <f t="shared" si="4"/>
        <v>6026532</v>
      </c>
      <c r="R39" s="20">
        <f t="shared" si="5"/>
        <v>5746944</v>
      </c>
      <c r="S39" s="20">
        <f t="shared" si="6"/>
        <v>6148278</v>
      </c>
      <c r="T39" s="20">
        <f t="shared" si="7"/>
        <v>4653282</v>
      </c>
      <c r="U39" s="20">
        <f t="shared" si="8"/>
        <v>5820630</v>
      </c>
      <c r="V39" s="20">
        <f t="shared" si="9"/>
        <v>6238601</v>
      </c>
      <c r="W39" s="15">
        <f t="shared" si="10"/>
        <v>45484759</v>
      </c>
      <c r="X39" s="22">
        <f t="shared" si="11"/>
        <v>0.42760575531865846</v>
      </c>
    </row>
    <row r="40" spans="1:24" x14ac:dyDescent="0.15">
      <c r="A40" s="17" t="s">
        <v>76</v>
      </c>
      <c r="B40" s="18">
        <v>5832</v>
      </c>
      <c r="C40" s="18">
        <v>8205</v>
      </c>
      <c r="D40" s="18">
        <v>8450</v>
      </c>
      <c r="E40" s="18">
        <v>9909</v>
      </c>
      <c r="F40" s="18">
        <v>8595</v>
      </c>
      <c r="G40" s="18">
        <v>5942</v>
      </c>
      <c r="H40" s="18">
        <v>5264</v>
      </c>
      <c r="I40" s="18">
        <v>3234</v>
      </c>
      <c r="J40" s="18">
        <v>3211</v>
      </c>
      <c r="K40" s="18">
        <v>1954</v>
      </c>
      <c r="L40" s="18">
        <v>86077</v>
      </c>
      <c r="M40" s="20">
        <f t="shared" si="0"/>
        <v>466560</v>
      </c>
      <c r="N40" s="20">
        <f t="shared" si="1"/>
        <v>2157915</v>
      </c>
      <c r="O40" s="20">
        <f t="shared" si="2"/>
        <v>2949050</v>
      </c>
      <c r="P40" s="20">
        <f t="shared" si="3"/>
        <v>4825683</v>
      </c>
      <c r="Q40" s="20">
        <f t="shared" si="4"/>
        <v>5999310</v>
      </c>
      <c r="R40" s="20">
        <f t="shared" si="5"/>
        <v>5324032</v>
      </c>
      <c r="S40" s="20">
        <f t="shared" si="6"/>
        <v>5827248</v>
      </c>
      <c r="T40" s="20">
        <f t="shared" si="7"/>
        <v>4407942</v>
      </c>
      <c r="U40" s="20">
        <f t="shared" si="8"/>
        <v>5442645</v>
      </c>
      <c r="V40" s="20">
        <f t="shared" si="9"/>
        <v>5039366</v>
      </c>
      <c r="W40" s="15">
        <f t="shared" si="10"/>
        <v>42439751</v>
      </c>
      <c r="X40" s="22">
        <f t="shared" si="11"/>
        <v>0.3989793983934441</v>
      </c>
    </row>
    <row r="41" spans="1:24" x14ac:dyDescent="0.15">
      <c r="A41" s="17" t="s">
        <v>77</v>
      </c>
      <c r="B41" s="18">
        <v>715</v>
      </c>
      <c r="C41" s="18">
        <v>1111</v>
      </c>
      <c r="D41" s="18">
        <v>1251</v>
      </c>
      <c r="E41" s="18">
        <v>1532</v>
      </c>
      <c r="F41" s="18">
        <v>1250</v>
      </c>
      <c r="G41" s="18">
        <v>908</v>
      </c>
      <c r="H41" s="18">
        <v>649</v>
      </c>
      <c r="I41" s="18">
        <v>328</v>
      </c>
      <c r="J41" s="18">
        <v>313</v>
      </c>
      <c r="K41" s="18">
        <v>174</v>
      </c>
      <c r="L41" s="18">
        <v>11778</v>
      </c>
      <c r="M41" s="20">
        <f t="shared" si="0"/>
        <v>57200</v>
      </c>
      <c r="N41" s="20">
        <f t="shared" si="1"/>
        <v>292193</v>
      </c>
      <c r="O41" s="20">
        <f t="shared" si="2"/>
        <v>436599</v>
      </c>
      <c r="P41" s="20">
        <f t="shared" si="3"/>
        <v>746084</v>
      </c>
      <c r="Q41" s="20">
        <f t="shared" si="4"/>
        <v>872500</v>
      </c>
      <c r="R41" s="20">
        <f t="shared" si="5"/>
        <v>813568</v>
      </c>
      <c r="S41" s="20">
        <f t="shared" si="6"/>
        <v>718443</v>
      </c>
      <c r="T41" s="20">
        <f t="shared" si="7"/>
        <v>447064</v>
      </c>
      <c r="U41" s="20">
        <f t="shared" si="8"/>
        <v>530535</v>
      </c>
      <c r="V41" s="20">
        <f t="shared" si="9"/>
        <v>448746</v>
      </c>
      <c r="W41" s="15">
        <f t="shared" si="10"/>
        <v>5362932</v>
      </c>
      <c r="X41" s="22">
        <f t="shared" si="11"/>
        <v>5.0417340643326349E-2</v>
      </c>
    </row>
    <row r="42" spans="1:24" x14ac:dyDescent="0.15">
      <c r="A42" s="17" t="s">
        <v>78</v>
      </c>
      <c r="B42" s="18">
        <v>807</v>
      </c>
      <c r="C42" s="18">
        <v>1201</v>
      </c>
      <c r="D42" s="18">
        <v>1165</v>
      </c>
      <c r="E42" s="18">
        <v>1413</v>
      </c>
      <c r="F42" s="18">
        <v>1055</v>
      </c>
      <c r="G42" s="18">
        <v>750</v>
      </c>
      <c r="H42" s="18">
        <v>706</v>
      </c>
      <c r="I42" s="18">
        <v>428</v>
      </c>
      <c r="J42" s="18">
        <v>484</v>
      </c>
      <c r="K42" s="18">
        <v>288</v>
      </c>
      <c r="L42" s="18">
        <v>11699</v>
      </c>
      <c r="M42" s="20">
        <f t="shared" si="0"/>
        <v>64560</v>
      </c>
      <c r="N42" s="20">
        <f t="shared" si="1"/>
        <v>315863</v>
      </c>
      <c r="O42" s="20">
        <f t="shared" si="2"/>
        <v>406585</v>
      </c>
      <c r="P42" s="20">
        <f t="shared" si="3"/>
        <v>688131</v>
      </c>
      <c r="Q42" s="20">
        <f t="shared" si="4"/>
        <v>736390</v>
      </c>
      <c r="R42" s="20">
        <f t="shared" si="5"/>
        <v>672000</v>
      </c>
      <c r="S42" s="20">
        <f t="shared" si="6"/>
        <v>781542</v>
      </c>
      <c r="T42" s="20">
        <f t="shared" si="7"/>
        <v>583364</v>
      </c>
      <c r="U42" s="20">
        <f t="shared" si="8"/>
        <v>820380</v>
      </c>
      <c r="V42" s="20">
        <f t="shared" si="9"/>
        <v>742752</v>
      </c>
      <c r="W42" s="15">
        <f t="shared" si="10"/>
        <v>5811567</v>
      </c>
      <c r="X42" s="22">
        <f t="shared" si="11"/>
        <v>5.463499315495967E-2</v>
      </c>
    </row>
    <row r="43" spans="1:24" x14ac:dyDescent="0.15">
      <c r="A43" s="17" t="s">
        <v>79</v>
      </c>
      <c r="B43" s="18">
        <v>1069</v>
      </c>
      <c r="C43" s="18">
        <v>1952</v>
      </c>
      <c r="D43" s="18">
        <v>1999</v>
      </c>
      <c r="E43" s="18">
        <v>2426</v>
      </c>
      <c r="F43" s="18">
        <v>1828</v>
      </c>
      <c r="G43" s="18">
        <v>1327</v>
      </c>
      <c r="H43" s="18">
        <v>1077</v>
      </c>
      <c r="I43" s="18">
        <v>626</v>
      </c>
      <c r="J43" s="18">
        <v>622</v>
      </c>
      <c r="K43" s="18">
        <v>415</v>
      </c>
      <c r="L43" s="18">
        <v>19309</v>
      </c>
      <c r="M43" s="20">
        <f t="shared" si="0"/>
        <v>85520</v>
      </c>
      <c r="N43" s="20">
        <f t="shared" si="1"/>
        <v>513376</v>
      </c>
      <c r="O43" s="20">
        <f t="shared" si="2"/>
        <v>697651</v>
      </c>
      <c r="P43" s="20">
        <f t="shared" si="3"/>
        <v>1181462</v>
      </c>
      <c r="Q43" s="20">
        <f t="shared" si="4"/>
        <v>1275944</v>
      </c>
      <c r="R43" s="20">
        <f t="shared" si="5"/>
        <v>1188992</v>
      </c>
      <c r="S43" s="20">
        <f t="shared" si="6"/>
        <v>1192239</v>
      </c>
      <c r="T43" s="20">
        <f t="shared" si="7"/>
        <v>853238</v>
      </c>
      <c r="U43" s="20">
        <f t="shared" si="8"/>
        <v>1054290</v>
      </c>
      <c r="V43" s="20">
        <f t="shared" si="9"/>
        <v>1070285</v>
      </c>
      <c r="W43" s="15">
        <f t="shared" si="10"/>
        <v>9112997</v>
      </c>
      <c r="X43" s="22">
        <f t="shared" si="11"/>
        <v>8.5671993236276542E-2</v>
      </c>
    </row>
    <row r="44" spans="1:24" x14ac:dyDescent="0.15">
      <c r="A44" s="17" t="s">
        <v>80</v>
      </c>
      <c r="B44" s="18">
        <v>11391</v>
      </c>
      <c r="C44" s="18">
        <v>17089</v>
      </c>
      <c r="D44" s="18">
        <v>16338</v>
      </c>
      <c r="E44" s="18">
        <v>18110</v>
      </c>
      <c r="F44" s="18">
        <v>15276</v>
      </c>
      <c r="G44" s="18">
        <v>11470</v>
      </c>
      <c r="H44" s="18">
        <v>10864</v>
      </c>
      <c r="I44" s="18">
        <v>7077</v>
      </c>
      <c r="J44" s="18">
        <v>7569</v>
      </c>
      <c r="K44" s="18">
        <v>5615</v>
      </c>
      <c r="L44" s="18">
        <v>173449</v>
      </c>
      <c r="M44" s="20">
        <f t="shared" si="0"/>
        <v>911280</v>
      </c>
      <c r="N44" s="20">
        <f t="shared" si="1"/>
        <v>4494407</v>
      </c>
      <c r="O44" s="20">
        <f t="shared" si="2"/>
        <v>5701962</v>
      </c>
      <c r="P44" s="20">
        <f t="shared" si="3"/>
        <v>8819570</v>
      </c>
      <c r="Q44" s="20">
        <f t="shared" si="4"/>
        <v>10662648</v>
      </c>
      <c r="R44" s="20">
        <f t="shared" si="5"/>
        <v>10277120</v>
      </c>
      <c r="S44" s="20">
        <f t="shared" si="6"/>
        <v>12026448</v>
      </c>
      <c r="T44" s="20">
        <f t="shared" si="7"/>
        <v>9645951</v>
      </c>
      <c r="U44" s="20">
        <f t="shared" si="8"/>
        <v>12829455</v>
      </c>
      <c r="V44" s="20">
        <f t="shared" si="9"/>
        <v>14481085</v>
      </c>
      <c r="W44" s="15">
        <f t="shared" si="10"/>
        <v>89849926</v>
      </c>
      <c r="X44" s="22">
        <f t="shared" si="11"/>
        <v>0.84468613920886271</v>
      </c>
    </row>
    <row r="45" spans="1:24" x14ac:dyDescent="0.15">
      <c r="A45" s="17" t="s">
        <v>81</v>
      </c>
      <c r="B45" s="18">
        <v>1311</v>
      </c>
      <c r="C45" s="18">
        <v>1072</v>
      </c>
      <c r="D45" s="18">
        <v>1096</v>
      </c>
      <c r="E45" s="18">
        <v>1535</v>
      </c>
      <c r="F45" s="18">
        <v>1307</v>
      </c>
      <c r="G45" s="18">
        <v>1183</v>
      </c>
      <c r="H45" s="18">
        <v>1227</v>
      </c>
      <c r="I45" s="18">
        <v>905</v>
      </c>
      <c r="J45" s="18">
        <v>1178</v>
      </c>
      <c r="K45" s="18">
        <v>1190</v>
      </c>
      <c r="L45" s="18">
        <v>18015</v>
      </c>
      <c r="M45" s="20">
        <f t="shared" si="0"/>
        <v>104880</v>
      </c>
      <c r="N45" s="20">
        <f t="shared" si="1"/>
        <v>281936</v>
      </c>
      <c r="O45" s="20">
        <f t="shared" si="2"/>
        <v>382504</v>
      </c>
      <c r="P45" s="20">
        <f t="shared" si="3"/>
        <v>747545</v>
      </c>
      <c r="Q45" s="20">
        <f t="shared" si="4"/>
        <v>912286</v>
      </c>
      <c r="R45" s="20">
        <f t="shared" si="5"/>
        <v>1059968</v>
      </c>
      <c r="S45" s="20">
        <f t="shared" si="6"/>
        <v>1358289</v>
      </c>
      <c r="T45" s="20">
        <f t="shared" si="7"/>
        <v>1233515</v>
      </c>
      <c r="U45" s="20">
        <f t="shared" si="8"/>
        <v>1996710</v>
      </c>
      <c r="V45" s="20">
        <f t="shared" si="9"/>
        <v>3069010</v>
      </c>
      <c r="W45" s="15">
        <f t="shared" si="10"/>
        <v>11146643</v>
      </c>
      <c r="X45" s="22">
        <f t="shared" si="11"/>
        <v>0.1047904573767762</v>
      </c>
    </row>
    <row r="46" spans="1:24" x14ac:dyDescent="0.15">
      <c r="A46" s="17" t="s">
        <v>82</v>
      </c>
      <c r="B46" s="18">
        <v>930</v>
      </c>
      <c r="C46" s="18">
        <v>1487</v>
      </c>
      <c r="D46" s="18">
        <v>1669</v>
      </c>
      <c r="E46" s="18">
        <v>1867</v>
      </c>
      <c r="F46" s="18">
        <v>1814</v>
      </c>
      <c r="G46" s="18">
        <v>1187</v>
      </c>
      <c r="H46" s="18">
        <v>978</v>
      </c>
      <c r="I46" s="18">
        <v>546</v>
      </c>
      <c r="J46" s="18">
        <v>491</v>
      </c>
      <c r="K46" s="18">
        <v>313</v>
      </c>
      <c r="L46" s="18">
        <v>15894</v>
      </c>
      <c r="M46" s="20">
        <f t="shared" si="0"/>
        <v>74400</v>
      </c>
      <c r="N46" s="20">
        <f t="shared" si="1"/>
        <v>391081</v>
      </c>
      <c r="O46" s="20">
        <f t="shared" si="2"/>
        <v>582481</v>
      </c>
      <c r="P46" s="20">
        <f t="shared" si="3"/>
        <v>909229</v>
      </c>
      <c r="Q46" s="20">
        <f t="shared" si="4"/>
        <v>1266172</v>
      </c>
      <c r="R46" s="20">
        <f t="shared" si="5"/>
        <v>1063552</v>
      </c>
      <c r="S46" s="20">
        <f t="shared" si="6"/>
        <v>1082646</v>
      </c>
      <c r="T46" s="20">
        <f t="shared" si="7"/>
        <v>744198</v>
      </c>
      <c r="U46" s="20">
        <f t="shared" si="8"/>
        <v>832245</v>
      </c>
      <c r="V46" s="20">
        <f t="shared" si="9"/>
        <v>807227</v>
      </c>
      <c r="W46" s="15">
        <f t="shared" si="10"/>
        <v>7753231</v>
      </c>
      <c r="X46" s="22">
        <f t="shared" si="11"/>
        <v>7.2888727362830211E-2</v>
      </c>
    </row>
    <row r="47" spans="1:24" x14ac:dyDescent="0.15">
      <c r="A47" s="17" t="s">
        <v>83</v>
      </c>
      <c r="B47" s="18">
        <v>244006</v>
      </c>
      <c r="C47" s="18">
        <v>308149</v>
      </c>
      <c r="D47" s="18">
        <v>278768</v>
      </c>
      <c r="E47" s="18">
        <v>336305</v>
      </c>
      <c r="F47" s="18">
        <v>320101</v>
      </c>
      <c r="G47" s="18">
        <v>267715</v>
      </c>
      <c r="H47" s="18">
        <v>260466</v>
      </c>
      <c r="I47" s="18">
        <v>181975</v>
      </c>
      <c r="J47" s="18">
        <v>201388</v>
      </c>
      <c r="K47" s="18">
        <v>206965</v>
      </c>
      <c r="L47" s="18">
        <v>3847569</v>
      </c>
      <c r="M47" s="20">
        <f t="shared" si="0"/>
        <v>19520480</v>
      </c>
      <c r="N47" s="20">
        <f t="shared" si="1"/>
        <v>81043187</v>
      </c>
      <c r="O47" s="20">
        <f t="shared" si="2"/>
        <v>97290032</v>
      </c>
      <c r="P47" s="20">
        <f t="shared" si="3"/>
        <v>163780535</v>
      </c>
      <c r="Q47" s="20">
        <f t="shared" si="4"/>
        <v>223430498</v>
      </c>
      <c r="R47" s="20">
        <f t="shared" si="5"/>
        <v>239872640</v>
      </c>
      <c r="S47" s="20">
        <f t="shared" si="6"/>
        <v>288335862</v>
      </c>
      <c r="T47" s="20">
        <f t="shared" si="7"/>
        <v>248031925</v>
      </c>
      <c r="U47" s="20">
        <f t="shared" si="8"/>
        <v>341352660</v>
      </c>
      <c r="V47" s="20">
        <f t="shared" si="9"/>
        <v>533762735</v>
      </c>
      <c r="W47" s="15">
        <f t="shared" si="10"/>
        <v>2236420554</v>
      </c>
      <c r="X47" s="22">
        <f t="shared" si="11"/>
        <v>21.024763486233763</v>
      </c>
    </row>
    <row r="48" spans="1:24" x14ac:dyDescent="0.15">
      <c r="A48" s="17" t="s">
        <v>84</v>
      </c>
      <c r="B48" s="18">
        <v>2861</v>
      </c>
      <c r="C48" s="18">
        <v>3993</v>
      </c>
      <c r="D48" s="18">
        <v>3631</v>
      </c>
      <c r="E48" s="18">
        <v>4476</v>
      </c>
      <c r="F48" s="18">
        <v>4594</v>
      </c>
      <c r="G48" s="18">
        <v>3694</v>
      </c>
      <c r="H48" s="18">
        <v>3222</v>
      </c>
      <c r="I48" s="18">
        <v>1902</v>
      </c>
      <c r="J48" s="18">
        <v>1584</v>
      </c>
      <c r="K48" s="18">
        <v>812</v>
      </c>
      <c r="L48" s="18">
        <v>47669</v>
      </c>
      <c r="M48" s="20">
        <f t="shared" si="0"/>
        <v>228880</v>
      </c>
      <c r="N48" s="20">
        <f t="shared" si="1"/>
        <v>1050159</v>
      </c>
      <c r="O48" s="20">
        <f t="shared" si="2"/>
        <v>1267219</v>
      </c>
      <c r="P48" s="20">
        <f t="shared" si="3"/>
        <v>2179812</v>
      </c>
      <c r="Q48" s="20">
        <f t="shared" si="4"/>
        <v>3206612</v>
      </c>
      <c r="R48" s="20">
        <f t="shared" si="5"/>
        <v>3309824</v>
      </c>
      <c r="S48" s="20">
        <f t="shared" si="6"/>
        <v>3566754</v>
      </c>
      <c r="T48" s="20">
        <f t="shared" si="7"/>
        <v>2592426</v>
      </c>
      <c r="U48" s="20">
        <f t="shared" si="8"/>
        <v>2684880</v>
      </c>
      <c r="V48" s="20">
        <f t="shared" si="9"/>
        <v>2094148</v>
      </c>
      <c r="W48" s="15">
        <f t="shared" si="10"/>
        <v>22180714</v>
      </c>
      <c r="X48" s="22">
        <f t="shared" si="11"/>
        <v>0.20852261663026819</v>
      </c>
    </row>
    <row r="49" spans="1:24" x14ac:dyDescent="0.15">
      <c r="A49" s="17" t="s">
        <v>85</v>
      </c>
      <c r="B49" s="18">
        <v>3096</v>
      </c>
      <c r="C49" s="18">
        <v>5161</v>
      </c>
      <c r="D49" s="18">
        <v>4736</v>
      </c>
      <c r="E49" s="18">
        <v>5266</v>
      </c>
      <c r="F49" s="18">
        <v>4442</v>
      </c>
      <c r="G49" s="18">
        <v>3025</v>
      </c>
      <c r="H49" s="18">
        <v>2515</v>
      </c>
      <c r="I49" s="18">
        <v>1415</v>
      </c>
      <c r="J49" s="18">
        <v>1287</v>
      </c>
      <c r="K49" s="18">
        <v>880</v>
      </c>
      <c r="L49" s="18">
        <v>47539</v>
      </c>
      <c r="M49" s="20">
        <f t="shared" si="0"/>
        <v>247680</v>
      </c>
      <c r="N49" s="20">
        <f t="shared" si="1"/>
        <v>1357343</v>
      </c>
      <c r="O49" s="20">
        <f t="shared" si="2"/>
        <v>1652864</v>
      </c>
      <c r="P49" s="20">
        <f t="shared" si="3"/>
        <v>2564542</v>
      </c>
      <c r="Q49" s="20">
        <f t="shared" si="4"/>
        <v>3100516</v>
      </c>
      <c r="R49" s="20">
        <f t="shared" si="5"/>
        <v>2710400</v>
      </c>
      <c r="S49" s="20">
        <f t="shared" si="6"/>
        <v>2784105</v>
      </c>
      <c r="T49" s="20">
        <f t="shared" si="7"/>
        <v>1928645</v>
      </c>
      <c r="U49" s="20">
        <f t="shared" si="8"/>
        <v>2181465</v>
      </c>
      <c r="V49" s="20">
        <f t="shared" si="9"/>
        <v>2269520</v>
      </c>
      <c r="W49" s="15">
        <f t="shared" si="10"/>
        <v>20797080</v>
      </c>
      <c r="X49" s="22">
        <f t="shared" si="11"/>
        <v>0.19551496583333694</v>
      </c>
    </row>
    <row r="50" spans="1:24" x14ac:dyDescent="0.15">
      <c r="A50" s="17" t="s">
        <v>86</v>
      </c>
      <c r="B50" s="18">
        <v>1103</v>
      </c>
      <c r="C50" s="18">
        <v>2017</v>
      </c>
      <c r="D50" s="18">
        <v>2203</v>
      </c>
      <c r="E50" s="18">
        <v>1964</v>
      </c>
      <c r="F50" s="18">
        <v>1282</v>
      </c>
      <c r="G50" s="18">
        <v>849</v>
      </c>
      <c r="H50" s="18">
        <v>735</v>
      </c>
      <c r="I50" s="18">
        <v>455</v>
      </c>
      <c r="J50" s="18">
        <v>514</v>
      </c>
      <c r="K50" s="18">
        <v>497</v>
      </c>
      <c r="L50" s="18">
        <v>16675</v>
      </c>
      <c r="M50" s="20">
        <f t="shared" si="0"/>
        <v>88240</v>
      </c>
      <c r="N50" s="20">
        <f t="shared" si="1"/>
        <v>530471</v>
      </c>
      <c r="O50" s="20">
        <f t="shared" si="2"/>
        <v>768847</v>
      </c>
      <c r="P50" s="20">
        <f t="shared" si="3"/>
        <v>956468</v>
      </c>
      <c r="Q50" s="20">
        <f t="shared" si="4"/>
        <v>894836</v>
      </c>
      <c r="R50" s="20">
        <f t="shared" si="5"/>
        <v>760704</v>
      </c>
      <c r="S50" s="20">
        <f t="shared" si="6"/>
        <v>813645</v>
      </c>
      <c r="T50" s="20">
        <f t="shared" si="7"/>
        <v>620165</v>
      </c>
      <c r="U50" s="20">
        <f t="shared" si="8"/>
        <v>871230</v>
      </c>
      <c r="V50" s="20">
        <f t="shared" si="9"/>
        <v>1281763</v>
      </c>
      <c r="W50" s="15">
        <f t="shared" si="10"/>
        <v>7586369</v>
      </c>
      <c r="X50" s="22">
        <f t="shared" si="11"/>
        <v>7.1320044729071899E-2</v>
      </c>
    </row>
    <row r="51" spans="1:24" x14ac:dyDescent="0.15">
      <c r="A51" s="17" t="s">
        <v>87</v>
      </c>
      <c r="B51" s="18">
        <v>1417</v>
      </c>
      <c r="C51" s="18">
        <v>1685</v>
      </c>
      <c r="D51" s="18">
        <v>1741</v>
      </c>
      <c r="E51" s="18">
        <v>2429</v>
      </c>
      <c r="F51" s="18">
        <v>1871</v>
      </c>
      <c r="G51" s="18">
        <v>1421</v>
      </c>
      <c r="H51" s="18">
        <v>1527</v>
      </c>
      <c r="I51" s="18">
        <v>1093</v>
      </c>
      <c r="J51" s="18">
        <v>1375</v>
      </c>
      <c r="K51" s="18">
        <v>1039</v>
      </c>
      <c r="L51" s="18">
        <v>22425</v>
      </c>
      <c r="M51" s="20">
        <f t="shared" si="0"/>
        <v>113360</v>
      </c>
      <c r="N51" s="20">
        <f t="shared" si="1"/>
        <v>443155</v>
      </c>
      <c r="O51" s="20">
        <f t="shared" si="2"/>
        <v>607609</v>
      </c>
      <c r="P51" s="20">
        <f t="shared" si="3"/>
        <v>1182923</v>
      </c>
      <c r="Q51" s="20">
        <f t="shared" si="4"/>
        <v>1305958</v>
      </c>
      <c r="R51" s="20">
        <f t="shared" si="5"/>
        <v>1273216</v>
      </c>
      <c r="S51" s="20">
        <f t="shared" si="6"/>
        <v>1690389</v>
      </c>
      <c r="T51" s="20">
        <f t="shared" si="7"/>
        <v>1489759</v>
      </c>
      <c r="U51" s="20">
        <f t="shared" si="8"/>
        <v>2330625</v>
      </c>
      <c r="V51" s="20">
        <f t="shared" si="9"/>
        <v>2679581</v>
      </c>
      <c r="W51" s="15">
        <f t="shared" si="10"/>
        <v>13116575</v>
      </c>
      <c r="X51" s="22">
        <f t="shared" si="11"/>
        <v>0.1233099412501852</v>
      </c>
    </row>
    <row r="52" spans="1:24" x14ac:dyDescent="0.15">
      <c r="A52" s="17" t="s">
        <v>88</v>
      </c>
      <c r="B52" s="18">
        <v>936</v>
      </c>
      <c r="C52" s="18">
        <v>1250</v>
      </c>
      <c r="D52" s="18">
        <v>1300</v>
      </c>
      <c r="E52" s="18">
        <v>1549</v>
      </c>
      <c r="F52" s="18">
        <v>1225</v>
      </c>
      <c r="G52" s="18">
        <v>836</v>
      </c>
      <c r="H52" s="18">
        <v>838</v>
      </c>
      <c r="I52" s="18">
        <v>505</v>
      </c>
      <c r="J52" s="18">
        <v>591</v>
      </c>
      <c r="K52" s="18">
        <v>614</v>
      </c>
      <c r="L52" s="18">
        <v>14259</v>
      </c>
      <c r="M52" s="20">
        <f t="shared" si="0"/>
        <v>74880</v>
      </c>
      <c r="N52" s="20">
        <f t="shared" si="1"/>
        <v>328750</v>
      </c>
      <c r="O52" s="20">
        <f t="shared" si="2"/>
        <v>453700</v>
      </c>
      <c r="P52" s="20">
        <f t="shared" si="3"/>
        <v>754363</v>
      </c>
      <c r="Q52" s="20">
        <f t="shared" si="4"/>
        <v>855050</v>
      </c>
      <c r="R52" s="20">
        <f t="shared" si="5"/>
        <v>749056</v>
      </c>
      <c r="S52" s="20">
        <f t="shared" si="6"/>
        <v>927666</v>
      </c>
      <c r="T52" s="20">
        <f t="shared" si="7"/>
        <v>688315</v>
      </c>
      <c r="U52" s="20">
        <f t="shared" si="8"/>
        <v>1001745</v>
      </c>
      <c r="V52" s="20">
        <f t="shared" si="9"/>
        <v>1583506</v>
      </c>
      <c r="W52" s="15">
        <f t="shared" si="10"/>
        <v>7417031</v>
      </c>
      <c r="X52" s="22">
        <f t="shared" si="11"/>
        <v>6.9728085026830741E-2</v>
      </c>
    </row>
    <row r="53" spans="1:24" x14ac:dyDescent="0.15">
      <c r="A53" s="17" t="s">
        <v>89</v>
      </c>
      <c r="B53" s="18">
        <v>2883</v>
      </c>
      <c r="C53" s="18">
        <v>4463</v>
      </c>
      <c r="D53" s="18">
        <v>4264</v>
      </c>
      <c r="E53" s="18">
        <v>5153</v>
      </c>
      <c r="F53" s="18">
        <v>4595</v>
      </c>
      <c r="G53" s="18">
        <v>3222</v>
      </c>
      <c r="H53" s="18">
        <v>2630</v>
      </c>
      <c r="I53" s="18">
        <v>1494</v>
      </c>
      <c r="J53" s="18">
        <v>1419</v>
      </c>
      <c r="K53" s="18">
        <v>894</v>
      </c>
      <c r="L53" s="18">
        <v>46502</v>
      </c>
      <c r="M53" s="20">
        <f t="shared" si="0"/>
        <v>230640</v>
      </c>
      <c r="N53" s="20">
        <f t="shared" si="1"/>
        <v>1173769</v>
      </c>
      <c r="O53" s="20">
        <f t="shared" si="2"/>
        <v>1488136</v>
      </c>
      <c r="P53" s="20">
        <f t="shared" si="3"/>
        <v>2509511</v>
      </c>
      <c r="Q53" s="20">
        <f t="shared" si="4"/>
        <v>3207310</v>
      </c>
      <c r="R53" s="20">
        <f t="shared" si="5"/>
        <v>2886912</v>
      </c>
      <c r="S53" s="20">
        <f t="shared" si="6"/>
        <v>2911410</v>
      </c>
      <c r="T53" s="20">
        <f t="shared" si="7"/>
        <v>2036322</v>
      </c>
      <c r="U53" s="20">
        <f t="shared" si="8"/>
        <v>2405205</v>
      </c>
      <c r="V53" s="20">
        <f t="shared" si="9"/>
        <v>2305626</v>
      </c>
      <c r="W53" s="15">
        <f t="shared" si="10"/>
        <v>21154841</v>
      </c>
      <c r="X53" s="22">
        <f t="shared" si="11"/>
        <v>0.1988783048064765</v>
      </c>
    </row>
    <row r="54" spans="1:24" x14ac:dyDescent="0.15">
      <c r="A54" s="17" t="s">
        <v>90</v>
      </c>
      <c r="B54" s="18">
        <v>902</v>
      </c>
      <c r="C54" s="18">
        <v>919</v>
      </c>
      <c r="D54" s="18">
        <v>968</v>
      </c>
      <c r="E54" s="18">
        <v>1352</v>
      </c>
      <c r="F54" s="18">
        <v>1218</v>
      </c>
      <c r="G54" s="18">
        <v>962</v>
      </c>
      <c r="H54" s="18">
        <v>1037</v>
      </c>
      <c r="I54" s="18">
        <v>774</v>
      </c>
      <c r="J54" s="18">
        <v>975</v>
      </c>
      <c r="K54" s="18">
        <v>885</v>
      </c>
      <c r="L54" s="18">
        <v>15043</v>
      </c>
      <c r="M54" s="20">
        <f t="shared" si="0"/>
        <v>72160</v>
      </c>
      <c r="N54" s="20">
        <f t="shared" si="1"/>
        <v>241697</v>
      </c>
      <c r="O54" s="20">
        <f t="shared" si="2"/>
        <v>337832</v>
      </c>
      <c r="P54" s="20">
        <f t="shared" si="3"/>
        <v>658424</v>
      </c>
      <c r="Q54" s="20">
        <f t="shared" si="4"/>
        <v>850164</v>
      </c>
      <c r="R54" s="20">
        <f t="shared" si="5"/>
        <v>861952</v>
      </c>
      <c r="S54" s="20">
        <f t="shared" si="6"/>
        <v>1147959</v>
      </c>
      <c r="T54" s="20">
        <f t="shared" si="7"/>
        <v>1054962</v>
      </c>
      <c r="U54" s="20">
        <f t="shared" si="8"/>
        <v>1652625</v>
      </c>
      <c r="V54" s="20">
        <f t="shared" si="9"/>
        <v>2282415</v>
      </c>
      <c r="W54" s="15">
        <f t="shared" si="10"/>
        <v>9160190</v>
      </c>
      <c r="X54" s="22">
        <f t="shared" si="11"/>
        <v>8.6115658298033901E-2</v>
      </c>
    </row>
    <row r="55" spans="1:24" x14ac:dyDescent="0.15">
      <c r="A55" s="17" t="s">
        <v>91</v>
      </c>
      <c r="B55" s="18">
        <v>2475</v>
      </c>
      <c r="C55" s="18">
        <v>4091</v>
      </c>
      <c r="D55" s="18">
        <v>3909</v>
      </c>
      <c r="E55" s="18">
        <v>4010</v>
      </c>
      <c r="F55" s="18">
        <v>3151</v>
      </c>
      <c r="G55" s="18">
        <v>2262</v>
      </c>
      <c r="H55" s="18">
        <v>2228</v>
      </c>
      <c r="I55" s="18">
        <v>1445</v>
      </c>
      <c r="J55" s="18">
        <v>1730</v>
      </c>
      <c r="K55" s="18">
        <v>1550</v>
      </c>
      <c r="L55" s="18">
        <v>39707</v>
      </c>
      <c r="M55" s="20">
        <f t="shared" si="0"/>
        <v>198000</v>
      </c>
      <c r="N55" s="20">
        <f t="shared" si="1"/>
        <v>1075933</v>
      </c>
      <c r="O55" s="20">
        <f t="shared" si="2"/>
        <v>1364241</v>
      </c>
      <c r="P55" s="20">
        <f t="shared" si="3"/>
        <v>1952870</v>
      </c>
      <c r="Q55" s="20">
        <f t="shared" si="4"/>
        <v>2199398</v>
      </c>
      <c r="R55" s="20">
        <f t="shared" si="5"/>
        <v>2026752</v>
      </c>
      <c r="S55" s="20">
        <f t="shared" si="6"/>
        <v>2466396</v>
      </c>
      <c r="T55" s="20">
        <f t="shared" si="7"/>
        <v>1969535</v>
      </c>
      <c r="U55" s="20">
        <f t="shared" si="8"/>
        <v>2932350</v>
      </c>
      <c r="V55" s="20">
        <f t="shared" si="9"/>
        <v>3997450</v>
      </c>
      <c r="W55" s="15">
        <f t="shared" si="10"/>
        <v>20182925</v>
      </c>
      <c r="X55" s="22">
        <f t="shared" si="11"/>
        <v>0.18974124693427163</v>
      </c>
    </row>
    <row r="56" spans="1:24" x14ac:dyDescent="0.15">
      <c r="A56" s="17" t="s">
        <v>92</v>
      </c>
      <c r="B56" s="18">
        <v>1170</v>
      </c>
      <c r="C56" s="18">
        <v>1841</v>
      </c>
      <c r="D56" s="18">
        <v>1978</v>
      </c>
      <c r="E56" s="18">
        <v>2119</v>
      </c>
      <c r="F56" s="18">
        <v>1882</v>
      </c>
      <c r="G56" s="18">
        <v>1228</v>
      </c>
      <c r="H56" s="18">
        <v>997</v>
      </c>
      <c r="I56" s="18">
        <v>547</v>
      </c>
      <c r="J56" s="18">
        <v>493</v>
      </c>
      <c r="K56" s="18">
        <v>306</v>
      </c>
      <c r="L56" s="18">
        <v>17687</v>
      </c>
      <c r="M56" s="20">
        <f t="shared" si="0"/>
        <v>93600</v>
      </c>
      <c r="N56" s="20">
        <f t="shared" si="1"/>
        <v>484183</v>
      </c>
      <c r="O56" s="20">
        <f t="shared" si="2"/>
        <v>690322</v>
      </c>
      <c r="P56" s="20">
        <f t="shared" si="3"/>
        <v>1031953</v>
      </c>
      <c r="Q56" s="20">
        <f t="shared" si="4"/>
        <v>1313636</v>
      </c>
      <c r="R56" s="20">
        <f t="shared" si="5"/>
        <v>1100288</v>
      </c>
      <c r="S56" s="20">
        <f t="shared" si="6"/>
        <v>1103679</v>
      </c>
      <c r="T56" s="20">
        <f t="shared" si="7"/>
        <v>745561</v>
      </c>
      <c r="U56" s="20">
        <f t="shared" si="8"/>
        <v>835635</v>
      </c>
      <c r="V56" s="20">
        <f t="shared" si="9"/>
        <v>789174</v>
      </c>
      <c r="W56" s="15">
        <f t="shared" si="10"/>
        <v>8188031</v>
      </c>
      <c r="X56" s="22">
        <f t="shared" si="11"/>
        <v>7.6976315963938391E-2</v>
      </c>
    </row>
    <row r="57" spans="1:24" x14ac:dyDescent="0.15">
      <c r="A57" s="17" t="s">
        <v>93</v>
      </c>
      <c r="B57" s="18">
        <v>1845</v>
      </c>
      <c r="C57" s="18">
        <v>2735</v>
      </c>
      <c r="D57" s="18">
        <v>2793</v>
      </c>
      <c r="E57" s="18">
        <v>3435</v>
      </c>
      <c r="F57" s="18">
        <v>2799</v>
      </c>
      <c r="G57" s="18">
        <v>1988</v>
      </c>
      <c r="H57" s="18">
        <v>1738</v>
      </c>
      <c r="I57" s="18">
        <v>1160</v>
      </c>
      <c r="J57" s="18">
        <v>1137</v>
      </c>
      <c r="K57" s="18">
        <v>806</v>
      </c>
      <c r="L57" s="18">
        <v>29946</v>
      </c>
      <c r="M57" s="20">
        <f t="shared" si="0"/>
        <v>147600</v>
      </c>
      <c r="N57" s="20">
        <f t="shared" si="1"/>
        <v>719305</v>
      </c>
      <c r="O57" s="20">
        <f t="shared" si="2"/>
        <v>974757</v>
      </c>
      <c r="P57" s="20">
        <f t="shared" si="3"/>
        <v>1672845</v>
      </c>
      <c r="Q57" s="20">
        <f t="shared" si="4"/>
        <v>1953702</v>
      </c>
      <c r="R57" s="20">
        <f t="shared" si="5"/>
        <v>1781248</v>
      </c>
      <c r="S57" s="20">
        <f t="shared" si="6"/>
        <v>1923966</v>
      </c>
      <c r="T57" s="20">
        <f t="shared" si="7"/>
        <v>1581080</v>
      </c>
      <c r="U57" s="20">
        <f t="shared" si="8"/>
        <v>1927215</v>
      </c>
      <c r="V57" s="20">
        <f t="shared" si="9"/>
        <v>2078674</v>
      </c>
      <c r="W57" s="15">
        <f t="shared" si="10"/>
        <v>14760392</v>
      </c>
      <c r="X57" s="22">
        <f t="shared" si="11"/>
        <v>0.13876359265659699</v>
      </c>
    </row>
    <row r="58" spans="1:24" x14ac:dyDescent="0.15">
      <c r="A58" s="17" t="s">
        <v>94</v>
      </c>
      <c r="B58" s="18">
        <v>2151</v>
      </c>
      <c r="C58" s="18">
        <v>2936</v>
      </c>
      <c r="D58" s="18">
        <v>2991</v>
      </c>
      <c r="E58" s="18">
        <v>3725</v>
      </c>
      <c r="F58" s="18">
        <v>3255</v>
      </c>
      <c r="G58" s="18">
        <v>2290</v>
      </c>
      <c r="H58" s="18">
        <v>1974</v>
      </c>
      <c r="I58" s="18">
        <v>1277</v>
      </c>
      <c r="J58" s="18">
        <v>1193</v>
      </c>
      <c r="K58" s="18">
        <v>751</v>
      </c>
      <c r="L58" s="18">
        <v>32382</v>
      </c>
      <c r="M58" s="20">
        <f t="shared" si="0"/>
        <v>172080</v>
      </c>
      <c r="N58" s="20">
        <f t="shared" si="1"/>
        <v>772168</v>
      </c>
      <c r="O58" s="20">
        <f t="shared" si="2"/>
        <v>1043859</v>
      </c>
      <c r="P58" s="20">
        <f t="shared" si="3"/>
        <v>1814075</v>
      </c>
      <c r="Q58" s="20">
        <f t="shared" si="4"/>
        <v>2271990</v>
      </c>
      <c r="R58" s="20">
        <f t="shared" si="5"/>
        <v>2051840</v>
      </c>
      <c r="S58" s="20">
        <f t="shared" si="6"/>
        <v>2185218</v>
      </c>
      <c r="T58" s="20">
        <f t="shared" si="7"/>
        <v>1740551</v>
      </c>
      <c r="U58" s="20">
        <f t="shared" si="8"/>
        <v>2022135</v>
      </c>
      <c r="V58" s="20">
        <f t="shared" si="9"/>
        <v>1936829</v>
      </c>
      <c r="W58" s="15">
        <f t="shared" si="10"/>
        <v>16010745</v>
      </c>
      <c r="X58" s="22">
        <f t="shared" si="11"/>
        <v>0.15051825841133806</v>
      </c>
    </row>
    <row r="59" spans="1:24" x14ac:dyDescent="0.15">
      <c r="A59" s="17" t="s">
        <v>96</v>
      </c>
      <c r="B59" s="18">
        <v>113042</v>
      </c>
      <c r="C59" s="18">
        <v>140846</v>
      </c>
      <c r="D59" s="18">
        <v>142428</v>
      </c>
      <c r="E59" s="18">
        <v>176344</v>
      </c>
      <c r="F59" s="18">
        <v>170438</v>
      </c>
      <c r="G59" s="18">
        <v>142710</v>
      </c>
      <c r="H59" s="18">
        <v>140415</v>
      </c>
      <c r="I59" s="18">
        <v>99391</v>
      </c>
      <c r="J59" s="18">
        <v>113351</v>
      </c>
      <c r="K59" s="18">
        <v>102523</v>
      </c>
      <c r="L59" s="18">
        <v>1977316</v>
      </c>
      <c r="M59" s="20">
        <f t="shared" si="0"/>
        <v>9043360</v>
      </c>
      <c r="N59" s="20">
        <f t="shared" si="1"/>
        <v>37042498</v>
      </c>
      <c r="O59" s="20">
        <f t="shared" si="2"/>
        <v>49707372</v>
      </c>
      <c r="P59" s="20">
        <f t="shared" si="3"/>
        <v>85879528</v>
      </c>
      <c r="Q59" s="20">
        <f t="shared" si="4"/>
        <v>118965724</v>
      </c>
      <c r="R59" s="20">
        <f t="shared" si="5"/>
        <v>127868160</v>
      </c>
      <c r="S59" s="20">
        <f t="shared" si="6"/>
        <v>155439405</v>
      </c>
      <c r="T59" s="20">
        <f t="shared" si="7"/>
        <v>135469933</v>
      </c>
      <c r="U59" s="20">
        <f t="shared" si="8"/>
        <v>192129945</v>
      </c>
      <c r="V59" s="20">
        <f t="shared" si="9"/>
        <v>264406817</v>
      </c>
      <c r="W59" s="15">
        <f t="shared" si="10"/>
        <v>1175952742</v>
      </c>
      <c r="X59" s="22">
        <f t="shared" si="11"/>
        <v>11.05522314544873</v>
      </c>
    </row>
    <row r="60" spans="1:24" x14ac:dyDescent="0.15">
      <c r="A60" s="17" t="s">
        <v>97</v>
      </c>
      <c r="B60" s="18">
        <v>4126</v>
      </c>
      <c r="C60" s="18">
        <v>8652</v>
      </c>
      <c r="D60" s="18">
        <v>7609</v>
      </c>
      <c r="E60" s="18">
        <v>7874</v>
      </c>
      <c r="F60" s="18">
        <v>6016</v>
      </c>
      <c r="G60" s="18">
        <v>3876</v>
      </c>
      <c r="H60" s="18">
        <v>3201</v>
      </c>
      <c r="I60" s="18">
        <v>2042</v>
      </c>
      <c r="J60" s="18">
        <v>2048</v>
      </c>
      <c r="K60" s="18">
        <v>1327</v>
      </c>
      <c r="L60" s="18">
        <v>67339</v>
      </c>
      <c r="M60" s="20">
        <f t="shared" si="0"/>
        <v>330080</v>
      </c>
      <c r="N60" s="20">
        <f t="shared" si="1"/>
        <v>2275476</v>
      </c>
      <c r="O60" s="20">
        <f t="shared" si="2"/>
        <v>2655541</v>
      </c>
      <c r="P60" s="20">
        <f t="shared" si="3"/>
        <v>3834638</v>
      </c>
      <c r="Q60" s="20">
        <f t="shared" si="4"/>
        <v>4199168</v>
      </c>
      <c r="R60" s="20">
        <f t="shared" si="5"/>
        <v>3472896</v>
      </c>
      <c r="S60" s="20">
        <f t="shared" si="6"/>
        <v>3543507</v>
      </c>
      <c r="T60" s="20">
        <f t="shared" si="7"/>
        <v>2783246</v>
      </c>
      <c r="U60" s="20">
        <f t="shared" si="8"/>
        <v>3471360</v>
      </c>
      <c r="V60" s="20">
        <f t="shared" si="9"/>
        <v>3422333</v>
      </c>
      <c r="W60" s="15">
        <f t="shared" si="10"/>
        <v>29988245</v>
      </c>
      <c r="X60" s="22">
        <f t="shared" si="11"/>
        <v>0.28192182251435</v>
      </c>
    </row>
    <row r="61" spans="1:24" x14ac:dyDescent="0.15">
      <c r="A61" s="17" t="s">
        <v>98</v>
      </c>
      <c r="B61" s="18">
        <v>6744</v>
      </c>
      <c r="C61" s="18">
        <v>8892</v>
      </c>
      <c r="D61" s="18">
        <v>9297</v>
      </c>
      <c r="E61" s="18">
        <v>12904</v>
      </c>
      <c r="F61" s="18">
        <v>13027</v>
      </c>
      <c r="G61" s="18">
        <v>10250</v>
      </c>
      <c r="H61" s="18">
        <v>8964</v>
      </c>
      <c r="I61" s="18">
        <v>5980</v>
      </c>
      <c r="J61" s="18">
        <v>6296</v>
      </c>
      <c r="K61" s="18">
        <v>4331</v>
      </c>
      <c r="L61" s="18">
        <v>133911</v>
      </c>
      <c r="M61" s="20">
        <f t="shared" si="0"/>
        <v>539520</v>
      </c>
      <c r="N61" s="20">
        <f t="shared" si="1"/>
        <v>2338596</v>
      </c>
      <c r="O61" s="20">
        <f t="shared" si="2"/>
        <v>3244653</v>
      </c>
      <c r="P61" s="20">
        <f t="shared" si="3"/>
        <v>6284248</v>
      </c>
      <c r="Q61" s="20">
        <f t="shared" si="4"/>
        <v>9092846</v>
      </c>
      <c r="R61" s="20">
        <f t="shared" si="5"/>
        <v>9184000</v>
      </c>
      <c r="S61" s="20">
        <f t="shared" si="6"/>
        <v>9923148</v>
      </c>
      <c r="T61" s="20">
        <f t="shared" si="7"/>
        <v>8150740</v>
      </c>
      <c r="U61" s="20">
        <f t="shared" si="8"/>
        <v>10671720</v>
      </c>
      <c r="V61" s="20">
        <f t="shared" si="9"/>
        <v>11169649</v>
      </c>
      <c r="W61" s="15">
        <f t="shared" si="10"/>
        <v>70599120</v>
      </c>
      <c r="X61" s="22">
        <f t="shared" si="11"/>
        <v>0.66370781545599933</v>
      </c>
    </row>
    <row r="62" spans="1:24" x14ac:dyDescent="0.15">
      <c r="A62" s="17" t="s">
        <v>99</v>
      </c>
      <c r="B62" s="18">
        <v>621</v>
      </c>
      <c r="C62" s="18">
        <v>420</v>
      </c>
      <c r="D62" s="18">
        <v>476</v>
      </c>
      <c r="E62" s="18">
        <v>861</v>
      </c>
      <c r="F62" s="18">
        <v>860</v>
      </c>
      <c r="G62" s="18">
        <v>730</v>
      </c>
      <c r="H62" s="18">
        <v>842</v>
      </c>
      <c r="I62" s="18">
        <v>673</v>
      </c>
      <c r="J62" s="18">
        <v>1005</v>
      </c>
      <c r="K62" s="18">
        <v>1546</v>
      </c>
      <c r="L62" s="18">
        <v>13218</v>
      </c>
      <c r="M62" s="20">
        <f t="shared" si="0"/>
        <v>49680</v>
      </c>
      <c r="N62" s="20">
        <f t="shared" si="1"/>
        <v>110460</v>
      </c>
      <c r="O62" s="20">
        <f t="shared" si="2"/>
        <v>166124</v>
      </c>
      <c r="P62" s="20">
        <f t="shared" si="3"/>
        <v>419307</v>
      </c>
      <c r="Q62" s="20">
        <f t="shared" si="4"/>
        <v>600280</v>
      </c>
      <c r="R62" s="20">
        <f t="shared" si="5"/>
        <v>654080</v>
      </c>
      <c r="S62" s="20">
        <f t="shared" si="6"/>
        <v>932094</v>
      </c>
      <c r="T62" s="20">
        <f t="shared" si="7"/>
        <v>917299</v>
      </c>
      <c r="U62" s="20">
        <f t="shared" si="8"/>
        <v>1703475</v>
      </c>
      <c r="V62" s="20">
        <f t="shared" si="9"/>
        <v>3987134</v>
      </c>
      <c r="W62" s="15">
        <f t="shared" si="10"/>
        <v>9539933</v>
      </c>
      <c r="X62" s="22">
        <f t="shared" si="11"/>
        <v>8.9685651762041768E-2</v>
      </c>
    </row>
    <row r="63" spans="1:24" x14ac:dyDescent="0.15">
      <c r="A63" s="17" t="s">
        <v>100</v>
      </c>
      <c r="B63" s="18">
        <v>2369</v>
      </c>
      <c r="C63" s="18">
        <v>2345</v>
      </c>
      <c r="D63" s="18">
        <v>2450</v>
      </c>
      <c r="E63" s="18">
        <v>2916</v>
      </c>
      <c r="F63" s="18">
        <v>2622</v>
      </c>
      <c r="G63" s="18">
        <v>2030</v>
      </c>
      <c r="H63" s="18">
        <v>2354</v>
      </c>
      <c r="I63" s="18">
        <v>2184</v>
      </c>
      <c r="J63" s="18">
        <v>3421</v>
      </c>
      <c r="K63" s="18">
        <v>3881</v>
      </c>
      <c r="L63" s="18">
        <v>41966</v>
      </c>
      <c r="M63" s="20">
        <f t="shared" si="0"/>
        <v>189520</v>
      </c>
      <c r="N63" s="20">
        <f t="shared" si="1"/>
        <v>616735</v>
      </c>
      <c r="O63" s="20">
        <f t="shared" si="2"/>
        <v>855050</v>
      </c>
      <c r="P63" s="20">
        <f t="shared" si="3"/>
        <v>1420092</v>
      </c>
      <c r="Q63" s="20">
        <f t="shared" si="4"/>
        <v>1830156</v>
      </c>
      <c r="R63" s="20">
        <f t="shared" si="5"/>
        <v>1818880</v>
      </c>
      <c r="S63" s="20">
        <f t="shared" si="6"/>
        <v>2605878</v>
      </c>
      <c r="T63" s="20">
        <f t="shared" si="7"/>
        <v>2976792</v>
      </c>
      <c r="U63" s="20">
        <f t="shared" si="8"/>
        <v>5798595</v>
      </c>
      <c r="V63" s="20">
        <f t="shared" si="9"/>
        <v>10009099</v>
      </c>
      <c r="W63" s="15">
        <f t="shared" si="10"/>
        <v>28120797</v>
      </c>
      <c r="X63" s="22">
        <f t="shared" si="11"/>
        <v>0.26436579869198967</v>
      </c>
    </row>
    <row r="64" spans="1:24" x14ac:dyDescent="0.15">
      <c r="A64" s="17" t="s">
        <v>101</v>
      </c>
      <c r="B64" s="18">
        <v>31508</v>
      </c>
      <c r="C64" s="18">
        <v>48081</v>
      </c>
      <c r="D64" s="18">
        <v>46856</v>
      </c>
      <c r="E64" s="18">
        <v>59611</v>
      </c>
      <c r="F64" s="18">
        <v>53425</v>
      </c>
      <c r="G64" s="18">
        <v>39761</v>
      </c>
      <c r="H64" s="18">
        <v>34595</v>
      </c>
      <c r="I64" s="18">
        <v>22543</v>
      </c>
      <c r="J64" s="18">
        <v>23485</v>
      </c>
      <c r="K64" s="18">
        <v>19657</v>
      </c>
      <c r="L64" s="18">
        <v>557823</v>
      </c>
      <c r="M64" s="20">
        <f t="shared" si="0"/>
        <v>2520640</v>
      </c>
      <c r="N64" s="20">
        <f t="shared" si="1"/>
        <v>12645303</v>
      </c>
      <c r="O64" s="20">
        <f t="shared" si="2"/>
        <v>16352744</v>
      </c>
      <c r="P64" s="20">
        <f t="shared" si="3"/>
        <v>29030557</v>
      </c>
      <c r="Q64" s="20">
        <f t="shared" si="4"/>
        <v>37290650</v>
      </c>
      <c r="R64" s="20">
        <f t="shared" si="5"/>
        <v>35625856</v>
      </c>
      <c r="S64" s="20">
        <f t="shared" si="6"/>
        <v>38296665</v>
      </c>
      <c r="T64" s="20">
        <f t="shared" si="7"/>
        <v>30726109</v>
      </c>
      <c r="U64" s="20">
        <f t="shared" si="8"/>
        <v>39807075</v>
      </c>
      <c r="V64" s="20">
        <f t="shared" si="9"/>
        <v>50695403</v>
      </c>
      <c r="W64" s="15">
        <f t="shared" si="10"/>
        <v>292991002</v>
      </c>
      <c r="X64" s="22">
        <f t="shared" si="11"/>
        <v>2.7544311867581968</v>
      </c>
    </row>
    <row r="65" spans="1:24" x14ac:dyDescent="0.15">
      <c r="A65" s="17" t="s">
        <v>102</v>
      </c>
      <c r="B65" s="18">
        <v>1129</v>
      </c>
      <c r="C65" s="18">
        <v>2243</v>
      </c>
      <c r="D65" s="18">
        <v>2108</v>
      </c>
      <c r="E65" s="18">
        <v>2411</v>
      </c>
      <c r="F65" s="18">
        <v>1728</v>
      </c>
      <c r="G65" s="18">
        <v>1082</v>
      </c>
      <c r="H65" s="18">
        <v>902</v>
      </c>
      <c r="I65" s="18">
        <v>581</v>
      </c>
      <c r="J65" s="18">
        <v>544</v>
      </c>
      <c r="K65" s="18">
        <v>299</v>
      </c>
      <c r="L65" s="18">
        <v>19512</v>
      </c>
      <c r="M65" s="20">
        <f t="shared" si="0"/>
        <v>90320</v>
      </c>
      <c r="N65" s="20">
        <f t="shared" si="1"/>
        <v>589909</v>
      </c>
      <c r="O65" s="20">
        <f t="shared" si="2"/>
        <v>735692</v>
      </c>
      <c r="P65" s="20">
        <f t="shared" si="3"/>
        <v>1174157</v>
      </c>
      <c r="Q65" s="20">
        <f t="shared" si="4"/>
        <v>1206144</v>
      </c>
      <c r="R65" s="20">
        <f t="shared" si="5"/>
        <v>969472</v>
      </c>
      <c r="S65" s="20">
        <f t="shared" si="6"/>
        <v>998514</v>
      </c>
      <c r="T65" s="20">
        <f t="shared" si="7"/>
        <v>791903</v>
      </c>
      <c r="U65" s="20">
        <f t="shared" si="8"/>
        <v>922080</v>
      </c>
      <c r="V65" s="20">
        <f t="shared" si="9"/>
        <v>771121</v>
      </c>
      <c r="W65" s="15">
        <f t="shared" si="10"/>
        <v>8249312</v>
      </c>
      <c r="X65" s="22">
        <f t="shared" si="11"/>
        <v>7.755242340888896E-2</v>
      </c>
    </row>
    <row r="66" spans="1:24" x14ac:dyDescent="0.15">
      <c r="A66" s="17" t="s">
        <v>103</v>
      </c>
      <c r="B66" s="18">
        <v>3024</v>
      </c>
      <c r="C66" s="18">
        <v>6956</v>
      </c>
      <c r="D66" s="18">
        <v>5829</v>
      </c>
      <c r="E66" s="18">
        <v>6056</v>
      </c>
      <c r="F66" s="18">
        <v>3947</v>
      </c>
      <c r="G66" s="18">
        <v>2521</v>
      </c>
      <c r="H66" s="18">
        <v>2103</v>
      </c>
      <c r="I66" s="18">
        <v>1306</v>
      </c>
      <c r="J66" s="18">
        <v>1276</v>
      </c>
      <c r="K66" s="18">
        <v>855</v>
      </c>
      <c r="L66" s="18">
        <v>48677</v>
      </c>
      <c r="M66" s="20">
        <f t="shared" si="0"/>
        <v>241920</v>
      </c>
      <c r="N66" s="20">
        <f t="shared" si="1"/>
        <v>1829428</v>
      </c>
      <c r="O66" s="20">
        <f t="shared" si="2"/>
        <v>2034321</v>
      </c>
      <c r="P66" s="20">
        <f t="shared" si="3"/>
        <v>2949272</v>
      </c>
      <c r="Q66" s="20">
        <f t="shared" si="4"/>
        <v>2755006</v>
      </c>
      <c r="R66" s="20">
        <f t="shared" si="5"/>
        <v>2258816</v>
      </c>
      <c r="S66" s="20">
        <f t="shared" si="6"/>
        <v>2328021</v>
      </c>
      <c r="T66" s="20">
        <f t="shared" si="7"/>
        <v>1780078</v>
      </c>
      <c r="U66" s="20">
        <f t="shared" si="8"/>
        <v>2162820</v>
      </c>
      <c r="V66" s="20">
        <f t="shared" si="9"/>
        <v>2205045</v>
      </c>
      <c r="W66" s="15">
        <f t="shared" si="10"/>
        <v>20544727</v>
      </c>
      <c r="X66" s="22">
        <f t="shared" si="11"/>
        <v>0.19314257566255624</v>
      </c>
    </row>
    <row r="67" spans="1:24" x14ac:dyDescent="0.15">
      <c r="A67" s="17" t="s">
        <v>104</v>
      </c>
      <c r="B67" s="18">
        <v>1070</v>
      </c>
      <c r="C67" s="18">
        <v>1104</v>
      </c>
      <c r="D67" s="18">
        <v>1084</v>
      </c>
      <c r="E67" s="18">
        <v>1488</v>
      </c>
      <c r="F67" s="18">
        <v>1364</v>
      </c>
      <c r="G67" s="18">
        <v>1175</v>
      </c>
      <c r="H67" s="18">
        <v>1178</v>
      </c>
      <c r="I67" s="18">
        <v>861</v>
      </c>
      <c r="J67" s="18">
        <v>1041</v>
      </c>
      <c r="K67" s="18">
        <v>603</v>
      </c>
      <c r="L67" s="18">
        <v>16820</v>
      </c>
      <c r="M67" s="20">
        <f t="shared" ref="M67:M102" si="12">B67*80</f>
        <v>85600</v>
      </c>
      <c r="N67" s="20">
        <f t="shared" ref="N67:N102" si="13">C67*263</f>
        <v>290352</v>
      </c>
      <c r="O67" s="20">
        <f t="shared" ref="O67:O102" si="14">D67*349</f>
        <v>378316</v>
      </c>
      <c r="P67" s="20">
        <f t="shared" ref="P67:P102" si="15">E67*487</f>
        <v>724656</v>
      </c>
      <c r="Q67" s="20">
        <f t="shared" ref="Q67:Q102" si="16">F67*698</f>
        <v>952072</v>
      </c>
      <c r="R67" s="20">
        <f t="shared" ref="R67:R102" si="17">G67*896</f>
        <v>1052800</v>
      </c>
      <c r="S67" s="20">
        <f t="shared" ref="S67:S102" si="18">H67*1107</f>
        <v>1304046</v>
      </c>
      <c r="T67" s="20">
        <f t="shared" ref="T67:T102" si="19">I67*1363</f>
        <v>1173543</v>
      </c>
      <c r="U67" s="20">
        <f t="shared" ref="U67:U102" si="20">J67*1695</f>
        <v>1764495</v>
      </c>
      <c r="V67" s="20">
        <f t="shared" ref="V67:V102" si="21">K67*2579</f>
        <v>1555137</v>
      </c>
      <c r="W67" s="15">
        <f t="shared" ref="W67:W102" si="22">SUM(M67:V67)</f>
        <v>9281017</v>
      </c>
      <c r="X67" s="22">
        <f t="shared" ref="X67:X103" si="23">(W67/W$103)*100</f>
        <v>8.7251562318057113E-2</v>
      </c>
    </row>
    <row r="68" spans="1:24" x14ac:dyDescent="0.15">
      <c r="A68" s="17" t="s">
        <v>105</v>
      </c>
      <c r="B68" s="18">
        <v>3765</v>
      </c>
      <c r="C68" s="18">
        <v>4444</v>
      </c>
      <c r="D68" s="18">
        <v>5023</v>
      </c>
      <c r="E68" s="18">
        <v>6477</v>
      </c>
      <c r="F68" s="18">
        <v>6188</v>
      </c>
      <c r="G68" s="18">
        <v>5210</v>
      </c>
      <c r="H68" s="18">
        <v>4955</v>
      </c>
      <c r="I68" s="18">
        <v>3975</v>
      </c>
      <c r="J68" s="18">
        <v>5309</v>
      </c>
      <c r="K68" s="18">
        <v>5928</v>
      </c>
      <c r="L68" s="18">
        <v>77295</v>
      </c>
      <c r="M68" s="20">
        <f t="shared" si="12"/>
        <v>301200</v>
      </c>
      <c r="N68" s="20">
        <f t="shared" si="13"/>
        <v>1168772</v>
      </c>
      <c r="O68" s="20">
        <f t="shared" si="14"/>
        <v>1753027</v>
      </c>
      <c r="P68" s="20">
        <f t="shared" si="15"/>
        <v>3154299</v>
      </c>
      <c r="Q68" s="20">
        <f t="shared" si="16"/>
        <v>4319224</v>
      </c>
      <c r="R68" s="20">
        <f t="shared" si="17"/>
        <v>4668160</v>
      </c>
      <c r="S68" s="20">
        <f t="shared" si="18"/>
        <v>5485185</v>
      </c>
      <c r="T68" s="20">
        <f t="shared" si="19"/>
        <v>5417925</v>
      </c>
      <c r="U68" s="20">
        <f t="shared" si="20"/>
        <v>8998755</v>
      </c>
      <c r="V68" s="20">
        <f t="shared" si="21"/>
        <v>15288312</v>
      </c>
      <c r="W68" s="15">
        <f t="shared" si="22"/>
        <v>50554859</v>
      </c>
      <c r="X68" s="22">
        <f t="shared" si="23"/>
        <v>0.47527015956538932</v>
      </c>
    </row>
    <row r="69" spans="1:24" x14ac:dyDescent="0.15">
      <c r="A69" s="17" t="s">
        <v>106</v>
      </c>
      <c r="B69" s="18">
        <v>1619</v>
      </c>
      <c r="C69" s="18">
        <v>3279</v>
      </c>
      <c r="D69" s="18">
        <v>3011</v>
      </c>
      <c r="E69" s="18">
        <v>2940</v>
      </c>
      <c r="F69" s="18">
        <v>2211</v>
      </c>
      <c r="G69" s="18">
        <v>1549</v>
      </c>
      <c r="H69" s="18">
        <v>1285</v>
      </c>
      <c r="I69" s="18">
        <v>757</v>
      </c>
      <c r="J69" s="18">
        <v>704</v>
      </c>
      <c r="K69" s="18">
        <v>315</v>
      </c>
      <c r="L69" s="18">
        <v>26214</v>
      </c>
      <c r="M69" s="20">
        <f t="shared" si="12"/>
        <v>129520</v>
      </c>
      <c r="N69" s="20">
        <f t="shared" si="13"/>
        <v>862377</v>
      </c>
      <c r="O69" s="20">
        <f t="shared" si="14"/>
        <v>1050839</v>
      </c>
      <c r="P69" s="20">
        <f t="shared" si="15"/>
        <v>1431780</v>
      </c>
      <c r="Q69" s="20">
        <f t="shared" si="16"/>
        <v>1543278</v>
      </c>
      <c r="R69" s="20">
        <f t="shared" si="17"/>
        <v>1387904</v>
      </c>
      <c r="S69" s="20">
        <f t="shared" si="18"/>
        <v>1422495</v>
      </c>
      <c r="T69" s="20">
        <f t="shared" si="19"/>
        <v>1031791</v>
      </c>
      <c r="U69" s="20">
        <f t="shared" si="20"/>
        <v>1193280</v>
      </c>
      <c r="V69" s="20">
        <f t="shared" si="21"/>
        <v>812385</v>
      </c>
      <c r="W69" s="15">
        <f t="shared" si="22"/>
        <v>10865649</v>
      </c>
      <c r="X69" s="22">
        <f t="shared" si="23"/>
        <v>0.10214881093846019</v>
      </c>
    </row>
    <row r="70" spans="1:24" x14ac:dyDescent="0.15">
      <c r="A70" s="17" t="s">
        <v>107</v>
      </c>
      <c r="B70" s="18">
        <v>727</v>
      </c>
      <c r="C70" s="18">
        <v>792</v>
      </c>
      <c r="D70" s="18">
        <v>904</v>
      </c>
      <c r="E70" s="18">
        <v>1156</v>
      </c>
      <c r="F70" s="18">
        <v>1146</v>
      </c>
      <c r="G70" s="18">
        <v>993</v>
      </c>
      <c r="H70" s="18">
        <v>1224</v>
      </c>
      <c r="I70" s="18">
        <v>1042</v>
      </c>
      <c r="J70" s="18">
        <v>1889</v>
      </c>
      <c r="K70" s="18">
        <v>2082</v>
      </c>
      <c r="L70" s="18">
        <v>20569</v>
      </c>
      <c r="M70" s="20">
        <f t="shared" si="12"/>
        <v>58160</v>
      </c>
      <c r="N70" s="20">
        <f t="shared" si="13"/>
        <v>208296</v>
      </c>
      <c r="O70" s="20">
        <f t="shared" si="14"/>
        <v>315496</v>
      </c>
      <c r="P70" s="20">
        <f t="shared" si="15"/>
        <v>562972</v>
      </c>
      <c r="Q70" s="20">
        <f t="shared" si="16"/>
        <v>799908</v>
      </c>
      <c r="R70" s="20">
        <f t="shared" si="17"/>
        <v>889728</v>
      </c>
      <c r="S70" s="20">
        <f t="shared" si="18"/>
        <v>1354968</v>
      </c>
      <c r="T70" s="20">
        <f t="shared" si="19"/>
        <v>1420246</v>
      </c>
      <c r="U70" s="20">
        <f t="shared" si="20"/>
        <v>3201855</v>
      </c>
      <c r="V70" s="20">
        <f t="shared" si="21"/>
        <v>5369478</v>
      </c>
      <c r="W70" s="15">
        <f t="shared" si="22"/>
        <v>14181107</v>
      </c>
      <c r="X70" s="22">
        <f t="shared" si="23"/>
        <v>0.13331768933830593</v>
      </c>
    </row>
    <row r="71" spans="1:24" x14ac:dyDescent="0.15">
      <c r="A71" s="17" t="s">
        <v>108</v>
      </c>
      <c r="B71" s="18">
        <v>3855</v>
      </c>
      <c r="C71" s="18">
        <v>5821</v>
      </c>
      <c r="D71" s="18">
        <v>5776</v>
      </c>
      <c r="E71" s="18">
        <v>6707</v>
      </c>
      <c r="F71" s="18">
        <v>6368</v>
      </c>
      <c r="G71" s="18">
        <v>5050</v>
      </c>
      <c r="H71" s="18">
        <v>4689</v>
      </c>
      <c r="I71" s="18">
        <v>3185</v>
      </c>
      <c r="J71" s="18">
        <v>3771</v>
      </c>
      <c r="K71" s="18">
        <v>2854</v>
      </c>
      <c r="L71" s="18">
        <v>73679</v>
      </c>
      <c r="M71" s="20">
        <f t="shared" si="12"/>
        <v>308400</v>
      </c>
      <c r="N71" s="20">
        <f t="shared" si="13"/>
        <v>1530923</v>
      </c>
      <c r="O71" s="20">
        <f t="shared" si="14"/>
        <v>2015824</v>
      </c>
      <c r="P71" s="20">
        <f t="shared" si="15"/>
        <v>3266309</v>
      </c>
      <c r="Q71" s="20">
        <f t="shared" si="16"/>
        <v>4444864</v>
      </c>
      <c r="R71" s="20">
        <f t="shared" si="17"/>
        <v>4524800</v>
      </c>
      <c r="S71" s="20">
        <f t="shared" si="18"/>
        <v>5190723</v>
      </c>
      <c r="T71" s="20">
        <f t="shared" si="19"/>
        <v>4341155</v>
      </c>
      <c r="U71" s="20">
        <f t="shared" si="20"/>
        <v>6391845</v>
      </c>
      <c r="V71" s="20">
        <f t="shared" si="21"/>
        <v>7360466</v>
      </c>
      <c r="W71" s="15">
        <f t="shared" si="22"/>
        <v>39375309</v>
      </c>
      <c r="X71" s="22">
        <f t="shared" si="23"/>
        <v>0.37017034092344142</v>
      </c>
    </row>
    <row r="72" spans="1:24" x14ac:dyDescent="0.15">
      <c r="A72" s="17" t="s">
        <v>109</v>
      </c>
      <c r="B72" s="18">
        <v>16843</v>
      </c>
      <c r="C72" s="18">
        <v>25248</v>
      </c>
      <c r="D72" s="18">
        <v>25660</v>
      </c>
      <c r="E72" s="18">
        <v>32297</v>
      </c>
      <c r="F72" s="18">
        <v>25809</v>
      </c>
      <c r="G72" s="18">
        <v>18435</v>
      </c>
      <c r="H72" s="18">
        <v>15809</v>
      </c>
      <c r="I72" s="18">
        <v>10363</v>
      </c>
      <c r="J72" s="18">
        <v>10551</v>
      </c>
      <c r="K72" s="18">
        <v>8925</v>
      </c>
      <c r="L72" s="18">
        <v>270770</v>
      </c>
      <c r="M72" s="20">
        <f t="shared" si="12"/>
        <v>1347440</v>
      </c>
      <c r="N72" s="20">
        <f t="shared" si="13"/>
        <v>6640224</v>
      </c>
      <c r="O72" s="20">
        <f t="shared" si="14"/>
        <v>8955340</v>
      </c>
      <c r="P72" s="20">
        <f t="shared" si="15"/>
        <v>15728639</v>
      </c>
      <c r="Q72" s="20">
        <f t="shared" si="16"/>
        <v>18014682</v>
      </c>
      <c r="R72" s="20">
        <f t="shared" si="17"/>
        <v>16517760</v>
      </c>
      <c r="S72" s="20">
        <f t="shared" si="18"/>
        <v>17500563</v>
      </c>
      <c r="T72" s="20">
        <f t="shared" si="19"/>
        <v>14124769</v>
      </c>
      <c r="U72" s="20">
        <f t="shared" si="20"/>
        <v>17883945</v>
      </c>
      <c r="V72" s="20">
        <f t="shared" si="21"/>
        <v>23017575</v>
      </c>
      <c r="W72" s="15">
        <f t="shared" si="22"/>
        <v>139730937</v>
      </c>
      <c r="X72" s="22">
        <f t="shared" si="23"/>
        <v>1.3136214013416863</v>
      </c>
    </row>
    <row r="73" spans="1:24" x14ac:dyDescent="0.15">
      <c r="A73" s="17" t="s">
        <v>110</v>
      </c>
      <c r="B73" s="18">
        <v>6017</v>
      </c>
      <c r="C73" s="18">
        <v>8577</v>
      </c>
      <c r="D73" s="18">
        <v>9317</v>
      </c>
      <c r="E73" s="18">
        <v>11508</v>
      </c>
      <c r="F73" s="18">
        <v>10489</v>
      </c>
      <c r="G73" s="18">
        <v>7632</v>
      </c>
      <c r="H73" s="18">
        <v>6579</v>
      </c>
      <c r="I73" s="18">
        <v>4257</v>
      </c>
      <c r="J73" s="18">
        <v>4675</v>
      </c>
      <c r="K73" s="18">
        <v>2894</v>
      </c>
      <c r="L73" s="18">
        <v>105983</v>
      </c>
      <c r="M73" s="20">
        <f t="shared" si="12"/>
        <v>481360</v>
      </c>
      <c r="N73" s="20">
        <f t="shared" si="13"/>
        <v>2255751</v>
      </c>
      <c r="O73" s="20">
        <f t="shared" si="14"/>
        <v>3251633</v>
      </c>
      <c r="P73" s="20">
        <f t="shared" si="15"/>
        <v>5604396</v>
      </c>
      <c r="Q73" s="20">
        <f t="shared" si="16"/>
        <v>7321322</v>
      </c>
      <c r="R73" s="20">
        <f t="shared" si="17"/>
        <v>6838272</v>
      </c>
      <c r="S73" s="20">
        <f t="shared" si="18"/>
        <v>7282953</v>
      </c>
      <c r="T73" s="20">
        <f t="shared" si="19"/>
        <v>5802291</v>
      </c>
      <c r="U73" s="20">
        <f t="shared" si="20"/>
        <v>7924125</v>
      </c>
      <c r="V73" s="20">
        <f t="shared" si="21"/>
        <v>7463626</v>
      </c>
      <c r="W73" s="15">
        <f t="shared" si="22"/>
        <v>54225729</v>
      </c>
      <c r="X73" s="22">
        <f t="shared" si="23"/>
        <v>0.5097802938067646</v>
      </c>
    </row>
    <row r="74" spans="1:24" x14ac:dyDescent="0.15">
      <c r="A74" s="17" t="s">
        <v>111</v>
      </c>
      <c r="B74" s="18">
        <v>9137</v>
      </c>
      <c r="C74" s="18">
        <v>10305</v>
      </c>
      <c r="D74" s="18">
        <v>10624</v>
      </c>
      <c r="E74" s="18">
        <v>13703</v>
      </c>
      <c r="F74" s="18">
        <v>13856</v>
      </c>
      <c r="G74" s="18">
        <v>11971</v>
      </c>
      <c r="H74" s="18">
        <v>12845</v>
      </c>
      <c r="I74" s="18">
        <v>8903</v>
      </c>
      <c r="J74" s="18">
        <v>9473</v>
      </c>
      <c r="K74" s="18">
        <v>6588</v>
      </c>
      <c r="L74" s="18">
        <v>162291</v>
      </c>
      <c r="M74" s="20">
        <f t="shared" si="12"/>
        <v>730960</v>
      </c>
      <c r="N74" s="20">
        <f t="shared" si="13"/>
        <v>2710215</v>
      </c>
      <c r="O74" s="20">
        <f t="shared" si="14"/>
        <v>3707776</v>
      </c>
      <c r="P74" s="20">
        <f t="shared" si="15"/>
        <v>6673361</v>
      </c>
      <c r="Q74" s="20">
        <f t="shared" si="16"/>
        <v>9671488</v>
      </c>
      <c r="R74" s="20">
        <f t="shared" si="17"/>
        <v>10726016</v>
      </c>
      <c r="S74" s="20">
        <f t="shared" si="18"/>
        <v>14219415</v>
      </c>
      <c r="T74" s="20">
        <f t="shared" si="19"/>
        <v>12134789</v>
      </c>
      <c r="U74" s="20">
        <f t="shared" si="20"/>
        <v>16056735</v>
      </c>
      <c r="V74" s="20">
        <f t="shared" si="21"/>
        <v>16990452</v>
      </c>
      <c r="W74" s="15">
        <f t="shared" si="22"/>
        <v>93621207</v>
      </c>
      <c r="X74" s="22">
        <f t="shared" si="23"/>
        <v>0.88014024506713284</v>
      </c>
    </row>
    <row r="75" spans="1:24" x14ac:dyDescent="0.15">
      <c r="A75" s="17" t="s">
        <v>112</v>
      </c>
      <c r="B75" s="18">
        <v>898</v>
      </c>
      <c r="C75" s="18">
        <v>1566</v>
      </c>
      <c r="D75" s="18">
        <v>1467</v>
      </c>
      <c r="E75" s="18">
        <v>1711</v>
      </c>
      <c r="F75" s="18">
        <v>1555</v>
      </c>
      <c r="G75" s="18">
        <v>988</v>
      </c>
      <c r="H75" s="18">
        <v>693</v>
      </c>
      <c r="I75" s="18">
        <v>407</v>
      </c>
      <c r="J75" s="18">
        <v>437</v>
      </c>
      <c r="K75" s="18">
        <v>177</v>
      </c>
      <c r="L75" s="18">
        <v>14610</v>
      </c>
      <c r="M75" s="20">
        <f t="shared" si="12"/>
        <v>71840</v>
      </c>
      <c r="N75" s="20">
        <f t="shared" si="13"/>
        <v>411858</v>
      </c>
      <c r="O75" s="20">
        <f t="shared" si="14"/>
        <v>511983</v>
      </c>
      <c r="P75" s="20">
        <f t="shared" si="15"/>
        <v>833257</v>
      </c>
      <c r="Q75" s="20">
        <f t="shared" si="16"/>
        <v>1085390</v>
      </c>
      <c r="R75" s="20">
        <f t="shared" si="17"/>
        <v>885248</v>
      </c>
      <c r="S75" s="20">
        <f t="shared" si="18"/>
        <v>767151</v>
      </c>
      <c r="T75" s="20">
        <f t="shared" si="19"/>
        <v>554741</v>
      </c>
      <c r="U75" s="20">
        <f t="shared" si="20"/>
        <v>740715</v>
      </c>
      <c r="V75" s="20">
        <f t="shared" si="21"/>
        <v>456483</v>
      </c>
      <c r="W75" s="15">
        <f t="shared" si="22"/>
        <v>6318666</v>
      </c>
      <c r="X75" s="22">
        <f t="shared" si="23"/>
        <v>5.9402270275551561E-2</v>
      </c>
    </row>
    <row r="76" spans="1:24" x14ac:dyDescent="0.15">
      <c r="A76" s="17" t="s">
        <v>113</v>
      </c>
      <c r="B76" s="18">
        <v>962</v>
      </c>
      <c r="C76" s="18">
        <v>1279</v>
      </c>
      <c r="D76" s="18">
        <v>1373</v>
      </c>
      <c r="E76" s="18">
        <v>1550</v>
      </c>
      <c r="F76" s="18">
        <v>1295</v>
      </c>
      <c r="G76" s="18">
        <v>888</v>
      </c>
      <c r="H76" s="18">
        <v>913</v>
      </c>
      <c r="I76" s="18">
        <v>706</v>
      </c>
      <c r="J76" s="18">
        <v>922</v>
      </c>
      <c r="K76" s="18">
        <v>986</v>
      </c>
      <c r="L76" s="18">
        <v>16371</v>
      </c>
      <c r="M76" s="20">
        <f t="shared" si="12"/>
        <v>76960</v>
      </c>
      <c r="N76" s="20">
        <f t="shared" si="13"/>
        <v>336377</v>
      </c>
      <c r="O76" s="20">
        <f t="shared" si="14"/>
        <v>479177</v>
      </c>
      <c r="P76" s="20">
        <f t="shared" si="15"/>
        <v>754850</v>
      </c>
      <c r="Q76" s="20">
        <f t="shared" si="16"/>
        <v>903910</v>
      </c>
      <c r="R76" s="20">
        <f t="shared" si="17"/>
        <v>795648</v>
      </c>
      <c r="S76" s="20">
        <f t="shared" si="18"/>
        <v>1010691</v>
      </c>
      <c r="T76" s="20">
        <f t="shared" si="19"/>
        <v>962278</v>
      </c>
      <c r="U76" s="20">
        <f t="shared" si="20"/>
        <v>1562790</v>
      </c>
      <c r="V76" s="20">
        <f t="shared" si="21"/>
        <v>2542894</v>
      </c>
      <c r="W76" s="15">
        <f t="shared" si="22"/>
        <v>9425575</v>
      </c>
      <c r="X76" s="22">
        <f t="shared" si="23"/>
        <v>8.8610563313914981E-2</v>
      </c>
    </row>
    <row r="77" spans="1:24" x14ac:dyDescent="0.15">
      <c r="A77" s="17" t="s">
        <v>115</v>
      </c>
      <c r="B77" s="18">
        <v>77407</v>
      </c>
      <c r="C77" s="18">
        <v>111286</v>
      </c>
      <c r="D77" s="18">
        <v>107596</v>
      </c>
      <c r="E77" s="18">
        <v>121742</v>
      </c>
      <c r="F77" s="18">
        <v>109520</v>
      </c>
      <c r="G77" s="18">
        <v>89236</v>
      </c>
      <c r="H77" s="18">
        <v>81133</v>
      </c>
      <c r="I77" s="18">
        <v>53375</v>
      </c>
      <c r="J77" s="18">
        <v>57630</v>
      </c>
      <c r="K77" s="18">
        <v>43559</v>
      </c>
      <c r="L77" s="18">
        <v>1198467</v>
      </c>
      <c r="M77" s="20">
        <f t="shared" si="12"/>
        <v>6192560</v>
      </c>
      <c r="N77" s="20">
        <f t="shared" si="13"/>
        <v>29268218</v>
      </c>
      <c r="O77" s="20">
        <f t="shared" si="14"/>
        <v>37551004</v>
      </c>
      <c r="P77" s="20">
        <f t="shared" si="15"/>
        <v>59288354</v>
      </c>
      <c r="Q77" s="20">
        <f t="shared" si="16"/>
        <v>76444960</v>
      </c>
      <c r="R77" s="20">
        <f t="shared" si="17"/>
        <v>79955456</v>
      </c>
      <c r="S77" s="20">
        <f t="shared" si="18"/>
        <v>89814231</v>
      </c>
      <c r="T77" s="20">
        <f t="shared" si="19"/>
        <v>72750125</v>
      </c>
      <c r="U77" s="20">
        <f t="shared" si="20"/>
        <v>97682850</v>
      </c>
      <c r="V77" s="20">
        <f t="shared" si="21"/>
        <v>112338661</v>
      </c>
      <c r="W77" s="15">
        <f t="shared" si="22"/>
        <v>661286419</v>
      </c>
      <c r="X77" s="22">
        <f t="shared" si="23"/>
        <v>6.2168050330543876</v>
      </c>
    </row>
    <row r="78" spans="1:24" x14ac:dyDescent="0.15">
      <c r="A78" s="17" t="s">
        <v>116</v>
      </c>
      <c r="B78" s="18">
        <v>1792</v>
      </c>
      <c r="C78" s="18">
        <v>2760</v>
      </c>
      <c r="D78" s="18">
        <v>2890</v>
      </c>
      <c r="E78" s="18">
        <v>3098</v>
      </c>
      <c r="F78" s="18">
        <v>2733</v>
      </c>
      <c r="G78" s="18">
        <v>2093</v>
      </c>
      <c r="H78" s="18">
        <v>1697</v>
      </c>
      <c r="I78" s="18">
        <v>1054</v>
      </c>
      <c r="J78" s="18">
        <v>951</v>
      </c>
      <c r="K78" s="18">
        <v>537</v>
      </c>
      <c r="L78" s="18">
        <v>27753</v>
      </c>
      <c r="M78" s="20">
        <f t="shared" si="12"/>
        <v>143360</v>
      </c>
      <c r="N78" s="20">
        <f t="shared" si="13"/>
        <v>725880</v>
      </c>
      <c r="O78" s="20">
        <f t="shared" si="14"/>
        <v>1008610</v>
      </c>
      <c r="P78" s="20">
        <f t="shared" si="15"/>
        <v>1508726</v>
      </c>
      <c r="Q78" s="20">
        <f t="shared" si="16"/>
        <v>1907634</v>
      </c>
      <c r="R78" s="20">
        <f t="shared" si="17"/>
        <v>1875328</v>
      </c>
      <c r="S78" s="20">
        <f t="shared" si="18"/>
        <v>1878579</v>
      </c>
      <c r="T78" s="20">
        <f t="shared" si="19"/>
        <v>1436602</v>
      </c>
      <c r="U78" s="20">
        <f t="shared" si="20"/>
        <v>1611945</v>
      </c>
      <c r="V78" s="20">
        <f t="shared" si="21"/>
        <v>1384923</v>
      </c>
      <c r="W78" s="15">
        <f t="shared" si="22"/>
        <v>13481587</v>
      </c>
      <c r="X78" s="22">
        <f t="shared" si="23"/>
        <v>0.12674144743801341</v>
      </c>
    </row>
    <row r="79" spans="1:24" x14ac:dyDescent="0.15">
      <c r="A79" s="17" t="s">
        <v>117</v>
      </c>
      <c r="B79" s="18">
        <v>991</v>
      </c>
      <c r="C79" s="18">
        <v>2006</v>
      </c>
      <c r="D79" s="18">
        <v>1856</v>
      </c>
      <c r="E79" s="18">
        <v>2000</v>
      </c>
      <c r="F79" s="18">
        <v>1789</v>
      </c>
      <c r="G79" s="18">
        <v>1128</v>
      </c>
      <c r="H79" s="18">
        <v>773</v>
      </c>
      <c r="I79" s="18">
        <v>413</v>
      </c>
      <c r="J79" s="18">
        <v>327</v>
      </c>
      <c r="K79" s="18">
        <v>154</v>
      </c>
      <c r="L79" s="18">
        <v>16706</v>
      </c>
      <c r="M79" s="20">
        <f t="shared" si="12"/>
        <v>79280</v>
      </c>
      <c r="N79" s="20">
        <f t="shared" si="13"/>
        <v>527578</v>
      </c>
      <c r="O79" s="20">
        <f t="shared" si="14"/>
        <v>647744</v>
      </c>
      <c r="P79" s="20">
        <f t="shared" si="15"/>
        <v>974000</v>
      </c>
      <c r="Q79" s="20">
        <f t="shared" si="16"/>
        <v>1248722</v>
      </c>
      <c r="R79" s="20">
        <f t="shared" si="17"/>
        <v>1010688</v>
      </c>
      <c r="S79" s="20">
        <f t="shared" si="18"/>
        <v>855711</v>
      </c>
      <c r="T79" s="20">
        <f t="shared" si="19"/>
        <v>562919</v>
      </c>
      <c r="U79" s="20">
        <f t="shared" si="20"/>
        <v>554265</v>
      </c>
      <c r="V79" s="20">
        <f t="shared" si="21"/>
        <v>397166</v>
      </c>
      <c r="W79" s="15">
        <f t="shared" si="22"/>
        <v>6858073</v>
      </c>
      <c r="X79" s="22">
        <f t="shared" si="23"/>
        <v>6.4473277415749264E-2</v>
      </c>
    </row>
    <row r="80" spans="1:24" x14ac:dyDescent="0.15">
      <c r="A80" s="17" t="s">
        <v>118</v>
      </c>
      <c r="B80" s="18">
        <v>734</v>
      </c>
      <c r="C80" s="18">
        <v>1253</v>
      </c>
      <c r="D80" s="18">
        <v>1157</v>
      </c>
      <c r="E80" s="18">
        <v>1287</v>
      </c>
      <c r="F80" s="18">
        <v>1062</v>
      </c>
      <c r="G80" s="18">
        <v>828</v>
      </c>
      <c r="H80" s="18">
        <v>819</v>
      </c>
      <c r="I80" s="18">
        <v>594</v>
      </c>
      <c r="J80" s="18">
        <v>587</v>
      </c>
      <c r="K80" s="18">
        <v>328</v>
      </c>
      <c r="L80" s="18">
        <v>13658</v>
      </c>
      <c r="M80" s="20">
        <f t="shared" si="12"/>
        <v>58720</v>
      </c>
      <c r="N80" s="20">
        <f t="shared" si="13"/>
        <v>329539</v>
      </c>
      <c r="O80" s="20">
        <f t="shared" si="14"/>
        <v>403793</v>
      </c>
      <c r="P80" s="20">
        <f t="shared" si="15"/>
        <v>626769</v>
      </c>
      <c r="Q80" s="20">
        <f t="shared" si="16"/>
        <v>741276</v>
      </c>
      <c r="R80" s="20">
        <f t="shared" si="17"/>
        <v>741888</v>
      </c>
      <c r="S80" s="20">
        <f t="shared" si="18"/>
        <v>906633</v>
      </c>
      <c r="T80" s="20">
        <f t="shared" si="19"/>
        <v>809622</v>
      </c>
      <c r="U80" s="20">
        <f t="shared" si="20"/>
        <v>994965</v>
      </c>
      <c r="V80" s="20">
        <f t="shared" si="21"/>
        <v>845912</v>
      </c>
      <c r="W80" s="15">
        <f t="shared" si="22"/>
        <v>6459117</v>
      </c>
      <c r="X80" s="22">
        <f t="shared" si="23"/>
        <v>6.072266104513354E-2</v>
      </c>
    </row>
    <row r="81" spans="1:24" x14ac:dyDescent="0.15">
      <c r="A81" s="17" t="s">
        <v>119</v>
      </c>
      <c r="B81" s="18">
        <v>857</v>
      </c>
      <c r="C81" s="18">
        <v>1334</v>
      </c>
      <c r="D81" s="18">
        <v>1564</v>
      </c>
      <c r="E81" s="18">
        <v>1720</v>
      </c>
      <c r="F81" s="18">
        <v>1421</v>
      </c>
      <c r="G81" s="18">
        <v>1086</v>
      </c>
      <c r="H81" s="18">
        <v>930</v>
      </c>
      <c r="I81" s="18">
        <v>602</v>
      </c>
      <c r="J81" s="18">
        <v>541</v>
      </c>
      <c r="K81" s="18">
        <v>415</v>
      </c>
      <c r="L81" s="18">
        <v>15222</v>
      </c>
      <c r="M81" s="20">
        <f t="shared" si="12"/>
        <v>68560</v>
      </c>
      <c r="N81" s="20">
        <f t="shared" si="13"/>
        <v>350842</v>
      </c>
      <c r="O81" s="20">
        <f t="shared" si="14"/>
        <v>545836</v>
      </c>
      <c r="P81" s="20">
        <f t="shared" si="15"/>
        <v>837640</v>
      </c>
      <c r="Q81" s="20">
        <f t="shared" si="16"/>
        <v>991858</v>
      </c>
      <c r="R81" s="20">
        <f t="shared" si="17"/>
        <v>973056</v>
      </c>
      <c r="S81" s="20">
        <f t="shared" si="18"/>
        <v>1029510</v>
      </c>
      <c r="T81" s="20">
        <f t="shared" si="19"/>
        <v>820526</v>
      </c>
      <c r="U81" s="20">
        <f t="shared" si="20"/>
        <v>916995</v>
      </c>
      <c r="V81" s="20">
        <f t="shared" si="21"/>
        <v>1070285</v>
      </c>
      <c r="W81" s="15">
        <f t="shared" si="22"/>
        <v>7605108</v>
      </c>
      <c r="X81" s="22">
        <f t="shared" si="23"/>
        <v>7.1496211524831252E-2</v>
      </c>
    </row>
    <row r="82" spans="1:24" x14ac:dyDescent="0.15">
      <c r="A82" s="17" t="s">
        <v>120</v>
      </c>
      <c r="B82" s="18">
        <v>973</v>
      </c>
      <c r="C82" s="18">
        <v>1913</v>
      </c>
      <c r="D82" s="18">
        <v>1838</v>
      </c>
      <c r="E82" s="18">
        <v>1589</v>
      </c>
      <c r="F82" s="18">
        <v>1033</v>
      </c>
      <c r="G82" s="18">
        <v>635</v>
      </c>
      <c r="H82" s="18">
        <v>680</v>
      </c>
      <c r="I82" s="18">
        <v>504</v>
      </c>
      <c r="J82" s="18">
        <v>468</v>
      </c>
      <c r="K82" s="18">
        <v>254</v>
      </c>
      <c r="L82" s="18">
        <v>14043</v>
      </c>
      <c r="M82" s="20">
        <f t="shared" si="12"/>
        <v>77840</v>
      </c>
      <c r="N82" s="20">
        <f t="shared" si="13"/>
        <v>503119</v>
      </c>
      <c r="O82" s="20">
        <f t="shared" si="14"/>
        <v>641462</v>
      </c>
      <c r="P82" s="20">
        <f t="shared" si="15"/>
        <v>773843</v>
      </c>
      <c r="Q82" s="20">
        <f t="shared" si="16"/>
        <v>721034</v>
      </c>
      <c r="R82" s="20">
        <f t="shared" si="17"/>
        <v>568960</v>
      </c>
      <c r="S82" s="20">
        <f t="shared" si="18"/>
        <v>752760</v>
      </c>
      <c r="T82" s="20">
        <f t="shared" si="19"/>
        <v>686952</v>
      </c>
      <c r="U82" s="20">
        <f t="shared" si="20"/>
        <v>793260</v>
      </c>
      <c r="V82" s="20">
        <f t="shared" si="21"/>
        <v>655066</v>
      </c>
      <c r="W82" s="15">
        <f t="shared" si="22"/>
        <v>6174296</v>
      </c>
      <c r="X82" s="22">
        <f t="shared" si="23"/>
        <v>5.8045036682308725E-2</v>
      </c>
    </row>
    <row r="83" spans="1:24" x14ac:dyDescent="0.15">
      <c r="A83" s="17" t="s">
        <v>121</v>
      </c>
      <c r="B83" s="18">
        <v>1469</v>
      </c>
      <c r="C83" s="18">
        <v>3551</v>
      </c>
      <c r="D83" s="18">
        <v>3453</v>
      </c>
      <c r="E83" s="18">
        <v>3537</v>
      </c>
      <c r="F83" s="18">
        <v>2208</v>
      </c>
      <c r="G83" s="18">
        <v>1351</v>
      </c>
      <c r="H83" s="18">
        <v>952</v>
      </c>
      <c r="I83" s="18">
        <v>619</v>
      </c>
      <c r="J83" s="18">
        <v>529</v>
      </c>
      <c r="K83" s="18">
        <v>375</v>
      </c>
      <c r="L83" s="18">
        <v>23850</v>
      </c>
      <c r="M83" s="20">
        <f t="shared" si="12"/>
        <v>117520</v>
      </c>
      <c r="N83" s="20">
        <f t="shared" si="13"/>
        <v>933913</v>
      </c>
      <c r="O83" s="20">
        <f t="shared" si="14"/>
        <v>1205097</v>
      </c>
      <c r="P83" s="20">
        <f t="shared" si="15"/>
        <v>1722519</v>
      </c>
      <c r="Q83" s="20">
        <f t="shared" si="16"/>
        <v>1541184</v>
      </c>
      <c r="R83" s="20">
        <f t="shared" si="17"/>
        <v>1210496</v>
      </c>
      <c r="S83" s="20">
        <f t="shared" si="18"/>
        <v>1053864</v>
      </c>
      <c r="T83" s="20">
        <f t="shared" si="19"/>
        <v>843697</v>
      </c>
      <c r="U83" s="20">
        <f t="shared" si="20"/>
        <v>896655</v>
      </c>
      <c r="V83" s="20">
        <f t="shared" si="21"/>
        <v>967125</v>
      </c>
      <c r="W83" s="15">
        <f t="shared" si="22"/>
        <v>10492070</v>
      </c>
      <c r="X83" s="22">
        <f t="shared" si="23"/>
        <v>9.8636765717638228E-2</v>
      </c>
    </row>
    <row r="84" spans="1:24" x14ac:dyDescent="0.15">
      <c r="A84" s="17" t="s">
        <v>122</v>
      </c>
      <c r="B84" s="18">
        <v>1368</v>
      </c>
      <c r="C84" s="18">
        <v>2590</v>
      </c>
      <c r="D84" s="18">
        <v>2209</v>
      </c>
      <c r="E84" s="18">
        <v>1970</v>
      </c>
      <c r="F84" s="18">
        <v>1384</v>
      </c>
      <c r="G84" s="18">
        <v>1131</v>
      </c>
      <c r="H84" s="18">
        <v>1235</v>
      </c>
      <c r="I84" s="18">
        <v>1009</v>
      </c>
      <c r="J84" s="18">
        <v>1261</v>
      </c>
      <c r="K84" s="18">
        <v>741</v>
      </c>
      <c r="L84" s="18">
        <v>21992</v>
      </c>
      <c r="M84" s="20">
        <f t="shared" si="12"/>
        <v>109440</v>
      </c>
      <c r="N84" s="20">
        <f t="shared" si="13"/>
        <v>681170</v>
      </c>
      <c r="O84" s="20">
        <f t="shared" si="14"/>
        <v>770941</v>
      </c>
      <c r="P84" s="20">
        <f t="shared" si="15"/>
        <v>959390</v>
      </c>
      <c r="Q84" s="20">
        <f t="shared" si="16"/>
        <v>966032</v>
      </c>
      <c r="R84" s="20">
        <f t="shared" si="17"/>
        <v>1013376</v>
      </c>
      <c r="S84" s="20">
        <f t="shared" si="18"/>
        <v>1367145</v>
      </c>
      <c r="T84" s="20">
        <f t="shared" si="19"/>
        <v>1375267</v>
      </c>
      <c r="U84" s="20">
        <f t="shared" si="20"/>
        <v>2137395</v>
      </c>
      <c r="V84" s="20">
        <f t="shared" si="21"/>
        <v>1911039</v>
      </c>
      <c r="W84" s="15">
        <f t="shared" si="22"/>
        <v>11291195</v>
      </c>
      <c r="X84" s="22">
        <f t="shared" si="23"/>
        <v>0.10614940196616759</v>
      </c>
    </row>
    <row r="85" spans="1:24" x14ac:dyDescent="0.15">
      <c r="A85" s="17" t="s">
        <v>124</v>
      </c>
      <c r="B85" s="18">
        <v>1765</v>
      </c>
      <c r="C85" s="18">
        <v>2901</v>
      </c>
      <c r="D85" s="18">
        <v>3012</v>
      </c>
      <c r="E85" s="18">
        <v>3506</v>
      </c>
      <c r="F85" s="18">
        <v>2733</v>
      </c>
      <c r="G85" s="18">
        <v>1925</v>
      </c>
      <c r="H85" s="18">
        <v>1855</v>
      </c>
      <c r="I85" s="18">
        <v>1241</v>
      </c>
      <c r="J85" s="18">
        <v>1314</v>
      </c>
      <c r="K85" s="18">
        <v>881</v>
      </c>
      <c r="L85" s="18">
        <v>30653</v>
      </c>
      <c r="M85" s="20">
        <f t="shared" si="12"/>
        <v>141200</v>
      </c>
      <c r="N85" s="20">
        <f t="shared" si="13"/>
        <v>762963</v>
      </c>
      <c r="O85" s="20">
        <f t="shared" si="14"/>
        <v>1051188</v>
      </c>
      <c r="P85" s="20">
        <f t="shared" si="15"/>
        <v>1707422</v>
      </c>
      <c r="Q85" s="20">
        <f t="shared" si="16"/>
        <v>1907634</v>
      </c>
      <c r="R85" s="20">
        <f t="shared" si="17"/>
        <v>1724800</v>
      </c>
      <c r="S85" s="20">
        <f t="shared" si="18"/>
        <v>2053485</v>
      </c>
      <c r="T85" s="20">
        <f t="shared" si="19"/>
        <v>1691483</v>
      </c>
      <c r="U85" s="20">
        <f t="shared" si="20"/>
        <v>2227230</v>
      </c>
      <c r="V85" s="20">
        <f t="shared" si="21"/>
        <v>2272099</v>
      </c>
      <c r="W85" s="15">
        <f t="shared" si="22"/>
        <v>15539504</v>
      </c>
      <c r="X85" s="22">
        <f t="shared" si="23"/>
        <v>0.14608808513632698</v>
      </c>
    </row>
    <row r="86" spans="1:24" x14ac:dyDescent="0.15">
      <c r="A86" s="17" t="s">
        <v>125</v>
      </c>
      <c r="B86" s="18">
        <v>421</v>
      </c>
      <c r="C86" s="18">
        <v>611</v>
      </c>
      <c r="D86" s="18">
        <v>634</v>
      </c>
      <c r="E86" s="18">
        <v>717</v>
      </c>
      <c r="F86" s="18">
        <v>965</v>
      </c>
      <c r="G86" s="18">
        <v>926</v>
      </c>
      <c r="H86" s="18">
        <v>1054</v>
      </c>
      <c r="I86" s="18">
        <v>767</v>
      </c>
      <c r="J86" s="18">
        <v>954</v>
      </c>
      <c r="K86" s="18">
        <v>768</v>
      </c>
      <c r="L86" s="18">
        <v>12765</v>
      </c>
      <c r="M86" s="20">
        <f t="shared" si="12"/>
        <v>33680</v>
      </c>
      <c r="N86" s="20">
        <f t="shared" si="13"/>
        <v>160693</v>
      </c>
      <c r="O86" s="20">
        <f t="shared" si="14"/>
        <v>221266</v>
      </c>
      <c r="P86" s="20">
        <f t="shared" si="15"/>
        <v>349179</v>
      </c>
      <c r="Q86" s="20">
        <f t="shared" si="16"/>
        <v>673570</v>
      </c>
      <c r="R86" s="20">
        <f t="shared" si="17"/>
        <v>829696</v>
      </c>
      <c r="S86" s="20">
        <f t="shared" si="18"/>
        <v>1166778</v>
      </c>
      <c r="T86" s="20">
        <f t="shared" si="19"/>
        <v>1045421</v>
      </c>
      <c r="U86" s="20">
        <f t="shared" si="20"/>
        <v>1617030</v>
      </c>
      <c r="V86" s="20">
        <f t="shared" si="21"/>
        <v>1980672</v>
      </c>
      <c r="W86" s="15">
        <f t="shared" si="22"/>
        <v>8077985</v>
      </c>
      <c r="X86" s="22">
        <f t="shared" si="23"/>
        <v>7.5941764963024058E-2</v>
      </c>
    </row>
    <row r="87" spans="1:24" x14ac:dyDescent="0.15">
      <c r="A87" s="17" t="s">
        <v>126</v>
      </c>
      <c r="B87" s="18">
        <v>3599</v>
      </c>
      <c r="C87" s="18">
        <v>4695</v>
      </c>
      <c r="D87" s="18">
        <v>4731</v>
      </c>
      <c r="E87" s="18">
        <v>5974</v>
      </c>
      <c r="F87" s="18">
        <v>4921</v>
      </c>
      <c r="G87" s="18">
        <v>3786</v>
      </c>
      <c r="H87" s="18">
        <v>3951</v>
      </c>
      <c r="I87" s="18">
        <v>3097</v>
      </c>
      <c r="J87" s="18">
        <v>4247</v>
      </c>
      <c r="K87" s="18">
        <v>4128</v>
      </c>
      <c r="L87" s="18">
        <v>65606</v>
      </c>
      <c r="M87" s="20">
        <f t="shared" si="12"/>
        <v>287920</v>
      </c>
      <c r="N87" s="20">
        <f t="shared" si="13"/>
        <v>1234785</v>
      </c>
      <c r="O87" s="20">
        <f t="shared" si="14"/>
        <v>1651119</v>
      </c>
      <c r="P87" s="20">
        <f t="shared" si="15"/>
        <v>2909338</v>
      </c>
      <c r="Q87" s="20">
        <f t="shared" si="16"/>
        <v>3434858</v>
      </c>
      <c r="R87" s="20">
        <f t="shared" si="17"/>
        <v>3392256</v>
      </c>
      <c r="S87" s="20">
        <f t="shared" si="18"/>
        <v>4373757</v>
      </c>
      <c r="T87" s="20">
        <f t="shared" si="19"/>
        <v>4221211</v>
      </c>
      <c r="U87" s="20">
        <f t="shared" si="20"/>
        <v>7198665</v>
      </c>
      <c r="V87" s="20">
        <f t="shared" si="21"/>
        <v>10646112</v>
      </c>
      <c r="W87" s="15">
        <f t="shared" si="22"/>
        <v>39350021</v>
      </c>
      <c r="X87" s="22">
        <f t="shared" si="23"/>
        <v>0.36993260646956649</v>
      </c>
    </row>
    <row r="88" spans="1:24" x14ac:dyDescent="0.15">
      <c r="A88" s="17" t="s">
        <v>127</v>
      </c>
      <c r="B88" s="18">
        <v>1718</v>
      </c>
      <c r="C88" s="18">
        <v>2508</v>
      </c>
      <c r="D88" s="18">
        <v>2556</v>
      </c>
      <c r="E88" s="18">
        <v>3376</v>
      </c>
      <c r="F88" s="18">
        <v>2606</v>
      </c>
      <c r="G88" s="18">
        <v>1974</v>
      </c>
      <c r="H88" s="18">
        <v>1753</v>
      </c>
      <c r="I88" s="18">
        <v>1206</v>
      </c>
      <c r="J88" s="18">
        <v>1425</v>
      </c>
      <c r="K88" s="18">
        <v>1321</v>
      </c>
      <c r="L88" s="18">
        <v>30286</v>
      </c>
      <c r="M88" s="20">
        <f t="shared" si="12"/>
        <v>137440</v>
      </c>
      <c r="N88" s="20">
        <f t="shared" si="13"/>
        <v>659604</v>
      </c>
      <c r="O88" s="20">
        <f t="shared" si="14"/>
        <v>892044</v>
      </c>
      <c r="P88" s="20">
        <f t="shared" si="15"/>
        <v>1644112</v>
      </c>
      <c r="Q88" s="20">
        <f t="shared" si="16"/>
        <v>1818988</v>
      </c>
      <c r="R88" s="20">
        <f t="shared" si="17"/>
        <v>1768704</v>
      </c>
      <c r="S88" s="20">
        <f t="shared" si="18"/>
        <v>1940571</v>
      </c>
      <c r="T88" s="20">
        <f t="shared" si="19"/>
        <v>1643778</v>
      </c>
      <c r="U88" s="20">
        <f t="shared" si="20"/>
        <v>2415375</v>
      </c>
      <c r="V88" s="20">
        <f t="shared" si="21"/>
        <v>3406859</v>
      </c>
      <c r="W88" s="15">
        <f t="shared" si="22"/>
        <v>16327475</v>
      </c>
      <c r="X88" s="22">
        <f t="shared" si="23"/>
        <v>0.15349586176375063</v>
      </c>
    </row>
    <row r="89" spans="1:24" x14ac:dyDescent="0.15">
      <c r="A89" s="17" t="s">
        <v>128</v>
      </c>
      <c r="B89" s="18">
        <v>1564</v>
      </c>
      <c r="C89" s="18">
        <v>1392</v>
      </c>
      <c r="D89" s="18">
        <v>1277</v>
      </c>
      <c r="E89" s="18">
        <v>1925</v>
      </c>
      <c r="F89" s="18">
        <v>2016</v>
      </c>
      <c r="G89" s="18">
        <v>1942</v>
      </c>
      <c r="H89" s="18">
        <v>2136</v>
      </c>
      <c r="I89" s="18">
        <v>1654</v>
      </c>
      <c r="J89" s="18">
        <v>1988</v>
      </c>
      <c r="K89" s="18">
        <v>1826</v>
      </c>
      <c r="L89" s="18">
        <v>28801</v>
      </c>
      <c r="M89" s="20">
        <f t="shared" si="12"/>
        <v>125120</v>
      </c>
      <c r="N89" s="20">
        <f t="shared" si="13"/>
        <v>366096</v>
      </c>
      <c r="O89" s="20">
        <f t="shared" si="14"/>
        <v>445673</v>
      </c>
      <c r="P89" s="20">
        <f t="shared" si="15"/>
        <v>937475</v>
      </c>
      <c r="Q89" s="20">
        <f t="shared" si="16"/>
        <v>1407168</v>
      </c>
      <c r="R89" s="20">
        <f t="shared" si="17"/>
        <v>1740032</v>
      </c>
      <c r="S89" s="20">
        <f t="shared" si="18"/>
        <v>2364552</v>
      </c>
      <c r="T89" s="20">
        <f t="shared" si="19"/>
        <v>2254402</v>
      </c>
      <c r="U89" s="20">
        <f t="shared" si="20"/>
        <v>3369660</v>
      </c>
      <c r="V89" s="20">
        <f t="shared" si="21"/>
        <v>4709254</v>
      </c>
      <c r="W89" s="15">
        <f t="shared" si="22"/>
        <v>17719432</v>
      </c>
      <c r="X89" s="22">
        <f t="shared" si="23"/>
        <v>0.16658175773070727</v>
      </c>
    </row>
    <row r="90" spans="1:24" x14ac:dyDescent="0.15">
      <c r="A90" s="17" t="s">
        <v>129</v>
      </c>
      <c r="B90" s="18">
        <v>1884</v>
      </c>
      <c r="C90" s="18">
        <v>2661</v>
      </c>
      <c r="D90" s="18">
        <v>2627</v>
      </c>
      <c r="E90" s="18">
        <v>3381</v>
      </c>
      <c r="F90" s="18">
        <v>2699</v>
      </c>
      <c r="G90" s="18">
        <v>2226</v>
      </c>
      <c r="H90" s="18">
        <v>2254</v>
      </c>
      <c r="I90" s="18">
        <v>1688</v>
      </c>
      <c r="J90" s="18">
        <v>2092</v>
      </c>
      <c r="K90" s="18">
        <v>1689</v>
      </c>
      <c r="L90" s="18">
        <v>35749</v>
      </c>
      <c r="M90" s="20">
        <f t="shared" si="12"/>
        <v>150720</v>
      </c>
      <c r="N90" s="20">
        <f t="shared" si="13"/>
        <v>699843</v>
      </c>
      <c r="O90" s="20">
        <f t="shared" si="14"/>
        <v>916823</v>
      </c>
      <c r="P90" s="20">
        <f t="shared" si="15"/>
        <v>1646547</v>
      </c>
      <c r="Q90" s="20">
        <f t="shared" si="16"/>
        <v>1883902</v>
      </c>
      <c r="R90" s="20">
        <f t="shared" si="17"/>
        <v>1994496</v>
      </c>
      <c r="S90" s="20">
        <f t="shared" si="18"/>
        <v>2495178</v>
      </c>
      <c r="T90" s="20">
        <f t="shared" si="19"/>
        <v>2300744</v>
      </c>
      <c r="U90" s="20">
        <f t="shared" si="20"/>
        <v>3545940</v>
      </c>
      <c r="V90" s="20">
        <f t="shared" si="21"/>
        <v>4355931</v>
      </c>
      <c r="W90" s="15">
        <f t="shared" si="22"/>
        <v>19990124</v>
      </c>
      <c r="X90" s="22">
        <f t="shared" si="23"/>
        <v>0.18792870974503004</v>
      </c>
    </row>
    <row r="91" spans="1:24" x14ac:dyDescent="0.15">
      <c r="A91" s="17" t="s">
        <v>130</v>
      </c>
      <c r="B91" s="18">
        <v>1345</v>
      </c>
      <c r="C91" s="18">
        <v>1185</v>
      </c>
      <c r="D91" s="18">
        <v>1470</v>
      </c>
      <c r="E91" s="18">
        <v>1775</v>
      </c>
      <c r="F91" s="18">
        <v>1778</v>
      </c>
      <c r="G91" s="18">
        <v>1485</v>
      </c>
      <c r="H91" s="18">
        <v>1875</v>
      </c>
      <c r="I91" s="18">
        <v>1724</v>
      </c>
      <c r="J91" s="18">
        <v>2734</v>
      </c>
      <c r="K91" s="18">
        <v>3002</v>
      </c>
      <c r="L91" s="18">
        <v>30839</v>
      </c>
      <c r="M91" s="20">
        <f t="shared" si="12"/>
        <v>107600</v>
      </c>
      <c r="N91" s="20">
        <f t="shared" si="13"/>
        <v>311655</v>
      </c>
      <c r="O91" s="20">
        <f t="shared" si="14"/>
        <v>513030</v>
      </c>
      <c r="P91" s="20">
        <f t="shared" si="15"/>
        <v>864425</v>
      </c>
      <c r="Q91" s="20">
        <f t="shared" si="16"/>
        <v>1241044</v>
      </c>
      <c r="R91" s="20">
        <f t="shared" si="17"/>
        <v>1330560</v>
      </c>
      <c r="S91" s="20">
        <f t="shared" si="18"/>
        <v>2075625</v>
      </c>
      <c r="T91" s="20">
        <f t="shared" si="19"/>
        <v>2349812</v>
      </c>
      <c r="U91" s="20">
        <f t="shared" si="20"/>
        <v>4634130</v>
      </c>
      <c r="V91" s="20">
        <f t="shared" si="21"/>
        <v>7742158</v>
      </c>
      <c r="W91" s="15">
        <f t="shared" si="22"/>
        <v>21170039</v>
      </c>
      <c r="X91" s="22">
        <f t="shared" si="23"/>
        <v>0.19902118238596048</v>
      </c>
    </row>
    <row r="92" spans="1:24" x14ac:dyDescent="0.15">
      <c r="A92" s="17" t="s">
        <v>131</v>
      </c>
      <c r="B92" s="18">
        <v>469</v>
      </c>
      <c r="C92" s="18">
        <v>234</v>
      </c>
      <c r="D92" s="18">
        <v>255</v>
      </c>
      <c r="E92" s="18">
        <v>444</v>
      </c>
      <c r="F92" s="18">
        <v>491</v>
      </c>
      <c r="G92" s="18">
        <v>561</v>
      </c>
      <c r="H92" s="18">
        <v>827</v>
      </c>
      <c r="I92" s="18">
        <v>830</v>
      </c>
      <c r="J92" s="18">
        <v>1599</v>
      </c>
      <c r="K92" s="18">
        <v>3600</v>
      </c>
      <c r="L92" s="18">
        <v>16474</v>
      </c>
      <c r="M92" s="20">
        <f t="shared" si="12"/>
        <v>37520</v>
      </c>
      <c r="N92" s="20">
        <f t="shared" si="13"/>
        <v>61542</v>
      </c>
      <c r="O92" s="20">
        <f t="shared" si="14"/>
        <v>88995</v>
      </c>
      <c r="P92" s="20">
        <f t="shared" si="15"/>
        <v>216228</v>
      </c>
      <c r="Q92" s="20">
        <f t="shared" si="16"/>
        <v>342718</v>
      </c>
      <c r="R92" s="20">
        <f t="shared" si="17"/>
        <v>502656</v>
      </c>
      <c r="S92" s="20">
        <f t="shared" si="18"/>
        <v>915489</v>
      </c>
      <c r="T92" s="20">
        <f t="shared" si="19"/>
        <v>1131290</v>
      </c>
      <c r="U92" s="20">
        <f t="shared" si="20"/>
        <v>2710305</v>
      </c>
      <c r="V92" s="20">
        <f t="shared" si="21"/>
        <v>9284400</v>
      </c>
      <c r="W92" s="15">
        <f t="shared" si="22"/>
        <v>15291143</v>
      </c>
      <c r="X92" s="22">
        <f t="shared" si="23"/>
        <v>0.1437532240678821</v>
      </c>
    </row>
    <row r="93" spans="1:24" x14ac:dyDescent="0.15">
      <c r="A93" s="17" t="s">
        <v>132</v>
      </c>
      <c r="B93" s="18">
        <v>97316</v>
      </c>
      <c r="C93" s="18">
        <v>115545</v>
      </c>
      <c r="D93" s="18">
        <v>113240</v>
      </c>
      <c r="E93" s="18">
        <v>137966</v>
      </c>
      <c r="F93" s="18">
        <v>122823</v>
      </c>
      <c r="G93" s="18">
        <v>108810</v>
      </c>
      <c r="H93" s="18">
        <v>115511</v>
      </c>
      <c r="I93" s="18">
        <v>86723</v>
      </c>
      <c r="J93" s="18">
        <v>108114</v>
      </c>
      <c r="K93" s="18">
        <v>123123</v>
      </c>
      <c r="L93" s="18">
        <v>1670953</v>
      </c>
      <c r="M93" s="20">
        <f t="shared" si="12"/>
        <v>7785280</v>
      </c>
      <c r="N93" s="20">
        <f t="shared" si="13"/>
        <v>30388335</v>
      </c>
      <c r="O93" s="20">
        <f t="shared" si="14"/>
        <v>39520760</v>
      </c>
      <c r="P93" s="20">
        <f t="shared" si="15"/>
        <v>67189442</v>
      </c>
      <c r="Q93" s="20">
        <f t="shared" si="16"/>
        <v>85730454</v>
      </c>
      <c r="R93" s="20">
        <f t="shared" si="17"/>
        <v>97493760</v>
      </c>
      <c r="S93" s="20">
        <f t="shared" si="18"/>
        <v>127870677</v>
      </c>
      <c r="T93" s="20">
        <f t="shared" si="19"/>
        <v>118203449</v>
      </c>
      <c r="U93" s="20">
        <f t="shared" si="20"/>
        <v>183253230</v>
      </c>
      <c r="V93" s="20">
        <f t="shared" si="21"/>
        <v>317534217</v>
      </c>
      <c r="W93" s="15">
        <f t="shared" si="22"/>
        <v>1074969604</v>
      </c>
      <c r="X93" s="22">
        <f t="shared" si="23"/>
        <v>10.105872814738211</v>
      </c>
    </row>
    <row r="94" spans="1:24" x14ac:dyDescent="0.15">
      <c r="A94" s="17" t="s">
        <v>133</v>
      </c>
      <c r="B94" s="18">
        <v>328</v>
      </c>
      <c r="C94" s="18">
        <v>294</v>
      </c>
      <c r="D94" s="18">
        <v>361</v>
      </c>
      <c r="E94" s="18">
        <v>393</v>
      </c>
      <c r="F94" s="18">
        <v>468</v>
      </c>
      <c r="G94" s="18">
        <v>520</v>
      </c>
      <c r="H94" s="18">
        <v>709</v>
      </c>
      <c r="I94" s="18">
        <v>697</v>
      </c>
      <c r="J94" s="18">
        <v>1128</v>
      </c>
      <c r="K94" s="18">
        <v>2658</v>
      </c>
      <c r="L94" s="18">
        <v>13769</v>
      </c>
      <c r="M94" s="20">
        <f t="shared" si="12"/>
        <v>26240</v>
      </c>
      <c r="N94" s="20">
        <f t="shared" si="13"/>
        <v>77322</v>
      </c>
      <c r="O94" s="20">
        <f t="shared" si="14"/>
        <v>125989</v>
      </c>
      <c r="P94" s="20">
        <f t="shared" si="15"/>
        <v>191391</v>
      </c>
      <c r="Q94" s="20">
        <f t="shared" si="16"/>
        <v>326664</v>
      </c>
      <c r="R94" s="20">
        <f t="shared" si="17"/>
        <v>465920</v>
      </c>
      <c r="S94" s="20">
        <f t="shared" si="18"/>
        <v>784863</v>
      </c>
      <c r="T94" s="20">
        <f t="shared" si="19"/>
        <v>950011</v>
      </c>
      <c r="U94" s="20">
        <f t="shared" si="20"/>
        <v>1911960</v>
      </c>
      <c r="V94" s="20">
        <f t="shared" si="21"/>
        <v>6854982</v>
      </c>
      <c r="W94" s="15">
        <f t="shared" si="22"/>
        <v>11715342</v>
      </c>
      <c r="X94" s="22">
        <f t="shared" si="23"/>
        <v>0.11013684088611755</v>
      </c>
    </row>
    <row r="95" spans="1:24" x14ac:dyDescent="0.15">
      <c r="A95" s="17" t="s">
        <v>135</v>
      </c>
      <c r="B95" s="18">
        <v>1788</v>
      </c>
      <c r="C95" s="18">
        <v>3358</v>
      </c>
      <c r="D95" s="18">
        <v>3097</v>
      </c>
      <c r="E95" s="18">
        <v>3050</v>
      </c>
      <c r="F95" s="18">
        <v>2343</v>
      </c>
      <c r="G95" s="18">
        <v>1564</v>
      </c>
      <c r="H95" s="18">
        <v>1453</v>
      </c>
      <c r="I95" s="18">
        <v>941</v>
      </c>
      <c r="J95" s="18">
        <v>934</v>
      </c>
      <c r="K95" s="18">
        <v>483</v>
      </c>
      <c r="L95" s="18">
        <v>26870</v>
      </c>
      <c r="M95" s="20">
        <f t="shared" si="12"/>
        <v>143040</v>
      </c>
      <c r="N95" s="20">
        <f t="shared" si="13"/>
        <v>883154</v>
      </c>
      <c r="O95" s="20">
        <f t="shared" si="14"/>
        <v>1080853</v>
      </c>
      <c r="P95" s="20">
        <f t="shared" si="15"/>
        <v>1485350</v>
      </c>
      <c r="Q95" s="20">
        <f t="shared" si="16"/>
        <v>1635414</v>
      </c>
      <c r="R95" s="20">
        <f t="shared" si="17"/>
        <v>1401344</v>
      </c>
      <c r="S95" s="20">
        <f t="shared" si="18"/>
        <v>1608471</v>
      </c>
      <c r="T95" s="20">
        <f t="shared" si="19"/>
        <v>1282583</v>
      </c>
      <c r="U95" s="20">
        <f t="shared" si="20"/>
        <v>1583130</v>
      </c>
      <c r="V95" s="20">
        <f t="shared" si="21"/>
        <v>1245657</v>
      </c>
      <c r="W95" s="15">
        <f t="shared" si="22"/>
        <v>12348996</v>
      </c>
      <c r="X95" s="22">
        <f t="shared" si="23"/>
        <v>0.11609387140002418</v>
      </c>
    </row>
    <row r="96" spans="1:24" x14ac:dyDescent="0.15">
      <c r="A96" s="17" t="s">
        <v>136</v>
      </c>
      <c r="B96" s="18">
        <v>1826</v>
      </c>
      <c r="C96" s="18">
        <v>3507</v>
      </c>
      <c r="D96" s="18">
        <v>3332</v>
      </c>
      <c r="E96" s="18">
        <v>3557</v>
      </c>
      <c r="F96" s="18">
        <v>2751</v>
      </c>
      <c r="G96" s="18">
        <v>1881</v>
      </c>
      <c r="H96" s="18">
        <v>1441</v>
      </c>
      <c r="I96" s="18">
        <v>935</v>
      </c>
      <c r="J96" s="18">
        <v>901</v>
      </c>
      <c r="K96" s="18">
        <v>476</v>
      </c>
      <c r="L96" s="18">
        <v>29050</v>
      </c>
      <c r="M96" s="20">
        <f t="shared" si="12"/>
        <v>146080</v>
      </c>
      <c r="N96" s="20">
        <f t="shared" si="13"/>
        <v>922341</v>
      </c>
      <c r="O96" s="20">
        <f t="shared" si="14"/>
        <v>1162868</v>
      </c>
      <c r="P96" s="20">
        <f t="shared" si="15"/>
        <v>1732259</v>
      </c>
      <c r="Q96" s="20">
        <f t="shared" si="16"/>
        <v>1920198</v>
      </c>
      <c r="R96" s="20">
        <f t="shared" si="17"/>
        <v>1685376</v>
      </c>
      <c r="S96" s="20">
        <f t="shared" si="18"/>
        <v>1595187</v>
      </c>
      <c r="T96" s="20">
        <f t="shared" si="19"/>
        <v>1274405</v>
      </c>
      <c r="U96" s="20">
        <f t="shared" si="20"/>
        <v>1527195</v>
      </c>
      <c r="V96" s="20">
        <f t="shared" si="21"/>
        <v>1227604</v>
      </c>
      <c r="W96" s="15">
        <f t="shared" si="22"/>
        <v>13193513</v>
      </c>
      <c r="X96" s="22">
        <f t="shared" si="23"/>
        <v>0.12403324136930217</v>
      </c>
    </row>
    <row r="97" spans="1:24" x14ac:dyDescent="0.15">
      <c r="A97" s="17" t="s">
        <v>137</v>
      </c>
      <c r="B97" s="18">
        <v>12051</v>
      </c>
      <c r="C97" s="18">
        <v>18334</v>
      </c>
      <c r="D97" s="18">
        <v>19021</v>
      </c>
      <c r="E97" s="18">
        <v>21799</v>
      </c>
      <c r="F97" s="18">
        <v>18579</v>
      </c>
      <c r="G97" s="18">
        <v>14688</v>
      </c>
      <c r="H97" s="18">
        <v>13253</v>
      </c>
      <c r="I97" s="18">
        <v>8839</v>
      </c>
      <c r="J97" s="18">
        <v>10048</v>
      </c>
      <c r="K97" s="18">
        <v>6337</v>
      </c>
      <c r="L97" s="18">
        <v>200498</v>
      </c>
      <c r="M97" s="20">
        <f t="shared" si="12"/>
        <v>964080</v>
      </c>
      <c r="N97" s="20">
        <f t="shared" si="13"/>
        <v>4821842</v>
      </c>
      <c r="O97" s="20">
        <f t="shared" si="14"/>
        <v>6638329</v>
      </c>
      <c r="P97" s="20">
        <f t="shared" si="15"/>
        <v>10616113</v>
      </c>
      <c r="Q97" s="20">
        <f t="shared" si="16"/>
        <v>12968142</v>
      </c>
      <c r="R97" s="20">
        <f t="shared" si="17"/>
        <v>13160448</v>
      </c>
      <c r="S97" s="20">
        <f t="shared" si="18"/>
        <v>14671071</v>
      </c>
      <c r="T97" s="20">
        <f t="shared" si="19"/>
        <v>12047557</v>
      </c>
      <c r="U97" s="20">
        <f t="shared" si="20"/>
        <v>17031360</v>
      </c>
      <c r="V97" s="20">
        <f t="shared" si="21"/>
        <v>16343123</v>
      </c>
      <c r="W97" s="15">
        <f t="shared" si="22"/>
        <v>109262065</v>
      </c>
      <c r="X97" s="22">
        <f t="shared" si="23"/>
        <v>1.0271811670366628</v>
      </c>
    </row>
    <row r="98" spans="1:24" x14ac:dyDescent="0.15">
      <c r="A98" s="17" t="s">
        <v>138</v>
      </c>
      <c r="B98" s="18">
        <v>5364</v>
      </c>
      <c r="C98" s="18">
        <v>9128</v>
      </c>
      <c r="D98" s="18">
        <v>7977</v>
      </c>
      <c r="E98" s="18">
        <v>9481</v>
      </c>
      <c r="F98" s="18">
        <v>7931</v>
      </c>
      <c r="G98" s="18">
        <v>5857</v>
      </c>
      <c r="H98" s="18">
        <v>4887</v>
      </c>
      <c r="I98" s="18">
        <v>2973</v>
      </c>
      <c r="J98" s="18">
        <v>3273</v>
      </c>
      <c r="K98" s="18">
        <v>1984</v>
      </c>
      <c r="L98" s="18">
        <v>82223</v>
      </c>
      <c r="M98" s="20">
        <f t="shared" si="12"/>
        <v>429120</v>
      </c>
      <c r="N98" s="20">
        <f t="shared" si="13"/>
        <v>2400664</v>
      </c>
      <c r="O98" s="20">
        <f t="shared" si="14"/>
        <v>2783973</v>
      </c>
      <c r="P98" s="20">
        <f t="shared" si="15"/>
        <v>4617247</v>
      </c>
      <c r="Q98" s="20">
        <f t="shared" si="16"/>
        <v>5535838</v>
      </c>
      <c r="R98" s="20">
        <f t="shared" si="17"/>
        <v>5247872</v>
      </c>
      <c r="S98" s="20">
        <f t="shared" si="18"/>
        <v>5409909</v>
      </c>
      <c r="T98" s="20">
        <f t="shared" si="19"/>
        <v>4052199</v>
      </c>
      <c r="U98" s="20">
        <f t="shared" si="20"/>
        <v>5547735</v>
      </c>
      <c r="V98" s="20">
        <f t="shared" si="21"/>
        <v>5116736</v>
      </c>
      <c r="W98" s="15">
        <f t="shared" si="22"/>
        <v>41141293</v>
      </c>
      <c r="X98" s="22">
        <f t="shared" si="23"/>
        <v>0.38677249379404727</v>
      </c>
    </row>
    <row r="99" spans="1:24" x14ac:dyDescent="0.15">
      <c r="A99" s="17" t="s">
        <v>139</v>
      </c>
      <c r="B99" s="18">
        <v>882</v>
      </c>
      <c r="C99" s="18">
        <v>1712</v>
      </c>
      <c r="D99" s="18">
        <v>1693</v>
      </c>
      <c r="E99" s="18">
        <v>1635</v>
      </c>
      <c r="F99" s="18">
        <v>1293</v>
      </c>
      <c r="G99" s="18">
        <v>851</v>
      </c>
      <c r="H99" s="18">
        <v>778</v>
      </c>
      <c r="I99" s="18">
        <v>482</v>
      </c>
      <c r="J99" s="18">
        <v>505</v>
      </c>
      <c r="K99" s="18">
        <v>243</v>
      </c>
      <c r="L99" s="18">
        <v>14110</v>
      </c>
      <c r="M99" s="20">
        <f t="shared" si="12"/>
        <v>70560</v>
      </c>
      <c r="N99" s="20">
        <f t="shared" si="13"/>
        <v>450256</v>
      </c>
      <c r="O99" s="20">
        <f t="shared" si="14"/>
        <v>590857</v>
      </c>
      <c r="P99" s="20">
        <f t="shared" si="15"/>
        <v>796245</v>
      </c>
      <c r="Q99" s="20">
        <f t="shared" si="16"/>
        <v>902514</v>
      </c>
      <c r="R99" s="20">
        <f t="shared" si="17"/>
        <v>762496</v>
      </c>
      <c r="S99" s="20">
        <f t="shared" si="18"/>
        <v>861246</v>
      </c>
      <c r="T99" s="20">
        <f t="shared" si="19"/>
        <v>656966</v>
      </c>
      <c r="U99" s="20">
        <f t="shared" si="20"/>
        <v>855975</v>
      </c>
      <c r="V99" s="20">
        <f t="shared" si="21"/>
        <v>626697</v>
      </c>
      <c r="W99" s="15">
        <f t="shared" si="22"/>
        <v>6573812</v>
      </c>
      <c r="X99" s="22">
        <f t="shared" si="23"/>
        <v>6.1800917656458523E-2</v>
      </c>
    </row>
    <row r="100" spans="1:24" x14ac:dyDescent="0.15">
      <c r="A100" s="17" t="s">
        <v>141</v>
      </c>
      <c r="B100" s="18">
        <v>1032</v>
      </c>
      <c r="C100" s="18">
        <v>1134</v>
      </c>
      <c r="D100" s="18">
        <v>1076</v>
      </c>
      <c r="E100" s="18">
        <v>1513</v>
      </c>
      <c r="F100" s="18">
        <v>1973</v>
      </c>
      <c r="G100" s="18">
        <v>2163</v>
      </c>
      <c r="H100" s="18">
        <v>2343</v>
      </c>
      <c r="I100" s="18">
        <v>1661</v>
      </c>
      <c r="J100" s="18">
        <v>1917</v>
      </c>
      <c r="K100" s="18">
        <v>1196</v>
      </c>
      <c r="L100" s="18">
        <v>25187</v>
      </c>
      <c r="M100" s="20">
        <f t="shared" si="12"/>
        <v>82560</v>
      </c>
      <c r="N100" s="20">
        <f t="shared" si="13"/>
        <v>298242</v>
      </c>
      <c r="O100" s="20">
        <f t="shared" si="14"/>
        <v>375524</v>
      </c>
      <c r="P100" s="20">
        <f t="shared" si="15"/>
        <v>736831</v>
      </c>
      <c r="Q100" s="20">
        <f t="shared" si="16"/>
        <v>1377154</v>
      </c>
      <c r="R100" s="20">
        <f t="shared" si="17"/>
        <v>1938048</v>
      </c>
      <c r="S100" s="20">
        <f t="shared" si="18"/>
        <v>2593701</v>
      </c>
      <c r="T100" s="20">
        <f t="shared" si="19"/>
        <v>2263943</v>
      </c>
      <c r="U100" s="20">
        <f t="shared" si="20"/>
        <v>3249315</v>
      </c>
      <c r="V100" s="20">
        <f t="shared" si="21"/>
        <v>3084484</v>
      </c>
      <c r="W100" s="15">
        <f t="shared" si="22"/>
        <v>15999802</v>
      </c>
      <c r="X100" s="22">
        <f t="shared" si="23"/>
        <v>0.15041538241763538</v>
      </c>
    </row>
    <row r="101" spans="1:24" x14ac:dyDescent="0.15">
      <c r="A101" s="17" t="s">
        <v>142</v>
      </c>
      <c r="B101" s="18">
        <v>3781</v>
      </c>
      <c r="C101" s="18">
        <v>4136</v>
      </c>
      <c r="D101" s="18">
        <v>4482</v>
      </c>
      <c r="E101" s="18">
        <v>6044</v>
      </c>
      <c r="F101" s="18">
        <v>7821</v>
      </c>
      <c r="G101" s="18">
        <v>8841</v>
      </c>
      <c r="H101" s="18">
        <v>9893</v>
      </c>
      <c r="I101" s="18">
        <v>7361</v>
      </c>
      <c r="J101" s="18">
        <v>8729</v>
      </c>
      <c r="K101" s="18">
        <v>6105</v>
      </c>
      <c r="L101" s="18">
        <v>106258</v>
      </c>
      <c r="M101" s="20">
        <f t="shared" si="12"/>
        <v>302480</v>
      </c>
      <c r="N101" s="20">
        <f t="shared" si="13"/>
        <v>1087768</v>
      </c>
      <c r="O101" s="20">
        <f t="shared" si="14"/>
        <v>1564218</v>
      </c>
      <c r="P101" s="20">
        <f t="shared" si="15"/>
        <v>2943428</v>
      </c>
      <c r="Q101" s="20">
        <f t="shared" si="16"/>
        <v>5459058</v>
      </c>
      <c r="R101" s="20">
        <f t="shared" si="17"/>
        <v>7921536</v>
      </c>
      <c r="S101" s="20">
        <f t="shared" si="18"/>
        <v>10951551</v>
      </c>
      <c r="T101" s="20">
        <f t="shared" si="19"/>
        <v>10033043</v>
      </c>
      <c r="U101" s="20">
        <f t="shared" si="20"/>
        <v>14795655</v>
      </c>
      <c r="V101" s="20">
        <f t="shared" si="21"/>
        <v>15744795</v>
      </c>
      <c r="W101" s="15">
        <f t="shared" si="22"/>
        <v>70803532</v>
      </c>
      <c r="X101" s="22">
        <f t="shared" si="23"/>
        <v>0.66562950855887359</v>
      </c>
    </row>
    <row r="102" spans="1:24" x14ac:dyDescent="0.15">
      <c r="A102" s="17" t="s">
        <v>144</v>
      </c>
      <c r="B102" s="18">
        <v>20500</v>
      </c>
      <c r="C102" s="18">
        <v>19056</v>
      </c>
      <c r="D102" s="18">
        <v>19652</v>
      </c>
      <c r="E102" s="18">
        <v>26778</v>
      </c>
      <c r="F102" s="18">
        <v>27740</v>
      </c>
      <c r="G102" s="18">
        <v>26527</v>
      </c>
      <c r="H102" s="18">
        <v>33661</v>
      </c>
      <c r="I102" s="18">
        <v>29026</v>
      </c>
      <c r="J102" s="18">
        <v>39527</v>
      </c>
      <c r="K102" s="18">
        <v>35754</v>
      </c>
      <c r="L102" s="18">
        <v>391644</v>
      </c>
      <c r="M102" s="20">
        <f t="shared" si="12"/>
        <v>1640000</v>
      </c>
      <c r="N102" s="20">
        <f t="shared" si="13"/>
        <v>5011728</v>
      </c>
      <c r="O102" s="20">
        <f t="shared" si="14"/>
        <v>6858548</v>
      </c>
      <c r="P102" s="20">
        <f t="shared" si="15"/>
        <v>13040886</v>
      </c>
      <c r="Q102" s="20">
        <f t="shared" si="16"/>
        <v>19362520</v>
      </c>
      <c r="R102" s="20">
        <f t="shared" si="17"/>
        <v>23768192</v>
      </c>
      <c r="S102" s="20">
        <f t="shared" si="18"/>
        <v>37262727</v>
      </c>
      <c r="T102" s="20">
        <f t="shared" si="19"/>
        <v>39562438</v>
      </c>
      <c r="U102" s="20">
        <f t="shared" si="20"/>
        <v>66998265</v>
      </c>
      <c r="V102" s="20">
        <f t="shared" si="21"/>
        <v>92209566</v>
      </c>
      <c r="W102" s="15">
        <f t="shared" si="22"/>
        <v>305714870</v>
      </c>
      <c r="X102" s="22">
        <f t="shared" si="23"/>
        <v>2.8740492589725601</v>
      </c>
    </row>
    <row r="103" spans="1:24" x14ac:dyDescent="0.15">
      <c r="W103" s="15">
        <f>SUM(W2:W102)</f>
        <v>10637078298</v>
      </c>
      <c r="X103" s="22">
        <f t="shared" si="23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ySplit="1" topLeftCell="A2" activePane="bottomLeft" state="frozen"/>
      <selection pane="bottomLeft" activeCell="I1" sqref="I1"/>
    </sheetView>
  </sheetViews>
  <sheetFormatPr baseColWidth="10" defaultColWidth="15.6640625" defaultRowHeight="13" x14ac:dyDescent="0.15"/>
  <sheetData>
    <row r="1" spans="1:1" s="11" customFormat="1" ht="60" customHeight="1" x14ac:dyDescent="0.15"/>
    <row r="2" spans="1:1" ht="16.5" customHeight="1" x14ac:dyDescent="0.15">
      <c r="A2" s="13" t="s">
        <v>6</v>
      </c>
    </row>
    <row r="3" spans="1:1" x14ac:dyDescent="0.15">
      <c r="A3" s="1" t="s">
        <v>9</v>
      </c>
    </row>
    <row r="4" spans="1:1" x14ac:dyDescent="0.15">
      <c r="A4" s="1" t="s">
        <v>10</v>
      </c>
    </row>
    <row r="6" spans="1:1" x14ac:dyDescent="0.15">
      <c r="A6" s="2" t="s">
        <v>11</v>
      </c>
    </row>
    <row r="7" spans="1:1" x14ac:dyDescent="0.15">
      <c r="A7" s="10" t="str">
        <f>HYPERLINK("http://www.abs.gov.au/websitedbs/D3310114.nsf/Home//©+Copyright?OpenDocument","© Commonwealth of Australia, 2016")</f>
        <v>© Commonwealth of Australia, 2016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6.5" bestFit="1" customWidth="1"/>
    <col min="2" max="2" width="13.5" bestFit="1" customWidth="1"/>
  </cols>
  <sheetData>
    <row r="1" spans="1:2" ht="16" x14ac:dyDescent="0.2">
      <c r="A1" s="5" t="s">
        <v>0</v>
      </c>
    </row>
    <row r="2" spans="1:2" ht="26.25" customHeight="1" x14ac:dyDescent="0.15">
      <c r="A2" s="6" t="s">
        <v>5</v>
      </c>
    </row>
    <row r="3" spans="1:2" x14ac:dyDescent="0.15">
      <c r="A3" s="7" t="s">
        <v>4</v>
      </c>
    </row>
    <row r="4" spans="1:2" x14ac:dyDescent="0.15">
      <c r="A4" s="8" t="s">
        <v>1</v>
      </c>
    </row>
    <row r="5" spans="1:2" x14ac:dyDescent="0.15">
      <c r="A5" s="3" t="s">
        <v>2</v>
      </c>
    </row>
    <row r="6" spans="1:2" x14ac:dyDescent="0.15">
      <c r="A6" s="9" t="s">
        <v>3</v>
      </c>
    </row>
    <row r="7" spans="1:2" x14ac:dyDescent="0.15">
      <c r="A7" s="4" t="s">
        <v>7</v>
      </c>
      <c r="B7" s="12">
        <v>0.25</v>
      </c>
    </row>
    <row r="8" spans="1:2" x14ac:dyDescent="0.15">
      <c r="A8" s="4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 0</vt:lpstr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Somwrita Sarkar</cp:lastModifiedBy>
  <dcterms:created xsi:type="dcterms:W3CDTF">2008-05-21T05:29:44Z</dcterms:created>
  <dcterms:modified xsi:type="dcterms:W3CDTF">2017-04-05T03:18:34Z</dcterms:modified>
</cp:coreProperties>
</file>