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249F284D-679F-4499-880C-921D7E7F2704}" xr6:coauthVersionLast="47" xr6:coauthVersionMax="47" xr10:uidLastSave="{00000000-0000-0000-0000-000000000000}"/>
  <bookViews>
    <workbookView xWindow="-120" yWindow="-120" windowWidth="26760" windowHeight="1452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3" l="1"/>
  <c r="S247" i="12"/>
  <c r="Q247" i="12"/>
  <c r="P247" i="12"/>
  <c r="N247" i="12"/>
  <c r="M247" i="12"/>
  <c r="L247" i="12"/>
  <c r="K247" i="12"/>
  <c r="J247" i="12"/>
  <c r="S246" i="12"/>
  <c r="Q246" i="12"/>
  <c r="P246" i="12"/>
  <c r="N246" i="12"/>
  <c r="M246" i="12"/>
  <c r="L246" i="12"/>
  <c r="K246" i="12"/>
  <c r="J246" i="12"/>
  <c r="S245" i="12"/>
  <c r="Q245" i="12"/>
  <c r="P245" i="12"/>
  <c r="N245" i="12"/>
  <c r="M245" i="12"/>
  <c r="L245" i="12"/>
  <c r="K245" i="12"/>
  <c r="J245" i="12"/>
  <c r="S244" i="12"/>
  <c r="Q244" i="12"/>
  <c r="P244" i="12"/>
  <c r="N244" i="12"/>
  <c r="M244" i="12"/>
  <c r="L244" i="12"/>
  <c r="K244" i="12"/>
  <c r="J244" i="12"/>
  <c r="S243" i="12"/>
  <c r="Q243" i="12"/>
  <c r="P243" i="12"/>
  <c r="N243" i="12"/>
  <c r="M243" i="12"/>
  <c r="L243" i="12"/>
  <c r="K243" i="12"/>
  <c r="J243" i="12"/>
  <c r="S242" i="12"/>
  <c r="Q242" i="12"/>
  <c r="P242" i="12"/>
  <c r="N242" i="12"/>
  <c r="M242" i="12"/>
  <c r="L242" i="12"/>
  <c r="K242" i="12"/>
  <c r="J242" i="12"/>
  <c r="S241" i="12"/>
  <c r="Q241" i="12"/>
  <c r="P241" i="12"/>
  <c r="N241" i="12"/>
  <c r="M241" i="12"/>
  <c r="L241" i="12"/>
  <c r="K241" i="12"/>
  <c r="J241" i="12"/>
  <c r="S240" i="12"/>
  <c r="Q240" i="12"/>
  <c r="P240" i="12"/>
  <c r="N240" i="12"/>
  <c r="M240" i="12"/>
  <c r="L240" i="12"/>
  <c r="K240" i="12"/>
  <c r="J240" i="12"/>
  <c r="S239" i="12"/>
  <c r="Q239" i="12"/>
  <c r="P239" i="12"/>
  <c r="N239" i="12"/>
  <c r="M239" i="12"/>
  <c r="L239" i="12"/>
  <c r="K239" i="12"/>
  <c r="J239" i="12"/>
  <c r="S238" i="12"/>
  <c r="Q238" i="12"/>
  <c r="P238" i="12"/>
  <c r="N238" i="12"/>
  <c r="M238" i="12"/>
  <c r="L238" i="12"/>
  <c r="K238" i="12"/>
  <c r="J238" i="12"/>
  <c r="S237" i="12"/>
  <c r="Q237" i="12"/>
  <c r="P237" i="12"/>
  <c r="N237" i="12"/>
  <c r="M237" i="12"/>
  <c r="L237" i="12"/>
  <c r="K237" i="12"/>
  <c r="J237" i="12"/>
  <c r="S236" i="12"/>
  <c r="Q236" i="12"/>
  <c r="P236" i="12"/>
  <c r="N236" i="12"/>
  <c r="M236" i="12"/>
  <c r="L236" i="12"/>
  <c r="K236" i="12"/>
  <c r="J236" i="12"/>
  <c r="S235" i="12"/>
  <c r="Q235" i="12"/>
  <c r="P235" i="12"/>
  <c r="N235" i="12"/>
  <c r="M235" i="12"/>
  <c r="L235" i="12"/>
  <c r="K235" i="12"/>
  <c r="J235" i="12"/>
  <c r="S234" i="12"/>
  <c r="Q234" i="12"/>
  <c r="P234" i="12"/>
  <c r="N234" i="12"/>
  <c r="M234" i="12"/>
  <c r="L234" i="12"/>
  <c r="K234" i="12"/>
  <c r="J234" i="12"/>
  <c r="S233" i="12"/>
  <c r="Q233" i="12"/>
  <c r="P233" i="12"/>
  <c r="N233" i="12"/>
  <c r="M233" i="12"/>
  <c r="L233" i="12"/>
  <c r="K233" i="12"/>
  <c r="J233" i="12"/>
  <c r="S232" i="12"/>
  <c r="Q232" i="12"/>
  <c r="P232" i="12"/>
  <c r="N232" i="12"/>
  <c r="M232" i="12"/>
  <c r="L232" i="12"/>
  <c r="K232" i="12"/>
  <c r="J232" i="12"/>
  <c r="S231" i="12"/>
  <c r="Q231" i="12"/>
  <c r="P231" i="12"/>
  <c r="N231" i="12"/>
  <c r="M231" i="12"/>
  <c r="L231" i="12"/>
  <c r="K231" i="12"/>
  <c r="J231" i="12"/>
  <c r="S230" i="12"/>
  <c r="Q230" i="12"/>
  <c r="P230" i="12"/>
  <c r="N230" i="12"/>
  <c r="M230" i="12"/>
  <c r="L230" i="12"/>
  <c r="K230" i="12"/>
  <c r="J230" i="12"/>
  <c r="S229" i="12"/>
  <c r="Q229" i="12"/>
  <c r="P229" i="12"/>
  <c r="N229" i="12"/>
  <c r="M229" i="12"/>
  <c r="L229" i="12"/>
  <c r="K229" i="12"/>
  <c r="J229" i="12"/>
  <c r="S228" i="12"/>
  <c r="Q228" i="12"/>
  <c r="P228" i="12"/>
  <c r="N228" i="12"/>
  <c r="M228" i="12"/>
  <c r="L228" i="12"/>
  <c r="K228" i="12"/>
  <c r="J228" i="12"/>
  <c r="S227" i="12"/>
  <c r="Q227" i="12"/>
  <c r="P227" i="12"/>
  <c r="N227" i="12"/>
  <c r="M227" i="12"/>
  <c r="L227" i="12"/>
  <c r="K227" i="12"/>
  <c r="J227" i="12"/>
  <c r="S226" i="12"/>
  <c r="Q226" i="12"/>
  <c r="P226" i="12"/>
  <c r="N226" i="12"/>
  <c r="M226" i="12"/>
  <c r="L226" i="12"/>
  <c r="K226" i="12"/>
  <c r="J226" i="12"/>
  <c r="S225" i="12"/>
  <c r="Q225" i="12"/>
  <c r="P225" i="12"/>
  <c r="N225" i="12"/>
  <c r="M225" i="12"/>
  <c r="L225" i="12"/>
  <c r="K225" i="12"/>
  <c r="J225" i="12"/>
  <c r="S224" i="12"/>
  <c r="Q224" i="12"/>
  <c r="P224" i="12"/>
  <c r="N224" i="12"/>
  <c r="M224" i="12"/>
  <c r="L224" i="12"/>
  <c r="K224" i="12"/>
  <c r="J224" i="12"/>
  <c r="S223" i="12"/>
  <c r="Q223" i="12"/>
  <c r="P223" i="12"/>
  <c r="N223" i="12"/>
  <c r="M223" i="12"/>
  <c r="L223" i="12"/>
  <c r="K223" i="12"/>
  <c r="J223" i="12"/>
  <c r="S222" i="12"/>
  <c r="Q222" i="12"/>
  <c r="P222" i="12"/>
  <c r="N222" i="12"/>
  <c r="M222" i="12"/>
  <c r="L222" i="12"/>
  <c r="K222" i="12"/>
  <c r="J222" i="12"/>
  <c r="S221" i="12"/>
  <c r="Q221" i="12"/>
  <c r="P221" i="12"/>
  <c r="N221" i="12"/>
  <c r="M221" i="12"/>
  <c r="L221" i="12"/>
  <c r="K221" i="12"/>
  <c r="J221" i="12"/>
  <c r="S220" i="12"/>
  <c r="Q220" i="12"/>
  <c r="P220" i="12"/>
  <c r="N220" i="12"/>
  <c r="M220" i="12"/>
  <c r="L220" i="12"/>
  <c r="K220" i="12"/>
  <c r="J220" i="12"/>
  <c r="S219" i="12"/>
  <c r="Q219" i="12"/>
  <c r="P219" i="12"/>
  <c r="N219" i="12"/>
  <c r="M219" i="12"/>
  <c r="L219" i="12"/>
  <c r="K219" i="12"/>
  <c r="J219" i="12"/>
  <c r="S218" i="12"/>
  <c r="Q218" i="12"/>
  <c r="P218" i="12"/>
  <c r="N218" i="12"/>
  <c r="M218" i="12"/>
  <c r="L218" i="12"/>
  <c r="K218" i="12"/>
  <c r="J218" i="12"/>
  <c r="S217" i="12"/>
  <c r="Q217" i="12"/>
  <c r="P217" i="12"/>
  <c r="N217" i="12"/>
  <c r="M217" i="12"/>
  <c r="L217" i="12"/>
  <c r="K217" i="12"/>
  <c r="J217" i="12"/>
  <c r="S216" i="12"/>
  <c r="Q216" i="12"/>
  <c r="P216" i="12"/>
  <c r="N216" i="12"/>
  <c r="M216" i="12"/>
  <c r="L216" i="12"/>
  <c r="K216" i="12"/>
  <c r="J216" i="12"/>
  <c r="S215" i="12"/>
  <c r="Q215" i="12"/>
  <c r="P215" i="12"/>
  <c r="N215" i="12"/>
  <c r="M215" i="12"/>
  <c r="L215" i="12"/>
  <c r="K215" i="12"/>
  <c r="J215" i="12"/>
  <c r="S214" i="12"/>
  <c r="Q214" i="12"/>
  <c r="P214" i="12"/>
  <c r="N214" i="12"/>
  <c r="M214" i="12"/>
  <c r="L214" i="12"/>
  <c r="K214" i="12"/>
  <c r="J214" i="12"/>
  <c r="S213" i="12"/>
  <c r="Q213" i="12"/>
  <c r="P213" i="12"/>
  <c r="N213" i="12"/>
  <c r="M213" i="12"/>
  <c r="L213" i="12"/>
  <c r="K213" i="12"/>
  <c r="J213" i="12"/>
  <c r="S212" i="12"/>
  <c r="Q212" i="12"/>
  <c r="P212" i="12"/>
  <c r="N212" i="12"/>
  <c r="M212" i="12"/>
  <c r="L212" i="12"/>
  <c r="K212" i="12"/>
  <c r="J212" i="12"/>
  <c r="S211" i="12"/>
  <c r="Q211" i="12"/>
  <c r="P211" i="12"/>
  <c r="N211" i="12"/>
  <c r="M211" i="12"/>
  <c r="L211" i="12"/>
  <c r="K211" i="12"/>
  <c r="J211" i="12"/>
  <c r="S210" i="12"/>
  <c r="Q210" i="12"/>
  <c r="P210" i="12"/>
  <c r="N210" i="12"/>
  <c r="M210" i="12"/>
  <c r="L210" i="12"/>
  <c r="K210" i="12"/>
  <c r="J210" i="12"/>
  <c r="S209" i="12"/>
  <c r="Q209" i="12"/>
  <c r="P209" i="12"/>
  <c r="N209" i="12"/>
  <c r="M209" i="12"/>
  <c r="L209" i="12"/>
  <c r="K209" i="12"/>
  <c r="J209" i="12"/>
  <c r="S208" i="12"/>
  <c r="Q208" i="12"/>
  <c r="P208" i="12"/>
  <c r="N208" i="12"/>
  <c r="M208" i="12"/>
  <c r="L208" i="12"/>
  <c r="K208" i="12"/>
  <c r="J208" i="12"/>
  <c r="S207" i="12"/>
  <c r="Q207" i="12"/>
  <c r="P207" i="12"/>
  <c r="N207" i="12"/>
  <c r="M207" i="12"/>
  <c r="L207" i="12"/>
  <c r="K207" i="12"/>
  <c r="J207" i="12"/>
  <c r="S206" i="12"/>
  <c r="Q206" i="12"/>
  <c r="P206" i="12"/>
  <c r="N206" i="12"/>
  <c r="M206" i="12"/>
  <c r="L206" i="12"/>
  <c r="K206" i="12"/>
  <c r="J206" i="12"/>
  <c r="S205" i="12"/>
  <c r="Q205" i="12"/>
  <c r="P205" i="12"/>
  <c r="N205" i="12"/>
  <c r="M205" i="12"/>
  <c r="L205" i="12"/>
  <c r="K205" i="12"/>
  <c r="J205" i="12"/>
  <c r="S204" i="12"/>
  <c r="Q204" i="12"/>
  <c r="P204" i="12"/>
  <c r="N204" i="12"/>
  <c r="M204" i="12"/>
  <c r="L204" i="12"/>
  <c r="K204" i="12"/>
  <c r="J204" i="12"/>
  <c r="S203" i="12"/>
  <c r="Q203" i="12"/>
  <c r="P203" i="12"/>
  <c r="N203" i="12"/>
  <c r="M203" i="12"/>
  <c r="L203" i="12"/>
  <c r="K203" i="12"/>
  <c r="J203" i="12"/>
  <c r="S202" i="12"/>
  <c r="Q202" i="12"/>
  <c r="P202" i="12"/>
  <c r="N202" i="12"/>
  <c r="M202" i="12"/>
  <c r="L202" i="12"/>
  <c r="K202" i="12"/>
  <c r="J202" i="12"/>
  <c r="S201" i="12"/>
  <c r="Q201" i="12"/>
  <c r="P201" i="12"/>
  <c r="N201" i="12"/>
  <c r="M201" i="12"/>
  <c r="L201" i="12"/>
  <c r="K201" i="12"/>
  <c r="J201" i="12"/>
  <c r="S200" i="12"/>
  <c r="Q200" i="12"/>
  <c r="P200" i="12"/>
  <c r="N200" i="12"/>
  <c r="M200" i="12"/>
  <c r="L200" i="12"/>
  <c r="K200" i="12"/>
  <c r="J200" i="12"/>
  <c r="S199" i="12"/>
  <c r="Q199" i="12"/>
  <c r="P199" i="12"/>
  <c r="N199" i="12"/>
  <c r="M199" i="12"/>
  <c r="L199" i="12"/>
  <c r="K199" i="12"/>
  <c r="J199" i="12"/>
  <c r="S198" i="12"/>
  <c r="Q198" i="12"/>
  <c r="P198" i="12"/>
  <c r="N198" i="12"/>
  <c r="M198" i="12"/>
  <c r="L198" i="12"/>
  <c r="K198" i="12"/>
  <c r="J198" i="12"/>
  <c r="S197" i="12"/>
  <c r="Q197" i="12"/>
  <c r="P197" i="12"/>
  <c r="N197" i="12"/>
  <c r="M197" i="12"/>
  <c r="L197" i="12"/>
  <c r="K197" i="12"/>
  <c r="J197" i="12"/>
  <c r="S196" i="12"/>
  <c r="Q196" i="12"/>
  <c r="P196" i="12"/>
  <c r="N196" i="12"/>
  <c r="M196" i="12"/>
  <c r="L196" i="12"/>
  <c r="K196" i="12"/>
  <c r="J196" i="12"/>
  <c r="S195" i="12"/>
  <c r="Q195" i="12"/>
  <c r="P195" i="12"/>
  <c r="N195" i="12"/>
  <c r="M195" i="12"/>
  <c r="L195" i="12"/>
  <c r="K195" i="12"/>
  <c r="J195" i="12"/>
  <c r="S194" i="12"/>
  <c r="Q194" i="12"/>
  <c r="P194" i="12"/>
  <c r="N194" i="12"/>
  <c r="M194" i="12"/>
  <c r="L194" i="12"/>
  <c r="K194" i="12"/>
  <c r="J194" i="12"/>
  <c r="S193" i="12"/>
  <c r="Q193" i="12"/>
  <c r="P193" i="12"/>
  <c r="N193" i="12"/>
  <c r="M193" i="12"/>
  <c r="L193" i="12"/>
  <c r="K193" i="12"/>
  <c r="J193" i="12"/>
  <c r="S192" i="12"/>
  <c r="Q192" i="12"/>
  <c r="P192" i="12"/>
  <c r="N192" i="12"/>
  <c r="M192" i="12"/>
  <c r="L192" i="12"/>
  <c r="K192" i="12"/>
  <c r="J192" i="12"/>
  <c r="S191" i="12"/>
  <c r="Q191" i="12"/>
  <c r="P191" i="12"/>
  <c r="N191" i="12"/>
  <c r="M191" i="12"/>
  <c r="L191" i="12"/>
  <c r="K191" i="12"/>
  <c r="J191" i="12"/>
  <c r="S190" i="12"/>
  <c r="Q190" i="12"/>
  <c r="P190" i="12"/>
  <c r="N190" i="12"/>
  <c r="M190" i="12"/>
  <c r="L190" i="12"/>
  <c r="K190" i="12"/>
  <c r="J190" i="12"/>
  <c r="S189" i="12"/>
  <c r="Q189" i="12"/>
  <c r="P189" i="12"/>
  <c r="N189" i="12"/>
  <c r="M189" i="12"/>
  <c r="L189" i="12"/>
  <c r="K189" i="12"/>
  <c r="J189" i="12"/>
  <c r="S188" i="12"/>
  <c r="Q188" i="12"/>
  <c r="P188" i="12"/>
  <c r="N188" i="12"/>
  <c r="M188" i="12"/>
  <c r="L188" i="12"/>
  <c r="K188" i="12"/>
  <c r="J188" i="12"/>
  <c r="S187" i="12"/>
  <c r="Q187" i="12"/>
  <c r="P187" i="12"/>
  <c r="N187" i="12"/>
  <c r="M187" i="12"/>
  <c r="L187" i="12"/>
  <c r="K187" i="12"/>
  <c r="J187" i="12"/>
  <c r="S186" i="12"/>
  <c r="Q186" i="12"/>
  <c r="P186" i="12"/>
  <c r="N186" i="12"/>
  <c r="M186" i="12"/>
  <c r="L186" i="12"/>
  <c r="K186" i="12"/>
  <c r="J186" i="12"/>
  <c r="S185" i="12"/>
  <c r="Q185" i="12"/>
  <c r="P185" i="12"/>
  <c r="N185" i="12"/>
  <c r="M185" i="12"/>
  <c r="L185" i="12"/>
  <c r="K185" i="12"/>
  <c r="J185" i="12"/>
  <c r="S184" i="12"/>
  <c r="Q184" i="12"/>
  <c r="P184" i="12"/>
  <c r="N184" i="12"/>
  <c r="M184" i="12"/>
  <c r="L184" i="12"/>
  <c r="K184" i="12"/>
  <c r="J184" i="12"/>
  <c r="S183" i="12"/>
  <c r="Q183" i="12"/>
  <c r="P183" i="12"/>
  <c r="N183" i="12"/>
  <c r="M183" i="12"/>
  <c r="L183" i="12"/>
  <c r="K183" i="12"/>
  <c r="J183" i="12"/>
  <c r="S182" i="12"/>
  <c r="Q182" i="12"/>
  <c r="P182" i="12"/>
  <c r="N182" i="12"/>
  <c r="M182" i="12"/>
  <c r="L182" i="12"/>
  <c r="K182" i="12"/>
  <c r="J182" i="12"/>
  <c r="S181" i="12"/>
  <c r="Q181" i="12"/>
  <c r="P181" i="12"/>
  <c r="N181" i="12"/>
  <c r="M181" i="12"/>
  <c r="L181" i="12"/>
  <c r="K181" i="12"/>
  <c r="J181" i="12"/>
  <c r="S180" i="12"/>
  <c r="Q180" i="12"/>
  <c r="P180" i="12"/>
  <c r="N180" i="12"/>
  <c r="M180" i="12"/>
  <c r="L180" i="12"/>
  <c r="K180" i="12"/>
  <c r="J180" i="12"/>
  <c r="S179" i="12"/>
  <c r="Q179" i="12"/>
  <c r="P179" i="12"/>
  <c r="N179" i="12"/>
  <c r="M179" i="12"/>
  <c r="L179" i="12"/>
  <c r="K179" i="12"/>
  <c r="J179" i="12"/>
  <c r="S178" i="12"/>
  <c r="Q178" i="12"/>
  <c r="P178" i="12"/>
  <c r="N178" i="12"/>
  <c r="M178" i="12"/>
  <c r="L178" i="12"/>
  <c r="K178" i="12"/>
  <c r="J178" i="12"/>
  <c r="S177" i="12"/>
  <c r="Q177" i="12"/>
  <c r="P177" i="12"/>
  <c r="N177" i="12"/>
  <c r="M177" i="12"/>
  <c r="L177" i="12"/>
  <c r="K177" i="12"/>
  <c r="J177" i="12"/>
  <c r="S176" i="12"/>
  <c r="Q176" i="12"/>
  <c r="P176" i="12"/>
  <c r="N176" i="12"/>
  <c r="M176" i="12"/>
  <c r="L176" i="12"/>
  <c r="K176" i="12"/>
  <c r="J176" i="12"/>
  <c r="S175" i="12"/>
  <c r="Q175" i="12"/>
  <c r="P175" i="12"/>
  <c r="N175" i="12"/>
  <c r="M175" i="12"/>
  <c r="L175" i="12"/>
  <c r="K175" i="12"/>
  <c r="J175" i="12"/>
  <c r="S174" i="12"/>
  <c r="Q174" i="12"/>
  <c r="P174" i="12"/>
  <c r="N174" i="12"/>
  <c r="M174" i="12"/>
  <c r="L174" i="12"/>
  <c r="K174" i="12"/>
  <c r="J174" i="12"/>
  <c r="S173" i="12"/>
  <c r="Q173" i="12"/>
  <c r="P173" i="12"/>
  <c r="N173" i="12"/>
  <c r="M173" i="12"/>
  <c r="L173" i="12"/>
  <c r="K173" i="12"/>
  <c r="J173" i="12"/>
  <c r="S172" i="12"/>
  <c r="Q172" i="12"/>
  <c r="P172" i="12"/>
  <c r="N172" i="12"/>
  <c r="M172" i="12"/>
  <c r="L172" i="12"/>
  <c r="K172" i="12"/>
  <c r="J172" i="12"/>
  <c r="S171" i="12"/>
  <c r="Q171" i="12"/>
  <c r="P171" i="12"/>
  <c r="N171" i="12"/>
  <c r="M171" i="12"/>
  <c r="L171" i="12"/>
  <c r="K171" i="12"/>
  <c r="J171" i="12"/>
  <c r="S170" i="12"/>
  <c r="Q170" i="12"/>
  <c r="P170" i="12"/>
  <c r="N170" i="12"/>
  <c r="M170" i="12"/>
  <c r="L170" i="12"/>
  <c r="K170" i="12"/>
  <c r="J170" i="12"/>
  <c r="S169" i="12"/>
  <c r="Q169" i="12"/>
  <c r="P169" i="12"/>
  <c r="N169" i="12"/>
  <c r="M169" i="12"/>
  <c r="L169" i="12"/>
  <c r="K169" i="12"/>
  <c r="J169" i="12"/>
  <c r="S168" i="12"/>
  <c r="Q168" i="12"/>
  <c r="P168" i="12"/>
  <c r="N168" i="12"/>
  <c r="M168" i="12"/>
  <c r="L168" i="12"/>
  <c r="K168" i="12"/>
  <c r="J168" i="12"/>
  <c r="S167" i="12"/>
  <c r="Q167" i="12"/>
  <c r="P167" i="12"/>
  <c r="N167" i="12"/>
  <c r="M167" i="12"/>
  <c r="L167" i="12"/>
  <c r="K167" i="12"/>
  <c r="J167" i="12"/>
  <c r="S166" i="12"/>
  <c r="Q166" i="12"/>
  <c r="P166" i="12"/>
  <c r="N166" i="12"/>
  <c r="M166" i="12"/>
  <c r="L166" i="12"/>
  <c r="K166" i="12"/>
  <c r="J166" i="12"/>
  <c r="S165" i="12"/>
  <c r="Q165" i="12"/>
  <c r="P165" i="12"/>
  <c r="N165" i="12"/>
  <c r="M165" i="12"/>
  <c r="L165" i="12"/>
  <c r="K165" i="12"/>
  <c r="J165" i="12"/>
  <c r="S164" i="12"/>
  <c r="Q164" i="12"/>
  <c r="P164" i="12"/>
  <c r="N164" i="12"/>
  <c r="M164" i="12"/>
  <c r="L164" i="12"/>
  <c r="K164" i="12"/>
  <c r="J164" i="12"/>
  <c r="S163" i="12"/>
  <c r="Q163" i="12"/>
  <c r="P163" i="12"/>
  <c r="N163" i="12"/>
  <c r="M163" i="12"/>
  <c r="L163" i="12"/>
  <c r="K163" i="12"/>
  <c r="J163" i="12"/>
  <c r="S162" i="12"/>
  <c r="Q162" i="12"/>
  <c r="P162" i="12"/>
  <c r="N162" i="12"/>
  <c r="M162" i="12"/>
  <c r="L162" i="12"/>
  <c r="K162" i="12"/>
  <c r="J162" i="12"/>
  <c r="S161" i="12"/>
  <c r="Q161" i="12"/>
  <c r="P161" i="12"/>
  <c r="N161" i="12"/>
  <c r="M161" i="12"/>
  <c r="L161" i="12"/>
  <c r="K161" i="12"/>
  <c r="J161" i="12"/>
  <c r="S160" i="12"/>
  <c r="Q160" i="12"/>
  <c r="P160" i="12"/>
  <c r="N160" i="12"/>
  <c r="M160" i="12"/>
  <c r="L160" i="12"/>
  <c r="K160" i="12"/>
  <c r="J160" i="12"/>
  <c r="S159" i="12"/>
  <c r="Q159" i="12"/>
  <c r="P159" i="12"/>
  <c r="N159" i="12"/>
  <c r="M159" i="12"/>
  <c r="L159" i="12"/>
  <c r="K159" i="12"/>
  <c r="J159" i="12"/>
  <c r="S158" i="12"/>
  <c r="Q158" i="12"/>
  <c r="P158" i="12"/>
  <c r="N158" i="12"/>
  <c r="M158" i="12"/>
  <c r="L158" i="12"/>
  <c r="K158" i="12"/>
  <c r="J158" i="12"/>
  <c r="S157" i="12"/>
  <c r="Q157" i="12"/>
  <c r="P157" i="12"/>
  <c r="N157" i="12"/>
  <c r="M157" i="12"/>
  <c r="L157" i="12"/>
  <c r="K157" i="12"/>
  <c r="J157" i="12"/>
  <c r="S156" i="12"/>
  <c r="Q156" i="12"/>
  <c r="P156" i="12"/>
  <c r="N156" i="12"/>
  <c r="M156" i="12"/>
  <c r="L156" i="12"/>
  <c r="K156" i="12"/>
  <c r="J156" i="12"/>
  <c r="S155" i="12"/>
  <c r="Q155" i="12"/>
  <c r="P155" i="12"/>
  <c r="N155" i="12"/>
  <c r="M155" i="12"/>
  <c r="L155" i="12"/>
  <c r="K155" i="12"/>
  <c r="J155" i="12"/>
  <c r="S154" i="12"/>
  <c r="Q154" i="12"/>
  <c r="P154" i="12"/>
  <c r="N154" i="12"/>
  <c r="M154" i="12"/>
  <c r="L154" i="12"/>
  <c r="K154" i="12"/>
  <c r="J154" i="12"/>
  <c r="S153" i="12"/>
  <c r="Q153" i="12"/>
  <c r="P153" i="12"/>
  <c r="N153" i="12"/>
  <c r="M153" i="12"/>
  <c r="L153" i="12"/>
  <c r="K153" i="12"/>
  <c r="J153" i="12"/>
  <c r="S152" i="12"/>
  <c r="Q152" i="12"/>
  <c r="P152" i="12"/>
  <c r="N152" i="12"/>
  <c r="M152" i="12"/>
  <c r="L152" i="12"/>
  <c r="K152" i="12"/>
  <c r="J152" i="12"/>
  <c r="S151" i="12"/>
  <c r="Q151" i="12"/>
  <c r="P151" i="12"/>
  <c r="N151" i="12"/>
  <c r="M151" i="12"/>
  <c r="L151" i="12"/>
  <c r="K151" i="12"/>
  <c r="J151" i="12"/>
  <c r="S150" i="12"/>
  <c r="Q150" i="12"/>
  <c r="P150" i="12"/>
  <c r="N150" i="12"/>
  <c r="M150" i="12"/>
  <c r="L150" i="12"/>
  <c r="K150" i="12"/>
  <c r="J150" i="12"/>
  <c r="S149" i="12"/>
  <c r="Q149" i="12"/>
  <c r="P149" i="12"/>
  <c r="N149" i="12"/>
  <c r="M149" i="12"/>
  <c r="L149" i="12"/>
  <c r="K149" i="12"/>
  <c r="J149" i="12"/>
  <c r="S148" i="12"/>
  <c r="Q148" i="12"/>
  <c r="P148" i="12"/>
  <c r="N148" i="12"/>
  <c r="M148" i="12"/>
  <c r="L148" i="12"/>
  <c r="K148" i="12"/>
  <c r="J148" i="12"/>
  <c r="S147" i="12"/>
  <c r="Q147" i="12"/>
  <c r="P147" i="12"/>
  <c r="N147" i="12"/>
  <c r="M147" i="12"/>
  <c r="L147" i="12"/>
  <c r="K147" i="12"/>
  <c r="J147" i="12"/>
  <c r="S146" i="12"/>
  <c r="Q146" i="12"/>
  <c r="P146" i="12"/>
  <c r="N146" i="12"/>
  <c r="M146" i="12"/>
  <c r="L146" i="12"/>
  <c r="K146" i="12"/>
  <c r="J146" i="12"/>
  <c r="S145" i="12"/>
  <c r="Q145" i="12"/>
  <c r="P145" i="12"/>
  <c r="N145" i="12"/>
  <c r="M145" i="12"/>
  <c r="L145" i="12"/>
  <c r="K145" i="12"/>
  <c r="J145" i="12"/>
  <c r="S144" i="12"/>
  <c r="Q144" i="12"/>
  <c r="P144" i="12"/>
  <c r="N144" i="12"/>
  <c r="M144" i="12"/>
  <c r="L144" i="12"/>
  <c r="K144" i="12"/>
  <c r="J144" i="12"/>
  <c r="S143" i="12"/>
  <c r="Q143" i="12"/>
  <c r="P143" i="12"/>
  <c r="N143" i="12"/>
  <c r="M143" i="12"/>
  <c r="L143" i="12"/>
  <c r="K143" i="12"/>
  <c r="J143" i="12"/>
  <c r="S142" i="12"/>
  <c r="Q142" i="12"/>
  <c r="P142" i="12"/>
  <c r="N142" i="12"/>
  <c r="M142" i="12"/>
  <c r="L142" i="12"/>
  <c r="K142" i="12"/>
  <c r="J142" i="12"/>
  <c r="S141" i="12"/>
  <c r="Q141" i="12"/>
  <c r="P141" i="12"/>
  <c r="N141" i="12"/>
  <c r="M141" i="12"/>
  <c r="L141" i="12"/>
  <c r="K141" i="12"/>
  <c r="J141" i="12"/>
  <c r="S140" i="12"/>
  <c r="Q140" i="12"/>
  <c r="P140" i="12"/>
  <c r="N140" i="12"/>
  <c r="M140" i="12"/>
  <c r="L140" i="12"/>
  <c r="K140" i="12"/>
  <c r="J140" i="12"/>
  <c r="S139" i="12"/>
  <c r="Q139" i="12"/>
  <c r="P139" i="12"/>
  <c r="N139" i="12"/>
  <c r="M139" i="12"/>
  <c r="L139" i="12"/>
  <c r="K139" i="12"/>
  <c r="J139" i="12"/>
  <c r="S138" i="12"/>
  <c r="Q138" i="12"/>
  <c r="P138" i="12"/>
  <c r="N138" i="12"/>
  <c r="M138" i="12"/>
  <c r="L138" i="12"/>
  <c r="K138" i="12"/>
  <c r="J138" i="12"/>
  <c r="S137" i="12"/>
  <c r="Q137" i="12"/>
  <c r="P137" i="12"/>
  <c r="N137" i="12"/>
  <c r="M137" i="12"/>
  <c r="L137" i="12"/>
  <c r="K137" i="12"/>
  <c r="J137" i="12"/>
  <c r="S136" i="12"/>
  <c r="Q136" i="12"/>
  <c r="P136" i="12"/>
  <c r="N136" i="12"/>
  <c r="M136" i="12"/>
  <c r="L136" i="12"/>
  <c r="K136" i="12"/>
  <c r="J136" i="12"/>
  <c r="S135" i="12"/>
  <c r="Q135" i="12"/>
  <c r="P135" i="12"/>
  <c r="N135" i="12"/>
  <c r="M135" i="12"/>
  <c r="L135" i="12"/>
  <c r="K135" i="12"/>
  <c r="J135" i="12"/>
  <c r="S134" i="12"/>
  <c r="Q134" i="12"/>
  <c r="P134" i="12"/>
  <c r="N134" i="12"/>
  <c r="M134" i="12"/>
  <c r="L134" i="12"/>
  <c r="K134" i="12"/>
  <c r="J134" i="12"/>
  <c r="S133" i="12"/>
  <c r="Q133" i="12"/>
  <c r="P133" i="12"/>
  <c r="N133" i="12"/>
  <c r="M133" i="12"/>
  <c r="L133" i="12"/>
  <c r="K133" i="12"/>
  <c r="J133" i="12"/>
  <c r="S132" i="12"/>
  <c r="Q132" i="12"/>
  <c r="P132" i="12"/>
  <c r="N132" i="12"/>
  <c r="M132" i="12"/>
  <c r="L132" i="12"/>
  <c r="K132" i="12"/>
  <c r="J132" i="12"/>
  <c r="S131" i="12"/>
  <c r="Q131" i="12"/>
  <c r="P131" i="12"/>
  <c r="N131" i="12"/>
  <c r="M131" i="12"/>
  <c r="L131" i="12"/>
  <c r="K131" i="12"/>
  <c r="J131" i="12"/>
  <c r="S130" i="12"/>
  <c r="Q130" i="12"/>
  <c r="P130" i="12"/>
  <c r="N130" i="12"/>
  <c r="M130" i="12"/>
  <c r="L130" i="12"/>
  <c r="K130" i="12"/>
  <c r="J130" i="12"/>
  <c r="S129" i="12"/>
  <c r="Q129" i="12"/>
  <c r="P129" i="12"/>
  <c r="N129" i="12"/>
  <c r="M129" i="12"/>
  <c r="L129" i="12"/>
  <c r="K129" i="12"/>
  <c r="J129" i="12"/>
  <c r="S128" i="12"/>
  <c r="Q128" i="12"/>
  <c r="P128" i="12"/>
  <c r="N128" i="12"/>
  <c r="M128" i="12"/>
  <c r="L128" i="12"/>
  <c r="K128" i="12"/>
  <c r="J128" i="12"/>
  <c r="S127" i="12"/>
  <c r="Q127" i="12"/>
  <c r="P127" i="12"/>
  <c r="N127" i="12"/>
  <c r="M127" i="12"/>
  <c r="L127" i="12"/>
  <c r="K127" i="12"/>
  <c r="J127" i="12"/>
  <c r="S126" i="12"/>
  <c r="Q126" i="12"/>
  <c r="P126" i="12"/>
  <c r="N126" i="12"/>
  <c r="M126" i="12"/>
  <c r="L126" i="12"/>
  <c r="K126" i="12"/>
  <c r="J126" i="12"/>
  <c r="S125" i="12"/>
  <c r="Q125" i="12"/>
  <c r="P125" i="12"/>
  <c r="N125" i="12"/>
  <c r="M125" i="12"/>
  <c r="L125" i="12"/>
  <c r="K125" i="12"/>
  <c r="J125" i="12"/>
  <c r="S124" i="12"/>
  <c r="Q124" i="12"/>
  <c r="P124" i="12"/>
  <c r="N124" i="12"/>
  <c r="M124" i="12"/>
  <c r="L124" i="12"/>
  <c r="K124" i="12"/>
  <c r="J124" i="12"/>
  <c r="S123" i="12"/>
  <c r="Q123" i="12"/>
  <c r="P123" i="12"/>
  <c r="N123" i="12"/>
  <c r="M123" i="12"/>
  <c r="L123" i="12"/>
  <c r="K123" i="12"/>
  <c r="J123" i="12"/>
  <c r="S122" i="12"/>
  <c r="Q122" i="12"/>
  <c r="P122" i="12"/>
  <c r="N122" i="12"/>
  <c r="M122" i="12"/>
  <c r="L122" i="12"/>
  <c r="K122" i="12"/>
  <c r="J122" i="12"/>
  <c r="S121" i="12"/>
  <c r="Q121" i="12"/>
  <c r="P121" i="12"/>
  <c r="N121" i="12"/>
  <c r="M121" i="12"/>
  <c r="L121" i="12"/>
  <c r="K121" i="12"/>
  <c r="J121" i="12"/>
  <c r="S120" i="12"/>
  <c r="Q120" i="12"/>
  <c r="P120" i="12"/>
  <c r="N120" i="12"/>
  <c r="M120" i="12"/>
  <c r="L120" i="12"/>
  <c r="K120" i="12"/>
  <c r="J120" i="12"/>
  <c r="S119" i="12"/>
  <c r="Q119" i="12"/>
  <c r="P119" i="12"/>
  <c r="N119" i="12"/>
  <c r="M119" i="12"/>
  <c r="L119" i="12"/>
  <c r="K119" i="12"/>
  <c r="J119" i="12"/>
  <c r="S118" i="12"/>
  <c r="Q118" i="12"/>
  <c r="P118" i="12"/>
  <c r="N118" i="12"/>
  <c r="M118" i="12"/>
  <c r="L118" i="12"/>
  <c r="K118" i="12"/>
  <c r="J118" i="12"/>
  <c r="S117" i="12"/>
  <c r="Q117" i="12"/>
  <c r="P117" i="12"/>
  <c r="N117" i="12"/>
  <c r="M117" i="12"/>
  <c r="L117" i="12"/>
  <c r="K117" i="12"/>
  <c r="J117" i="12"/>
  <c r="S116" i="12"/>
  <c r="Q116" i="12"/>
  <c r="P116" i="12"/>
  <c r="N116" i="12"/>
  <c r="M116" i="12"/>
  <c r="L116" i="12"/>
  <c r="K116" i="12"/>
  <c r="J116" i="12"/>
  <c r="S115" i="12"/>
  <c r="Q115" i="12"/>
  <c r="P115" i="12"/>
  <c r="N115" i="12"/>
  <c r="M115" i="12"/>
  <c r="L115" i="12"/>
  <c r="K115" i="12"/>
  <c r="J115" i="12"/>
  <c r="S114" i="12"/>
  <c r="Q114" i="12"/>
  <c r="P114" i="12"/>
  <c r="N114" i="12"/>
  <c r="M114" i="12"/>
  <c r="L114" i="12"/>
  <c r="K114" i="12"/>
  <c r="J114" i="12"/>
  <c r="S113" i="12"/>
  <c r="Q113" i="12"/>
  <c r="P113" i="12"/>
  <c r="N113" i="12"/>
  <c r="M113" i="12"/>
  <c r="L113" i="12"/>
  <c r="K113" i="12"/>
  <c r="J113" i="12"/>
  <c r="S112" i="12"/>
  <c r="Q112" i="12"/>
  <c r="P112" i="12"/>
  <c r="N112" i="12"/>
  <c r="M112" i="12"/>
  <c r="L112" i="12"/>
  <c r="K112" i="12"/>
  <c r="J112" i="12"/>
  <c r="S111" i="12"/>
  <c r="Q111" i="12"/>
  <c r="P111" i="12"/>
  <c r="N111" i="12"/>
  <c r="M111" i="12"/>
  <c r="L111" i="12"/>
  <c r="K111" i="12"/>
  <c r="J111" i="12"/>
  <c r="S110" i="12"/>
  <c r="Q110" i="12"/>
  <c r="P110" i="12"/>
  <c r="N110" i="12"/>
  <c r="M110" i="12"/>
  <c r="L110" i="12"/>
  <c r="K110" i="12"/>
  <c r="J110" i="12"/>
  <c r="S109" i="12"/>
  <c r="Q109" i="12"/>
  <c r="P109" i="12"/>
  <c r="N109" i="12"/>
  <c r="M109" i="12"/>
  <c r="L109" i="12"/>
  <c r="K109" i="12"/>
  <c r="J109" i="12"/>
  <c r="S108" i="12"/>
  <c r="Q108" i="12"/>
  <c r="P108" i="12"/>
  <c r="N108" i="12"/>
  <c r="M108" i="12"/>
  <c r="L108" i="12"/>
  <c r="K108" i="12"/>
  <c r="J108" i="12"/>
  <c r="S107" i="12"/>
  <c r="Q107" i="12"/>
  <c r="P107" i="12"/>
  <c r="N107" i="12"/>
  <c r="M107" i="12"/>
  <c r="L107" i="12"/>
  <c r="K107" i="12"/>
  <c r="J107" i="12"/>
  <c r="S106" i="12"/>
  <c r="Q106" i="12"/>
  <c r="P106" i="12"/>
  <c r="N106" i="12"/>
  <c r="M106" i="12"/>
  <c r="L106" i="12"/>
  <c r="K106" i="12"/>
  <c r="J106" i="12"/>
  <c r="S105" i="12"/>
  <c r="Q105" i="12"/>
  <c r="P105" i="12"/>
  <c r="N105" i="12"/>
  <c r="M105" i="12"/>
  <c r="L105" i="12"/>
  <c r="K105" i="12"/>
  <c r="J105" i="12"/>
  <c r="S104" i="12"/>
  <c r="Q104" i="12"/>
  <c r="P104" i="12"/>
  <c r="N104" i="12"/>
  <c r="M104" i="12"/>
  <c r="L104" i="12"/>
  <c r="K104" i="12"/>
  <c r="J104" i="12"/>
  <c r="S103" i="12"/>
  <c r="Q103" i="12"/>
  <c r="P103" i="12"/>
  <c r="N103" i="12"/>
  <c r="M103" i="12"/>
  <c r="L103" i="12"/>
  <c r="K103" i="12"/>
  <c r="J103" i="12"/>
  <c r="S102" i="12"/>
  <c r="Q102" i="12"/>
  <c r="P102" i="12"/>
  <c r="N102" i="12"/>
  <c r="M102" i="12"/>
  <c r="L102" i="12"/>
  <c r="K102" i="12"/>
  <c r="J102" i="12"/>
  <c r="S101" i="12"/>
  <c r="Q101" i="12"/>
  <c r="P101" i="12"/>
  <c r="N101" i="12"/>
  <c r="M101" i="12"/>
  <c r="L101" i="12"/>
  <c r="K101" i="12"/>
  <c r="J101" i="12"/>
  <c r="S100" i="12"/>
  <c r="Q100" i="12"/>
  <c r="P100" i="12"/>
  <c r="N100" i="12"/>
  <c r="M100" i="12"/>
  <c r="L100" i="12"/>
  <c r="K100" i="12"/>
  <c r="J100" i="12"/>
  <c r="S99" i="12"/>
  <c r="Q99" i="12"/>
  <c r="P99" i="12"/>
  <c r="N99" i="12"/>
  <c r="M99" i="12"/>
  <c r="L99" i="12"/>
  <c r="K99" i="12"/>
  <c r="J99" i="12"/>
  <c r="S98" i="12"/>
  <c r="Q98" i="12"/>
  <c r="P98" i="12"/>
  <c r="N98" i="12"/>
  <c r="M98" i="12"/>
  <c r="L98" i="12"/>
  <c r="K98" i="12"/>
  <c r="J98" i="12"/>
  <c r="S97" i="12"/>
  <c r="Q97" i="12"/>
  <c r="P97" i="12"/>
  <c r="N97" i="12"/>
  <c r="M97" i="12"/>
  <c r="L97" i="12"/>
  <c r="K97" i="12"/>
  <c r="J97" i="12"/>
  <c r="S96" i="12"/>
  <c r="Q96" i="12"/>
  <c r="P96" i="12"/>
  <c r="N96" i="12"/>
  <c r="M96" i="12"/>
  <c r="L96" i="12"/>
  <c r="K96" i="12"/>
  <c r="J96" i="12"/>
  <c r="S95" i="12"/>
  <c r="Q95" i="12"/>
  <c r="P95" i="12"/>
  <c r="N95" i="12"/>
  <c r="M95" i="12"/>
  <c r="L95" i="12"/>
  <c r="K95" i="12"/>
  <c r="J95" i="12"/>
  <c r="S94" i="12"/>
  <c r="Q94" i="12"/>
  <c r="P94" i="12"/>
  <c r="N94" i="12"/>
  <c r="M94" i="12"/>
  <c r="L94" i="12"/>
  <c r="K94" i="12"/>
  <c r="J94" i="12"/>
  <c r="S93" i="12"/>
  <c r="Q93" i="12"/>
  <c r="P93" i="12"/>
  <c r="N93" i="12"/>
  <c r="M93" i="12"/>
  <c r="L93" i="12"/>
  <c r="K93" i="12"/>
  <c r="J93" i="12"/>
  <c r="S92" i="12"/>
  <c r="Q92" i="12"/>
  <c r="P92" i="12"/>
  <c r="N92" i="12"/>
  <c r="M92" i="12"/>
  <c r="L92" i="12"/>
  <c r="K92" i="12"/>
  <c r="J92" i="12"/>
  <c r="S91" i="12"/>
  <c r="Q91" i="12"/>
  <c r="P91" i="12"/>
  <c r="N91" i="12"/>
  <c r="M91" i="12"/>
  <c r="L91" i="12"/>
  <c r="K91" i="12"/>
  <c r="J91" i="12"/>
  <c r="S90" i="12"/>
  <c r="Q90" i="12"/>
  <c r="P90" i="12"/>
  <c r="N90" i="12"/>
  <c r="M90" i="12"/>
  <c r="L90" i="12"/>
  <c r="K90" i="12"/>
  <c r="J90" i="12"/>
  <c r="S89" i="12"/>
  <c r="Q89" i="12"/>
  <c r="P89" i="12"/>
  <c r="N89" i="12"/>
  <c r="M89" i="12"/>
  <c r="L89" i="12"/>
  <c r="K89" i="12"/>
  <c r="J89" i="12"/>
  <c r="S88" i="12"/>
  <c r="Q88" i="12"/>
  <c r="P88" i="12"/>
  <c r="N88" i="12"/>
  <c r="M88" i="12"/>
  <c r="L88" i="12"/>
  <c r="K88" i="12"/>
  <c r="J88" i="12"/>
  <c r="S87" i="12"/>
  <c r="Q87" i="12"/>
  <c r="P87" i="12"/>
  <c r="N87" i="12"/>
  <c r="M87" i="12"/>
  <c r="L87" i="12"/>
  <c r="K87" i="12"/>
  <c r="J87" i="12"/>
  <c r="S86" i="12"/>
  <c r="Q86" i="12"/>
  <c r="P86" i="12"/>
  <c r="N86" i="12"/>
  <c r="M86" i="12"/>
  <c r="L86" i="12"/>
  <c r="K86" i="12"/>
  <c r="J86" i="12"/>
  <c r="S85" i="12"/>
  <c r="Q85" i="12"/>
  <c r="P85" i="12"/>
  <c r="N85" i="12"/>
  <c r="M85" i="12"/>
  <c r="L85" i="12"/>
  <c r="K85" i="12"/>
  <c r="J85" i="12"/>
  <c r="S84" i="12"/>
  <c r="Q84" i="12"/>
  <c r="P84" i="12"/>
  <c r="N84" i="12"/>
  <c r="M84" i="12"/>
  <c r="L84" i="12"/>
  <c r="K84" i="12"/>
  <c r="J84" i="12"/>
  <c r="S83" i="12"/>
  <c r="Q83" i="12"/>
  <c r="P83" i="12"/>
  <c r="N83" i="12"/>
  <c r="M83" i="12"/>
  <c r="L83" i="12"/>
  <c r="K83" i="12"/>
  <c r="J83" i="12"/>
  <c r="S82" i="12"/>
  <c r="Q82" i="12"/>
  <c r="P82" i="12"/>
  <c r="N82" i="12"/>
  <c r="M82" i="12"/>
  <c r="L82" i="12"/>
  <c r="K82" i="12"/>
  <c r="J82" i="12"/>
  <c r="S81" i="12"/>
  <c r="Q81" i="12"/>
  <c r="P81" i="12"/>
  <c r="N81" i="12"/>
  <c r="M81" i="12"/>
  <c r="L81" i="12"/>
  <c r="K81" i="12"/>
  <c r="J81" i="12"/>
  <c r="S80" i="12"/>
  <c r="Q80" i="12"/>
  <c r="P80" i="12"/>
  <c r="N80" i="12"/>
  <c r="M80" i="12"/>
  <c r="L80" i="12"/>
  <c r="K80" i="12"/>
  <c r="J80" i="12"/>
  <c r="S79" i="12"/>
  <c r="Q79" i="12"/>
  <c r="P79" i="12"/>
  <c r="N79" i="12"/>
  <c r="M79" i="12"/>
  <c r="L79" i="12"/>
  <c r="K79" i="12"/>
  <c r="J79" i="12"/>
  <c r="S78" i="12"/>
  <c r="Q78" i="12"/>
  <c r="P78" i="12"/>
  <c r="N78" i="12"/>
  <c r="M78" i="12"/>
  <c r="L78" i="12"/>
  <c r="K78" i="12"/>
  <c r="J78" i="12"/>
  <c r="S77" i="12"/>
  <c r="Q77" i="12"/>
  <c r="P77" i="12"/>
  <c r="N77" i="12"/>
  <c r="M77" i="12"/>
  <c r="L77" i="12"/>
  <c r="K77" i="12"/>
  <c r="J77" i="12"/>
  <c r="S76" i="12"/>
  <c r="Q76" i="12"/>
  <c r="P76" i="12"/>
  <c r="N76" i="12"/>
  <c r="M76" i="12"/>
  <c r="L76" i="12"/>
  <c r="K76" i="12"/>
  <c r="J76" i="12"/>
  <c r="S75" i="12"/>
  <c r="Q75" i="12"/>
  <c r="P75" i="12"/>
  <c r="N75" i="12"/>
  <c r="M75" i="12"/>
  <c r="L75" i="12"/>
  <c r="K75" i="12"/>
  <c r="J75" i="12"/>
  <c r="S74" i="12"/>
  <c r="Q74" i="12"/>
  <c r="P74" i="12"/>
  <c r="N74" i="12"/>
  <c r="M74" i="12"/>
  <c r="L74" i="12"/>
  <c r="K74" i="12"/>
  <c r="J74" i="12"/>
  <c r="S73" i="12"/>
  <c r="Q73" i="12"/>
  <c r="P73" i="12"/>
  <c r="N73" i="12"/>
  <c r="M73" i="12"/>
  <c r="L73" i="12"/>
  <c r="K73" i="12"/>
  <c r="J73" i="12"/>
  <c r="S72" i="12"/>
  <c r="Q72" i="12"/>
  <c r="P72" i="12"/>
  <c r="N72" i="12"/>
  <c r="M72" i="12"/>
  <c r="L72" i="12"/>
  <c r="K72" i="12"/>
  <c r="J72" i="12"/>
  <c r="S71" i="12"/>
  <c r="Q71" i="12"/>
  <c r="P71" i="12"/>
  <c r="N71" i="12"/>
  <c r="M71" i="12"/>
  <c r="L71" i="12"/>
  <c r="K71" i="12"/>
  <c r="J71" i="12"/>
  <c r="S70" i="12"/>
  <c r="Q70" i="12"/>
  <c r="P70" i="12"/>
  <c r="N70" i="12"/>
  <c r="M70" i="12"/>
  <c r="L70" i="12"/>
  <c r="K70" i="12"/>
  <c r="J70" i="12"/>
  <c r="S69" i="12"/>
  <c r="Q69" i="12"/>
  <c r="P69" i="12"/>
  <c r="N69" i="12"/>
  <c r="M69" i="12"/>
  <c r="L69" i="12"/>
  <c r="K69" i="12"/>
  <c r="J69" i="12"/>
  <c r="S68" i="12"/>
  <c r="Q68" i="12"/>
  <c r="P68" i="12"/>
  <c r="N68" i="12"/>
  <c r="M68" i="12"/>
  <c r="L68" i="12"/>
  <c r="K68" i="12"/>
  <c r="J68" i="12"/>
  <c r="S67" i="12"/>
  <c r="Q67" i="12"/>
  <c r="P67" i="12"/>
  <c r="N67" i="12"/>
  <c r="M67" i="12"/>
  <c r="L67" i="12"/>
  <c r="K67" i="12"/>
  <c r="J67" i="12"/>
  <c r="S66" i="12"/>
  <c r="Q66" i="12"/>
  <c r="P66" i="12"/>
  <c r="N66" i="12"/>
  <c r="M66" i="12"/>
  <c r="L66" i="12"/>
  <c r="K66" i="12"/>
  <c r="J66" i="12"/>
  <c r="S65" i="12"/>
  <c r="Q65" i="12"/>
  <c r="P65" i="12"/>
  <c r="N65" i="12"/>
  <c r="M65" i="12"/>
  <c r="L65" i="12"/>
  <c r="K65" i="12"/>
  <c r="J65" i="12"/>
  <c r="S64" i="12"/>
  <c r="Q64" i="12"/>
  <c r="P64" i="12"/>
  <c r="N64" i="12"/>
  <c r="M64" i="12"/>
  <c r="L64" i="12"/>
  <c r="K64" i="12"/>
  <c r="J64" i="12"/>
  <c r="S63" i="12"/>
  <c r="Q63" i="12"/>
  <c r="P63" i="12"/>
  <c r="N63" i="12"/>
  <c r="M63" i="12"/>
  <c r="L63" i="12"/>
  <c r="K63" i="12"/>
  <c r="J63" i="12"/>
  <c r="S62" i="12"/>
  <c r="Q62" i="12"/>
  <c r="P62" i="12"/>
  <c r="N62" i="12"/>
  <c r="M62" i="12"/>
  <c r="L62" i="12"/>
  <c r="K62" i="12"/>
  <c r="J62" i="12"/>
  <c r="S61" i="12"/>
  <c r="Q61" i="12"/>
  <c r="P61" i="12"/>
  <c r="N61" i="12"/>
  <c r="M61" i="12"/>
  <c r="L61" i="12"/>
  <c r="K61" i="12"/>
  <c r="J61" i="12"/>
  <c r="S60" i="12"/>
  <c r="Q60" i="12"/>
  <c r="P60" i="12"/>
  <c r="N60" i="12"/>
  <c r="M60" i="12"/>
  <c r="L60" i="12"/>
  <c r="K60" i="12"/>
  <c r="J60" i="12"/>
  <c r="S59" i="12"/>
  <c r="Q59" i="12"/>
  <c r="P59" i="12"/>
  <c r="N59" i="12"/>
  <c r="M59" i="12"/>
  <c r="L59" i="12"/>
  <c r="K59" i="12"/>
  <c r="J59" i="12"/>
  <c r="S58" i="12"/>
  <c r="Q58" i="12"/>
  <c r="P58" i="12"/>
  <c r="N58" i="12"/>
  <c r="M58" i="12"/>
  <c r="L58" i="12"/>
  <c r="K58" i="12"/>
  <c r="J58" i="12"/>
  <c r="S57" i="12"/>
  <c r="Q57" i="12"/>
  <c r="P57" i="12"/>
  <c r="N57" i="12"/>
  <c r="M57" i="12"/>
  <c r="L57" i="12"/>
  <c r="K57" i="12"/>
  <c r="J57" i="12"/>
  <c r="S56" i="12"/>
  <c r="Q56" i="12"/>
  <c r="P56" i="12"/>
  <c r="N56" i="12"/>
  <c r="M56" i="12"/>
  <c r="L56" i="12"/>
  <c r="K56" i="12"/>
  <c r="J56" i="12"/>
  <c r="S55" i="12"/>
  <c r="Q55" i="12"/>
  <c r="P55" i="12"/>
  <c r="N55" i="12"/>
  <c r="M55" i="12"/>
  <c r="L55" i="12"/>
  <c r="K55" i="12"/>
  <c r="J55" i="12"/>
  <c r="S54" i="12"/>
  <c r="Q54" i="12"/>
  <c r="P54" i="12"/>
  <c r="N54" i="12"/>
  <c r="M54" i="12"/>
  <c r="L54" i="12"/>
  <c r="K54" i="12"/>
  <c r="J54" i="12"/>
  <c r="S53" i="12"/>
  <c r="Q53" i="12"/>
  <c r="P53" i="12"/>
  <c r="N53" i="12"/>
  <c r="M53" i="12"/>
  <c r="L53" i="12"/>
  <c r="K53" i="12"/>
  <c r="J53" i="12"/>
  <c r="S52" i="12"/>
  <c r="Q52" i="12"/>
  <c r="P52" i="12"/>
  <c r="N52" i="12"/>
  <c r="M52" i="12"/>
  <c r="L52" i="12"/>
  <c r="K52" i="12"/>
  <c r="J52" i="12"/>
  <c r="S51" i="12"/>
  <c r="Q51" i="12"/>
  <c r="P51" i="12"/>
  <c r="N51" i="12"/>
  <c r="M51" i="12"/>
  <c r="L51" i="12"/>
  <c r="K51" i="12"/>
  <c r="J51" i="12"/>
  <c r="S50" i="12"/>
  <c r="Q50" i="12"/>
  <c r="P50" i="12"/>
  <c r="N50" i="12"/>
  <c r="M50" i="12"/>
  <c r="L50" i="12"/>
  <c r="K50" i="12"/>
  <c r="J50" i="12"/>
  <c r="S49" i="12"/>
  <c r="Q49" i="12"/>
  <c r="P49" i="12"/>
  <c r="N49" i="12"/>
  <c r="M49" i="12"/>
  <c r="L49" i="12"/>
  <c r="K49" i="12"/>
  <c r="J49" i="12"/>
  <c r="S48" i="12"/>
  <c r="Q48" i="12"/>
  <c r="P48" i="12"/>
  <c r="N48" i="12"/>
  <c r="M48" i="12"/>
  <c r="L48" i="12"/>
  <c r="K48" i="12"/>
  <c r="J48" i="12"/>
  <c r="S47" i="12"/>
  <c r="Q47" i="12"/>
  <c r="P47" i="12"/>
  <c r="N47" i="12"/>
  <c r="M47" i="12"/>
  <c r="L47" i="12"/>
  <c r="K47" i="12"/>
  <c r="J47" i="12"/>
  <c r="S46" i="12"/>
  <c r="Q46" i="12"/>
  <c r="P46" i="12"/>
  <c r="N46" i="12"/>
  <c r="M46" i="12"/>
  <c r="L46" i="12"/>
  <c r="K46" i="12"/>
  <c r="J46" i="12"/>
  <c r="S45" i="12"/>
  <c r="Q45" i="12"/>
  <c r="P45" i="12"/>
  <c r="N45" i="12"/>
  <c r="M45" i="12"/>
  <c r="L45" i="12"/>
  <c r="K45" i="12"/>
  <c r="J45" i="12"/>
  <c r="S44" i="12"/>
  <c r="Q44" i="12"/>
  <c r="P44" i="12"/>
  <c r="N44" i="12"/>
  <c r="M44" i="12"/>
  <c r="L44" i="12"/>
  <c r="K44" i="12"/>
  <c r="J44" i="12"/>
  <c r="S43" i="12"/>
  <c r="Q43" i="12"/>
  <c r="P43" i="12"/>
  <c r="N43" i="12"/>
  <c r="M43" i="12"/>
  <c r="L43" i="12"/>
  <c r="K43" i="12"/>
  <c r="J43" i="12"/>
  <c r="S42" i="12"/>
  <c r="Q42" i="12"/>
  <c r="P42" i="12"/>
  <c r="N42" i="12"/>
  <c r="M42" i="12"/>
  <c r="L42" i="12"/>
  <c r="K42" i="12"/>
  <c r="J42" i="12"/>
  <c r="S41" i="12"/>
  <c r="Q41" i="12"/>
  <c r="P41" i="12"/>
  <c r="N41" i="12"/>
  <c r="M41" i="12"/>
  <c r="L41" i="12"/>
  <c r="K41" i="12"/>
  <c r="J41" i="12"/>
  <c r="S40" i="12"/>
  <c r="Q40" i="12"/>
  <c r="P40" i="12"/>
  <c r="N40" i="12"/>
  <c r="M40" i="12"/>
  <c r="L40" i="12"/>
  <c r="K40" i="12"/>
  <c r="J40" i="12"/>
  <c r="S39" i="12"/>
  <c r="Q39" i="12"/>
  <c r="P39" i="12"/>
  <c r="N39" i="12"/>
  <c r="M39" i="12"/>
  <c r="L39" i="12"/>
  <c r="K39" i="12"/>
  <c r="J39" i="12"/>
  <c r="S38" i="12"/>
  <c r="Q38" i="12"/>
  <c r="P38" i="12"/>
  <c r="N38" i="12"/>
  <c r="M38" i="12"/>
  <c r="L38" i="12"/>
  <c r="K38" i="12"/>
  <c r="J38" i="12"/>
  <c r="S37" i="12"/>
  <c r="Q37" i="12"/>
  <c r="P37" i="12"/>
  <c r="N37" i="12"/>
  <c r="M37" i="12"/>
  <c r="L37" i="12"/>
  <c r="K37" i="12"/>
  <c r="J37" i="12"/>
  <c r="S36" i="12"/>
  <c r="Q36" i="12"/>
  <c r="P36" i="12"/>
  <c r="N36" i="12"/>
  <c r="M36" i="12"/>
  <c r="L36" i="12"/>
  <c r="K36" i="12"/>
  <c r="J36" i="12"/>
  <c r="S35" i="12"/>
  <c r="Q35" i="12"/>
  <c r="P35" i="12"/>
  <c r="N35" i="12"/>
  <c r="M35" i="12"/>
  <c r="L35" i="12"/>
  <c r="K35" i="12"/>
  <c r="J35" i="12"/>
  <c r="S34" i="12"/>
  <c r="Q34" i="12"/>
  <c r="P34" i="12"/>
  <c r="N34" i="12"/>
  <c r="M34" i="12"/>
  <c r="L34" i="12"/>
  <c r="K34" i="12"/>
  <c r="J34" i="12"/>
  <c r="S33" i="12"/>
  <c r="Q33" i="12"/>
  <c r="P33" i="12"/>
  <c r="N33" i="12"/>
  <c r="M33" i="12"/>
  <c r="L33" i="12"/>
  <c r="K33" i="12"/>
  <c r="J33" i="12"/>
  <c r="S32" i="12"/>
  <c r="Q32" i="12"/>
  <c r="P32" i="12"/>
  <c r="N32" i="12"/>
  <c r="M32" i="12"/>
  <c r="L32" i="12"/>
  <c r="K32" i="12"/>
  <c r="J32" i="12"/>
  <c r="S31" i="12"/>
  <c r="Q31" i="12"/>
  <c r="P31" i="12"/>
  <c r="N31" i="12"/>
  <c r="M31" i="12"/>
  <c r="L31" i="12"/>
  <c r="K31" i="12"/>
  <c r="J31" i="12"/>
  <c r="S30" i="12"/>
  <c r="Q30" i="12"/>
  <c r="P30" i="12"/>
  <c r="N30" i="12"/>
  <c r="M30" i="12"/>
  <c r="L30" i="12"/>
  <c r="K30" i="12"/>
  <c r="J30" i="12"/>
  <c r="S29" i="12"/>
  <c r="Q29" i="12"/>
  <c r="P29" i="12"/>
  <c r="N29" i="12"/>
  <c r="M29" i="12"/>
  <c r="L29" i="12"/>
  <c r="K29" i="12"/>
  <c r="J29" i="12"/>
  <c r="S28" i="12"/>
  <c r="Q28" i="12"/>
  <c r="P28" i="12"/>
  <c r="N28" i="12"/>
  <c r="M28" i="12"/>
  <c r="L28" i="12"/>
  <c r="K28" i="12"/>
  <c r="J28" i="12"/>
  <c r="S27" i="12"/>
  <c r="Q27" i="12"/>
  <c r="P27" i="12"/>
  <c r="N27" i="12"/>
  <c r="M27" i="12"/>
  <c r="L27" i="12"/>
  <c r="K27" i="12"/>
  <c r="J27" i="12"/>
  <c r="S26" i="12"/>
  <c r="Q26" i="12"/>
  <c r="P26" i="12"/>
  <c r="N26" i="12"/>
  <c r="M26" i="12"/>
  <c r="L26" i="12"/>
  <c r="K26" i="12"/>
  <c r="J26" i="12"/>
  <c r="S25" i="12"/>
  <c r="Q25" i="12"/>
  <c r="P25" i="12"/>
  <c r="N25" i="12"/>
  <c r="M25" i="12"/>
  <c r="L25" i="12"/>
  <c r="K25" i="12"/>
  <c r="J25" i="12"/>
  <c r="S24" i="12"/>
  <c r="Q24" i="12"/>
  <c r="P24" i="12"/>
  <c r="N24" i="12"/>
  <c r="M24" i="12"/>
  <c r="L24" i="12"/>
  <c r="K24" i="12"/>
  <c r="J24" i="12"/>
  <c r="S23" i="12"/>
  <c r="Q23" i="12"/>
  <c r="P23" i="12"/>
  <c r="N23" i="12"/>
  <c r="M23" i="12"/>
  <c r="L23" i="12"/>
  <c r="K23" i="12"/>
  <c r="J23" i="12"/>
  <c r="S22" i="12"/>
  <c r="Q22" i="12"/>
  <c r="P22" i="12"/>
  <c r="N22" i="12"/>
  <c r="M22" i="12"/>
  <c r="L22" i="12"/>
  <c r="K22" i="12"/>
  <c r="J22" i="12"/>
  <c r="S21" i="12"/>
  <c r="Q21" i="12"/>
  <c r="P21" i="12"/>
  <c r="N21" i="12"/>
  <c r="M21" i="12"/>
  <c r="L21" i="12"/>
  <c r="K21" i="12"/>
  <c r="J21" i="12"/>
  <c r="S20" i="12"/>
  <c r="Q20" i="12"/>
  <c r="P20" i="12"/>
  <c r="N20" i="12"/>
  <c r="M20" i="12"/>
  <c r="L20" i="12"/>
  <c r="K20" i="12"/>
  <c r="J20" i="12"/>
  <c r="S19" i="12"/>
  <c r="Q19" i="12"/>
  <c r="P19" i="12"/>
  <c r="N19" i="12"/>
  <c r="M19" i="12"/>
  <c r="L19" i="12"/>
  <c r="K19" i="12"/>
  <c r="J19" i="12"/>
  <c r="S18" i="12"/>
  <c r="Q18" i="12"/>
  <c r="P18" i="12"/>
  <c r="N18" i="12"/>
  <c r="M18" i="12"/>
  <c r="L18" i="12"/>
  <c r="K18" i="12"/>
  <c r="J18" i="12"/>
  <c r="S17" i="12"/>
  <c r="Q17" i="12"/>
  <c r="P17" i="12"/>
  <c r="N17" i="12"/>
  <c r="M17" i="12"/>
  <c r="L17" i="12"/>
  <c r="K17" i="12"/>
  <c r="J17" i="12"/>
  <c r="S16" i="12"/>
  <c r="Q16" i="12"/>
  <c r="P16" i="12"/>
  <c r="N16" i="12"/>
  <c r="M16" i="12"/>
  <c r="L16" i="12"/>
  <c r="K16" i="12"/>
  <c r="J16" i="12"/>
  <c r="S15" i="12"/>
  <c r="Q15" i="12"/>
  <c r="P15" i="12"/>
  <c r="N15" i="12"/>
  <c r="M15" i="12"/>
  <c r="L15" i="12"/>
  <c r="K15" i="12"/>
  <c r="J15" i="12"/>
  <c r="S14" i="12"/>
  <c r="Q14" i="12"/>
  <c r="P14" i="12"/>
  <c r="N14" i="12"/>
  <c r="M14" i="12"/>
  <c r="L14" i="12"/>
  <c r="K14" i="12"/>
  <c r="J14" i="12"/>
  <c r="S13" i="12"/>
  <c r="Q13" i="12"/>
  <c r="P13" i="12"/>
  <c r="N13" i="12"/>
  <c r="M13" i="12"/>
  <c r="L13" i="12"/>
  <c r="K13" i="12"/>
  <c r="J13" i="12"/>
  <c r="S12" i="12"/>
  <c r="Q12" i="12"/>
  <c r="P12" i="12"/>
  <c r="N12" i="12"/>
  <c r="M12" i="12"/>
  <c r="L12" i="12"/>
  <c r="K12" i="12"/>
  <c r="J12" i="12"/>
  <c r="S11" i="12"/>
  <c r="Q11" i="12"/>
  <c r="P11" i="12"/>
  <c r="N11" i="12"/>
  <c r="M11" i="12"/>
  <c r="L11" i="12"/>
  <c r="K11" i="12"/>
  <c r="J11" i="12"/>
  <c r="S10" i="12"/>
  <c r="Q10" i="12"/>
  <c r="P10" i="12"/>
  <c r="N10" i="12"/>
  <c r="M10" i="12"/>
  <c r="L10" i="12"/>
  <c r="K10" i="12"/>
  <c r="J10" i="12"/>
  <c r="S9" i="12"/>
  <c r="Q9" i="12"/>
  <c r="P9" i="12"/>
  <c r="N9" i="12"/>
  <c r="M9" i="12"/>
  <c r="L9" i="12"/>
  <c r="K9" i="12"/>
  <c r="J9" i="12"/>
  <c r="Q8" i="12"/>
  <c r="P8" i="12"/>
  <c r="N8" i="12"/>
  <c r="M8" i="12"/>
  <c r="L8" i="12"/>
  <c r="K8" i="12"/>
  <c r="J8" i="12"/>
  <c r="B2" i="12"/>
  <c r="S242" i="11"/>
  <c r="Q242" i="11"/>
  <c r="P242" i="11"/>
  <c r="N242" i="11"/>
  <c r="M242" i="11"/>
  <c r="L242" i="11"/>
  <c r="K242" i="11"/>
  <c r="J242" i="11"/>
  <c r="S241" i="11"/>
  <c r="Q241" i="11"/>
  <c r="P241" i="11"/>
  <c r="N241" i="11"/>
  <c r="M241" i="11"/>
  <c r="L241" i="11"/>
  <c r="K241" i="11"/>
  <c r="J241" i="11"/>
  <c r="S240" i="11"/>
  <c r="Q240" i="11"/>
  <c r="P240" i="11"/>
  <c r="N240" i="11"/>
  <c r="M240" i="11"/>
  <c r="L240" i="11"/>
  <c r="K240" i="11"/>
  <c r="J240" i="11"/>
  <c r="S239" i="11"/>
  <c r="Q239" i="11"/>
  <c r="P239" i="11"/>
  <c r="N239" i="11"/>
  <c r="M239" i="11"/>
  <c r="L239" i="11"/>
  <c r="K239" i="11"/>
  <c r="J239" i="11"/>
  <c r="S238" i="11"/>
  <c r="Q238" i="11"/>
  <c r="P238" i="11"/>
  <c r="N238" i="11"/>
  <c r="M238" i="11"/>
  <c r="L238" i="11"/>
  <c r="K238" i="11"/>
  <c r="J238" i="11"/>
  <c r="S237" i="11"/>
  <c r="Q237" i="11"/>
  <c r="P237" i="11"/>
  <c r="N237" i="11"/>
  <c r="M237" i="11"/>
  <c r="L237" i="11"/>
  <c r="K237" i="11"/>
  <c r="J237" i="11"/>
  <c r="S236" i="11"/>
  <c r="Q236" i="11"/>
  <c r="P236" i="11"/>
  <c r="N236" i="11"/>
  <c r="M236" i="11"/>
  <c r="L236" i="11"/>
  <c r="K236" i="11"/>
  <c r="J236" i="11"/>
  <c r="S235" i="11"/>
  <c r="Q235" i="11"/>
  <c r="P235" i="11"/>
  <c r="N235" i="11"/>
  <c r="M235" i="11"/>
  <c r="L235" i="11"/>
  <c r="K235" i="11"/>
  <c r="J235" i="11"/>
  <c r="S234" i="11"/>
  <c r="Q234" i="11"/>
  <c r="P234" i="11"/>
  <c r="N234" i="11"/>
  <c r="M234" i="11"/>
  <c r="L234" i="11"/>
  <c r="K234" i="11"/>
  <c r="J234" i="11"/>
  <c r="S233" i="11"/>
  <c r="Q233" i="11"/>
  <c r="P233" i="11"/>
  <c r="N233" i="11"/>
  <c r="M233" i="11"/>
  <c r="L233" i="11"/>
  <c r="K233" i="11"/>
  <c r="J233" i="11"/>
  <c r="S232" i="11"/>
  <c r="Q232" i="11"/>
  <c r="P232" i="11"/>
  <c r="N232" i="11"/>
  <c r="M232" i="11"/>
  <c r="L232" i="11"/>
  <c r="K232" i="11"/>
  <c r="J232" i="11"/>
  <c r="S231" i="11"/>
  <c r="Q231" i="11"/>
  <c r="P231" i="11"/>
  <c r="N231" i="11"/>
  <c r="M231" i="11"/>
  <c r="L231" i="11"/>
  <c r="K231" i="11"/>
  <c r="J231" i="11"/>
  <c r="S230" i="11"/>
  <c r="Q230" i="11"/>
  <c r="P230" i="11"/>
  <c r="N230" i="11"/>
  <c r="M230" i="11"/>
  <c r="L230" i="11"/>
  <c r="K230" i="11"/>
  <c r="J230" i="11"/>
  <c r="S229" i="11"/>
  <c r="Q229" i="11"/>
  <c r="P229" i="11"/>
  <c r="N229" i="11"/>
  <c r="M229" i="11"/>
  <c r="L229" i="11"/>
  <c r="K229" i="11"/>
  <c r="J229" i="11"/>
  <c r="S228" i="11"/>
  <c r="Q228" i="11"/>
  <c r="P228" i="11"/>
  <c r="N228" i="11"/>
  <c r="M228" i="11"/>
  <c r="L228" i="11"/>
  <c r="K228" i="11"/>
  <c r="J228" i="11"/>
  <c r="S227" i="11"/>
  <c r="Q227" i="11"/>
  <c r="P227" i="11"/>
  <c r="N227" i="11"/>
  <c r="M227" i="11"/>
  <c r="L227" i="11"/>
  <c r="K227" i="11"/>
  <c r="J227" i="11"/>
  <c r="S226" i="11"/>
  <c r="Q226" i="11"/>
  <c r="P226" i="11"/>
  <c r="N226" i="11"/>
  <c r="M226" i="11"/>
  <c r="L226" i="11"/>
  <c r="K226" i="11"/>
  <c r="J226" i="11"/>
  <c r="S225" i="11"/>
  <c r="Q225" i="11"/>
  <c r="P225" i="11"/>
  <c r="N225" i="11"/>
  <c r="M225" i="11"/>
  <c r="L225" i="11"/>
  <c r="K225" i="11"/>
  <c r="J225" i="11"/>
  <c r="S224" i="11"/>
  <c r="Q224" i="11"/>
  <c r="P224" i="11"/>
  <c r="N224" i="11"/>
  <c r="M224" i="11"/>
  <c r="L224" i="11"/>
  <c r="K224" i="11"/>
  <c r="J224" i="11"/>
  <c r="S223" i="11"/>
  <c r="Q223" i="11"/>
  <c r="P223" i="11"/>
  <c r="N223" i="11"/>
  <c r="M223" i="11"/>
  <c r="L223" i="11"/>
  <c r="K223" i="11"/>
  <c r="J223" i="11"/>
  <c r="S222" i="11"/>
  <c r="Q222" i="11"/>
  <c r="P222" i="11"/>
  <c r="N222" i="11"/>
  <c r="M222" i="11"/>
  <c r="L222" i="11"/>
  <c r="K222" i="11"/>
  <c r="J222" i="11"/>
  <c r="S221" i="11"/>
  <c r="Q221" i="11"/>
  <c r="P221" i="11"/>
  <c r="N221" i="11"/>
  <c r="M221" i="11"/>
  <c r="L221" i="11"/>
  <c r="K221" i="11"/>
  <c r="J221" i="11"/>
  <c r="S220" i="11"/>
  <c r="Q220" i="11"/>
  <c r="P220" i="11"/>
  <c r="N220" i="11"/>
  <c r="M220" i="11"/>
  <c r="L220" i="11"/>
  <c r="K220" i="11"/>
  <c r="J220" i="11"/>
  <c r="S219" i="11"/>
  <c r="Q219" i="11"/>
  <c r="P219" i="11"/>
  <c r="N219" i="11"/>
  <c r="M219" i="11"/>
  <c r="L219" i="11"/>
  <c r="K219" i="11"/>
  <c r="J219" i="11"/>
  <c r="S218" i="11"/>
  <c r="Q218" i="11"/>
  <c r="P218" i="11"/>
  <c r="N218" i="11"/>
  <c r="M218" i="11"/>
  <c r="L218" i="11"/>
  <c r="K218" i="11"/>
  <c r="J218" i="11"/>
  <c r="S217" i="11"/>
  <c r="Q217" i="11"/>
  <c r="P217" i="11"/>
  <c r="N217" i="11"/>
  <c r="M217" i="11"/>
  <c r="L217" i="11"/>
  <c r="K217" i="11"/>
  <c r="J217" i="11"/>
  <c r="S216" i="11"/>
  <c r="Q216" i="11"/>
  <c r="P216" i="11"/>
  <c r="N216" i="11"/>
  <c r="M216" i="11"/>
  <c r="L216" i="11"/>
  <c r="K216" i="11"/>
  <c r="J216" i="11"/>
  <c r="S215" i="11"/>
  <c r="Q215" i="11"/>
  <c r="P215" i="11"/>
  <c r="N215" i="11"/>
  <c r="M215" i="11"/>
  <c r="L215" i="11"/>
  <c r="K215" i="11"/>
  <c r="J215" i="11"/>
  <c r="S214" i="11"/>
  <c r="Q214" i="11"/>
  <c r="P214" i="11"/>
  <c r="N214" i="11"/>
  <c r="M214" i="11"/>
  <c r="L214" i="11"/>
  <c r="K214" i="11"/>
  <c r="J214" i="11"/>
  <c r="S213" i="11"/>
  <c r="Q213" i="11"/>
  <c r="P213" i="11"/>
  <c r="N213" i="11"/>
  <c r="M213" i="11"/>
  <c r="L213" i="11"/>
  <c r="K213" i="11"/>
  <c r="J213" i="11"/>
  <c r="S212" i="11"/>
  <c r="Q212" i="11"/>
  <c r="P212" i="11"/>
  <c r="N212" i="11"/>
  <c r="M212" i="11"/>
  <c r="L212" i="11"/>
  <c r="K212" i="11"/>
  <c r="J212" i="11"/>
  <c r="S211" i="11"/>
  <c r="Q211" i="11"/>
  <c r="P211" i="11"/>
  <c r="N211" i="11"/>
  <c r="M211" i="11"/>
  <c r="L211" i="11"/>
  <c r="K211" i="11"/>
  <c r="J211" i="11"/>
  <c r="S210" i="11"/>
  <c r="Q210" i="11"/>
  <c r="P210" i="11"/>
  <c r="N210" i="11"/>
  <c r="M210" i="11"/>
  <c r="L210" i="11"/>
  <c r="K210" i="11"/>
  <c r="J210" i="11"/>
  <c r="S209" i="11"/>
  <c r="Q209" i="11"/>
  <c r="P209" i="11"/>
  <c r="N209" i="11"/>
  <c r="M209" i="11"/>
  <c r="L209" i="11"/>
  <c r="K209" i="11"/>
  <c r="J209" i="11"/>
  <c r="S208" i="11"/>
  <c r="Q208" i="11"/>
  <c r="P208" i="11"/>
  <c r="N208" i="11"/>
  <c r="M208" i="11"/>
  <c r="L208" i="11"/>
  <c r="K208" i="11"/>
  <c r="J208" i="11"/>
  <c r="S207" i="11"/>
  <c r="Q207" i="11"/>
  <c r="P207" i="11"/>
  <c r="N207" i="11"/>
  <c r="M207" i="11"/>
  <c r="L207" i="11"/>
  <c r="K207" i="11"/>
  <c r="J207" i="11"/>
  <c r="S206" i="11"/>
  <c r="Q206" i="11"/>
  <c r="P206" i="11"/>
  <c r="N206" i="11"/>
  <c r="M206" i="11"/>
  <c r="L206" i="11"/>
  <c r="K206" i="11"/>
  <c r="J206" i="11"/>
  <c r="S205" i="11"/>
  <c r="Q205" i="11"/>
  <c r="P205" i="11"/>
  <c r="N205" i="11"/>
  <c r="M205" i="11"/>
  <c r="L205" i="11"/>
  <c r="K205" i="11"/>
  <c r="J205" i="11"/>
  <c r="S204" i="11"/>
  <c r="Q204" i="11"/>
  <c r="P204" i="11"/>
  <c r="N204" i="11"/>
  <c r="M204" i="11"/>
  <c r="L204" i="11"/>
  <c r="K204" i="11"/>
  <c r="J204" i="11"/>
  <c r="S203" i="11"/>
  <c r="Q203" i="11"/>
  <c r="P203" i="11"/>
  <c r="N203" i="11"/>
  <c r="M203" i="11"/>
  <c r="L203" i="11"/>
  <c r="K203" i="11"/>
  <c r="J203" i="11"/>
  <c r="S202" i="11"/>
  <c r="Q202" i="11"/>
  <c r="P202" i="11"/>
  <c r="N202" i="11"/>
  <c r="M202" i="11"/>
  <c r="L202" i="11"/>
  <c r="K202" i="11"/>
  <c r="J202" i="11"/>
  <c r="S201" i="11"/>
  <c r="Q201" i="11"/>
  <c r="P201" i="11"/>
  <c r="N201" i="11"/>
  <c r="M201" i="11"/>
  <c r="L201" i="11"/>
  <c r="K201" i="11"/>
  <c r="J201" i="11"/>
  <c r="S200" i="11"/>
  <c r="Q200" i="11"/>
  <c r="P200" i="11"/>
  <c r="N200" i="11"/>
  <c r="M200" i="11"/>
  <c r="L200" i="11"/>
  <c r="K200" i="11"/>
  <c r="J200" i="11"/>
  <c r="S199" i="11"/>
  <c r="Q199" i="11"/>
  <c r="P199" i="11"/>
  <c r="N199" i="11"/>
  <c r="M199" i="11"/>
  <c r="L199" i="11"/>
  <c r="K199" i="11"/>
  <c r="J199" i="11"/>
  <c r="S198" i="11"/>
  <c r="Q198" i="11"/>
  <c r="P198" i="11"/>
  <c r="N198" i="11"/>
  <c r="M198" i="11"/>
  <c r="L198" i="11"/>
  <c r="K198" i="11"/>
  <c r="J198" i="11"/>
  <c r="S197" i="11"/>
  <c r="Q197" i="11"/>
  <c r="P197" i="11"/>
  <c r="N197" i="11"/>
  <c r="M197" i="11"/>
  <c r="L197" i="11"/>
  <c r="K197" i="11"/>
  <c r="J197" i="11"/>
  <c r="S196" i="11"/>
  <c r="Q196" i="11"/>
  <c r="P196" i="11"/>
  <c r="N196" i="11"/>
  <c r="M196" i="11"/>
  <c r="L196" i="11"/>
  <c r="K196" i="11"/>
  <c r="J196" i="11"/>
  <c r="S195" i="11"/>
  <c r="Q195" i="11"/>
  <c r="P195" i="11"/>
  <c r="N195" i="11"/>
  <c r="M195" i="11"/>
  <c r="L195" i="11"/>
  <c r="K195" i="11"/>
  <c r="J195" i="11"/>
  <c r="S194" i="11"/>
  <c r="Q194" i="11"/>
  <c r="P194" i="11"/>
  <c r="N194" i="11"/>
  <c r="M194" i="11"/>
  <c r="L194" i="11"/>
  <c r="K194" i="11"/>
  <c r="J194" i="11"/>
  <c r="S193" i="11"/>
  <c r="Q193" i="11"/>
  <c r="P193" i="11"/>
  <c r="N193" i="11"/>
  <c r="M193" i="11"/>
  <c r="L193" i="11"/>
  <c r="K193" i="11"/>
  <c r="J193" i="11"/>
  <c r="S192" i="11"/>
  <c r="Q192" i="11"/>
  <c r="P192" i="11"/>
  <c r="N192" i="11"/>
  <c r="M192" i="11"/>
  <c r="L192" i="11"/>
  <c r="K192" i="11"/>
  <c r="J192" i="11"/>
  <c r="S191" i="11"/>
  <c r="Q191" i="11"/>
  <c r="P191" i="11"/>
  <c r="N191" i="11"/>
  <c r="M191" i="11"/>
  <c r="L191" i="11"/>
  <c r="K191" i="11"/>
  <c r="J191" i="11"/>
  <c r="S190" i="11"/>
  <c r="Q190" i="11"/>
  <c r="P190" i="11"/>
  <c r="N190" i="11"/>
  <c r="M190" i="11"/>
  <c r="L190" i="11"/>
  <c r="K190" i="11"/>
  <c r="J190" i="11"/>
  <c r="S189" i="11"/>
  <c r="Q189" i="11"/>
  <c r="P189" i="11"/>
  <c r="N189" i="11"/>
  <c r="M189" i="11"/>
  <c r="L189" i="11"/>
  <c r="K189" i="11"/>
  <c r="J189" i="11"/>
  <c r="S188" i="11"/>
  <c r="Q188" i="11"/>
  <c r="P188" i="11"/>
  <c r="N188" i="11"/>
  <c r="M188" i="11"/>
  <c r="L188" i="11"/>
  <c r="K188" i="11"/>
  <c r="J188" i="11"/>
  <c r="S187" i="11"/>
  <c r="Q187" i="11"/>
  <c r="P187" i="11"/>
  <c r="N187" i="11"/>
  <c r="M187" i="11"/>
  <c r="L187" i="11"/>
  <c r="K187" i="11"/>
  <c r="J187" i="11"/>
  <c r="S186" i="11"/>
  <c r="Q186" i="11"/>
  <c r="P186" i="11"/>
  <c r="N186" i="11"/>
  <c r="M186" i="11"/>
  <c r="L186" i="11"/>
  <c r="K186" i="11"/>
  <c r="J186" i="11"/>
  <c r="S185" i="11"/>
  <c r="Q185" i="11"/>
  <c r="P185" i="11"/>
  <c r="N185" i="11"/>
  <c r="M185" i="11"/>
  <c r="L185" i="11"/>
  <c r="K185" i="11"/>
  <c r="J185" i="11"/>
  <c r="S184" i="11"/>
  <c r="Q184" i="11"/>
  <c r="P184" i="11"/>
  <c r="N184" i="11"/>
  <c r="M184" i="11"/>
  <c r="L184" i="11"/>
  <c r="K184" i="11"/>
  <c r="J184" i="11"/>
  <c r="S183" i="11"/>
  <c r="Q183" i="11"/>
  <c r="P183" i="11"/>
  <c r="N183" i="11"/>
  <c r="M183" i="11"/>
  <c r="L183" i="11"/>
  <c r="K183" i="11"/>
  <c r="J183" i="11"/>
  <c r="S182" i="11"/>
  <c r="Q182" i="11"/>
  <c r="P182" i="11"/>
  <c r="N182" i="11"/>
  <c r="M182" i="11"/>
  <c r="L182" i="11"/>
  <c r="K182" i="11"/>
  <c r="J182" i="11"/>
  <c r="S181" i="11"/>
  <c r="Q181" i="11"/>
  <c r="P181" i="11"/>
  <c r="N181" i="11"/>
  <c r="M181" i="11"/>
  <c r="L181" i="11"/>
  <c r="K181" i="11"/>
  <c r="J181" i="11"/>
  <c r="S180" i="11"/>
  <c r="Q180" i="11"/>
  <c r="P180" i="11"/>
  <c r="N180" i="11"/>
  <c r="M180" i="11"/>
  <c r="L180" i="11"/>
  <c r="K180" i="11"/>
  <c r="J180" i="11"/>
  <c r="S179" i="11"/>
  <c r="Q179" i="11"/>
  <c r="P179" i="11"/>
  <c r="N179" i="11"/>
  <c r="M179" i="11"/>
  <c r="L179" i="11"/>
  <c r="K179" i="11"/>
  <c r="J179" i="11"/>
  <c r="S178" i="11"/>
  <c r="Q178" i="11"/>
  <c r="P178" i="11"/>
  <c r="N178" i="11"/>
  <c r="M178" i="11"/>
  <c r="L178" i="11"/>
  <c r="K178" i="11"/>
  <c r="J178" i="11"/>
  <c r="S177" i="11"/>
  <c r="Q177" i="11"/>
  <c r="P177" i="11"/>
  <c r="N177" i="11"/>
  <c r="M177" i="11"/>
  <c r="L177" i="11"/>
  <c r="K177" i="11"/>
  <c r="J177" i="11"/>
  <c r="S176" i="11"/>
  <c r="Q176" i="11"/>
  <c r="P176" i="11"/>
  <c r="N176" i="11"/>
  <c r="M176" i="11"/>
  <c r="L176" i="11"/>
  <c r="K176" i="11"/>
  <c r="J176" i="11"/>
  <c r="S175" i="11"/>
  <c r="Q175" i="11"/>
  <c r="P175" i="11"/>
  <c r="N175" i="11"/>
  <c r="M175" i="11"/>
  <c r="L175" i="11"/>
  <c r="K175" i="11"/>
  <c r="J175" i="11"/>
  <c r="S174" i="11"/>
  <c r="Q174" i="11"/>
  <c r="P174" i="11"/>
  <c r="N174" i="11"/>
  <c r="M174" i="11"/>
  <c r="L174" i="11"/>
  <c r="K174" i="11"/>
  <c r="J174" i="11"/>
  <c r="S173" i="11"/>
  <c r="Q173" i="11"/>
  <c r="P173" i="11"/>
  <c r="N173" i="11"/>
  <c r="M173" i="11"/>
  <c r="L173" i="11"/>
  <c r="K173" i="11"/>
  <c r="J173" i="11"/>
  <c r="S172" i="11"/>
  <c r="Q172" i="11"/>
  <c r="P172" i="11"/>
  <c r="N172" i="11"/>
  <c r="M172" i="11"/>
  <c r="L172" i="11"/>
  <c r="K172" i="11"/>
  <c r="J172" i="11"/>
  <c r="S171" i="11"/>
  <c r="Q171" i="11"/>
  <c r="P171" i="11"/>
  <c r="N171" i="11"/>
  <c r="M171" i="11"/>
  <c r="L171" i="11"/>
  <c r="K171" i="11"/>
  <c r="J171" i="11"/>
  <c r="S170" i="11"/>
  <c r="Q170" i="11"/>
  <c r="P170" i="11"/>
  <c r="N170" i="11"/>
  <c r="M170" i="11"/>
  <c r="L170" i="11"/>
  <c r="K170" i="11"/>
  <c r="J170" i="11"/>
  <c r="S169" i="11"/>
  <c r="Q169" i="11"/>
  <c r="P169" i="11"/>
  <c r="N169" i="11"/>
  <c r="M169" i="11"/>
  <c r="L169" i="11"/>
  <c r="K169" i="11"/>
  <c r="J169" i="11"/>
  <c r="S168" i="11"/>
  <c r="Q168" i="11"/>
  <c r="P168" i="11"/>
  <c r="N168" i="11"/>
  <c r="M168" i="11"/>
  <c r="L168" i="11"/>
  <c r="K168" i="11"/>
  <c r="J168" i="11"/>
  <c r="S167" i="11"/>
  <c r="Q167" i="11"/>
  <c r="P167" i="11"/>
  <c r="N167" i="11"/>
  <c r="M167" i="11"/>
  <c r="L167" i="11"/>
  <c r="K167" i="11"/>
  <c r="J167" i="11"/>
  <c r="S166" i="11"/>
  <c r="Q166" i="11"/>
  <c r="P166" i="11"/>
  <c r="N166" i="11"/>
  <c r="M166" i="11"/>
  <c r="L166" i="11"/>
  <c r="K166" i="11"/>
  <c r="J166" i="11"/>
  <c r="S165" i="11"/>
  <c r="Q165" i="11"/>
  <c r="P165" i="11"/>
  <c r="N165" i="11"/>
  <c r="M165" i="11"/>
  <c r="L165" i="11"/>
  <c r="K165" i="11"/>
  <c r="J165" i="11"/>
  <c r="S164" i="11"/>
  <c r="Q164" i="11"/>
  <c r="P164" i="11"/>
  <c r="N164" i="11"/>
  <c r="M164" i="11"/>
  <c r="L164" i="11"/>
  <c r="K164" i="11"/>
  <c r="J164" i="11"/>
  <c r="S163" i="11"/>
  <c r="Q163" i="11"/>
  <c r="P163" i="11"/>
  <c r="N163" i="11"/>
  <c r="M163" i="11"/>
  <c r="L163" i="11"/>
  <c r="K163" i="11"/>
  <c r="J163" i="11"/>
  <c r="S162" i="11"/>
  <c r="Q162" i="11"/>
  <c r="P162" i="11"/>
  <c r="N162" i="11"/>
  <c r="M162" i="11"/>
  <c r="L162" i="11"/>
  <c r="K162" i="11"/>
  <c r="J162" i="11"/>
  <c r="S161" i="11"/>
  <c r="Q161" i="11"/>
  <c r="P161" i="11"/>
  <c r="N161" i="11"/>
  <c r="M161" i="11"/>
  <c r="L161" i="11"/>
  <c r="K161" i="11"/>
  <c r="J161" i="11"/>
  <c r="S160" i="11"/>
  <c r="Q160" i="11"/>
  <c r="P160" i="11"/>
  <c r="N160" i="11"/>
  <c r="M160" i="11"/>
  <c r="L160" i="11"/>
  <c r="K160" i="11"/>
  <c r="J160" i="11"/>
  <c r="S159" i="11"/>
  <c r="Q159" i="11"/>
  <c r="P159" i="11"/>
  <c r="N159" i="11"/>
  <c r="M159" i="11"/>
  <c r="L159" i="11"/>
  <c r="K159" i="11"/>
  <c r="J159" i="11"/>
  <c r="S158" i="11"/>
  <c r="Q158" i="11"/>
  <c r="P158" i="11"/>
  <c r="N158" i="11"/>
  <c r="M158" i="11"/>
  <c r="L158" i="11"/>
  <c r="K158" i="11"/>
  <c r="J158" i="11"/>
  <c r="S157" i="11"/>
  <c r="Q157" i="11"/>
  <c r="P157" i="11"/>
  <c r="N157" i="11"/>
  <c r="M157" i="11"/>
  <c r="L157" i="11"/>
  <c r="K157" i="11"/>
  <c r="J157" i="11"/>
  <c r="S156" i="11"/>
  <c r="Q156" i="11"/>
  <c r="P156" i="11"/>
  <c r="N156" i="11"/>
  <c r="M156" i="11"/>
  <c r="L156" i="11"/>
  <c r="K156" i="11"/>
  <c r="J156" i="11"/>
  <c r="S155" i="11"/>
  <c r="Q155" i="11"/>
  <c r="P155" i="11"/>
  <c r="N155" i="11"/>
  <c r="M155" i="11"/>
  <c r="L155" i="11"/>
  <c r="K155" i="11"/>
  <c r="J155" i="11"/>
  <c r="S154" i="11"/>
  <c r="Q154" i="11"/>
  <c r="P154" i="11"/>
  <c r="N154" i="11"/>
  <c r="M154" i="11"/>
  <c r="L154" i="11"/>
  <c r="K154" i="11"/>
  <c r="J154" i="11"/>
  <c r="S153" i="11"/>
  <c r="Q153" i="11"/>
  <c r="P153" i="11"/>
  <c r="N153" i="11"/>
  <c r="M153" i="11"/>
  <c r="L153" i="11"/>
  <c r="K153" i="11"/>
  <c r="J153" i="11"/>
  <c r="S152" i="11"/>
  <c r="Q152" i="11"/>
  <c r="P152" i="11"/>
  <c r="N152" i="11"/>
  <c r="M152" i="11"/>
  <c r="L152" i="11"/>
  <c r="K152" i="11"/>
  <c r="J152" i="11"/>
  <c r="S151" i="11"/>
  <c r="Q151" i="11"/>
  <c r="P151" i="11"/>
  <c r="N151" i="11"/>
  <c r="M151" i="11"/>
  <c r="L151" i="11"/>
  <c r="K151" i="11"/>
  <c r="J151" i="11"/>
  <c r="S150" i="11"/>
  <c r="Q150" i="11"/>
  <c r="P150" i="11"/>
  <c r="N150" i="11"/>
  <c r="M150" i="11"/>
  <c r="L150" i="11"/>
  <c r="K150" i="11"/>
  <c r="J150" i="11"/>
  <c r="S149" i="11"/>
  <c r="Q149" i="11"/>
  <c r="P149" i="11"/>
  <c r="N149" i="11"/>
  <c r="M149" i="11"/>
  <c r="L149" i="11"/>
  <c r="K149" i="11"/>
  <c r="J149" i="11"/>
  <c r="S148" i="11"/>
  <c r="Q148" i="11"/>
  <c r="P148" i="11"/>
  <c r="N148" i="11"/>
  <c r="M148" i="11"/>
  <c r="L148" i="11"/>
  <c r="K148" i="11"/>
  <c r="J148" i="11"/>
  <c r="S147" i="11"/>
  <c r="Q147" i="11"/>
  <c r="P147" i="11"/>
  <c r="N147" i="11"/>
  <c r="M147" i="11"/>
  <c r="L147" i="11"/>
  <c r="K147" i="11"/>
  <c r="J147" i="11"/>
  <c r="S146" i="11"/>
  <c r="Q146" i="11"/>
  <c r="P146" i="11"/>
  <c r="N146" i="11"/>
  <c r="M146" i="11"/>
  <c r="L146" i="11"/>
  <c r="K146" i="11"/>
  <c r="J146" i="11"/>
  <c r="S145" i="11"/>
  <c r="Q145" i="11"/>
  <c r="P145" i="11"/>
  <c r="N145" i="11"/>
  <c r="M145" i="11"/>
  <c r="L145" i="11"/>
  <c r="K145" i="11"/>
  <c r="J145" i="11"/>
  <c r="S144" i="11"/>
  <c r="Q144" i="11"/>
  <c r="P144" i="11"/>
  <c r="N144" i="11"/>
  <c r="M144" i="11"/>
  <c r="L144" i="11"/>
  <c r="K144" i="11"/>
  <c r="J144" i="11"/>
  <c r="S143" i="11"/>
  <c r="Q143" i="11"/>
  <c r="P143" i="11"/>
  <c r="N143" i="11"/>
  <c r="M143" i="11"/>
  <c r="L143" i="11"/>
  <c r="K143" i="11"/>
  <c r="J143" i="11"/>
  <c r="S142" i="11"/>
  <c r="Q142" i="11"/>
  <c r="P142" i="11"/>
  <c r="N142" i="11"/>
  <c r="M142" i="11"/>
  <c r="L142" i="11"/>
  <c r="K142" i="11"/>
  <c r="J142" i="11"/>
  <c r="S141" i="11"/>
  <c r="Q141" i="11"/>
  <c r="P141" i="11"/>
  <c r="N141" i="11"/>
  <c r="M141" i="11"/>
  <c r="L141" i="11"/>
  <c r="K141" i="11"/>
  <c r="J141" i="11"/>
  <c r="S140" i="11"/>
  <c r="Q140" i="11"/>
  <c r="P140" i="11"/>
  <c r="N140" i="11"/>
  <c r="M140" i="11"/>
  <c r="L140" i="11"/>
  <c r="K140" i="11"/>
  <c r="J140" i="11"/>
  <c r="S139" i="11"/>
  <c r="Q139" i="11"/>
  <c r="P139" i="11"/>
  <c r="N139" i="11"/>
  <c r="M139" i="11"/>
  <c r="L139" i="11"/>
  <c r="K139" i="11"/>
  <c r="J139" i="11"/>
  <c r="S138" i="11"/>
  <c r="Q138" i="11"/>
  <c r="P138" i="11"/>
  <c r="N138" i="11"/>
  <c r="M138" i="11"/>
  <c r="L138" i="11"/>
  <c r="K138" i="11"/>
  <c r="J138" i="11"/>
  <c r="S137" i="11"/>
  <c r="Q137" i="11"/>
  <c r="P137" i="11"/>
  <c r="N137" i="11"/>
  <c r="M137" i="11"/>
  <c r="L137" i="11"/>
  <c r="K137" i="11"/>
  <c r="J137" i="11"/>
  <c r="S136" i="11"/>
  <c r="Q136" i="11"/>
  <c r="P136" i="11"/>
  <c r="N136" i="11"/>
  <c r="M136" i="11"/>
  <c r="L136" i="11"/>
  <c r="K136" i="11"/>
  <c r="J136" i="11"/>
  <c r="S135" i="11"/>
  <c r="Q135" i="11"/>
  <c r="P135" i="11"/>
  <c r="N135" i="11"/>
  <c r="M135" i="11"/>
  <c r="L135" i="11"/>
  <c r="K135" i="11"/>
  <c r="J135" i="11"/>
  <c r="S134" i="11"/>
  <c r="Q134" i="11"/>
  <c r="P134" i="11"/>
  <c r="N134" i="11"/>
  <c r="M134" i="11"/>
  <c r="L134" i="11"/>
  <c r="K134" i="11"/>
  <c r="J134" i="11"/>
  <c r="S133" i="11"/>
  <c r="Q133" i="11"/>
  <c r="P133" i="11"/>
  <c r="N133" i="11"/>
  <c r="M133" i="11"/>
  <c r="L133" i="11"/>
  <c r="K133" i="11"/>
  <c r="J133" i="11"/>
  <c r="S132" i="11"/>
  <c r="Q132" i="11"/>
  <c r="P132" i="11"/>
  <c r="N132" i="11"/>
  <c r="M132" i="11"/>
  <c r="L132" i="11"/>
  <c r="K132" i="11"/>
  <c r="J132" i="11"/>
  <c r="S131" i="11"/>
  <c r="Q131" i="11"/>
  <c r="P131" i="11"/>
  <c r="N131" i="11"/>
  <c r="M131" i="11"/>
  <c r="L131" i="11"/>
  <c r="K131" i="11"/>
  <c r="J131" i="11"/>
  <c r="S130" i="11"/>
  <c r="Q130" i="11"/>
  <c r="P130" i="11"/>
  <c r="N130" i="11"/>
  <c r="M130" i="11"/>
  <c r="L130" i="11"/>
  <c r="K130" i="11"/>
  <c r="J130" i="11"/>
  <c r="S129" i="11"/>
  <c r="Q129" i="11"/>
  <c r="P129" i="11"/>
  <c r="N129" i="11"/>
  <c r="M129" i="11"/>
  <c r="L129" i="11"/>
  <c r="K129" i="11"/>
  <c r="J129" i="11"/>
  <c r="S128" i="11"/>
  <c r="Q128" i="11"/>
  <c r="P128" i="11"/>
  <c r="N128" i="11"/>
  <c r="M128" i="11"/>
  <c r="L128" i="11"/>
  <c r="K128" i="11"/>
  <c r="J128" i="11"/>
  <c r="S127" i="11"/>
  <c r="Q127" i="11"/>
  <c r="P127" i="11"/>
  <c r="N127" i="11"/>
  <c r="M127" i="11"/>
  <c r="L127" i="11"/>
  <c r="K127" i="11"/>
  <c r="J127" i="11"/>
  <c r="S126" i="11"/>
  <c r="Q126" i="11"/>
  <c r="P126" i="11"/>
  <c r="N126" i="11"/>
  <c r="M126" i="11"/>
  <c r="L126" i="11"/>
  <c r="K126" i="11"/>
  <c r="J126" i="11"/>
  <c r="S125" i="11"/>
  <c r="Q125" i="11"/>
  <c r="P125" i="11"/>
  <c r="N125" i="11"/>
  <c r="M125" i="11"/>
  <c r="L125" i="11"/>
  <c r="K125" i="11"/>
  <c r="J125" i="11"/>
  <c r="S124" i="11"/>
  <c r="Q124" i="11"/>
  <c r="P124" i="11"/>
  <c r="N124" i="11"/>
  <c r="M124" i="11"/>
  <c r="L124" i="11"/>
  <c r="K124" i="11"/>
  <c r="J124" i="11"/>
  <c r="S123" i="11"/>
  <c r="Q123" i="11"/>
  <c r="P123" i="11"/>
  <c r="N123" i="11"/>
  <c r="M123" i="11"/>
  <c r="L123" i="11"/>
  <c r="K123" i="11"/>
  <c r="J123" i="11"/>
  <c r="S122" i="11"/>
  <c r="Q122" i="11"/>
  <c r="P122" i="11"/>
  <c r="N122" i="11"/>
  <c r="M122" i="11"/>
  <c r="L122" i="11"/>
  <c r="K122" i="11"/>
  <c r="J122" i="11"/>
  <c r="S121" i="11"/>
  <c r="Q121" i="11"/>
  <c r="P121" i="11"/>
  <c r="N121" i="11"/>
  <c r="M121" i="11"/>
  <c r="L121" i="11"/>
  <c r="K121" i="11"/>
  <c r="J121" i="11"/>
  <c r="S120" i="11"/>
  <c r="Q120" i="11"/>
  <c r="P120" i="11"/>
  <c r="N120" i="11"/>
  <c r="M120" i="11"/>
  <c r="L120" i="11"/>
  <c r="K120" i="11"/>
  <c r="J120" i="11"/>
  <c r="S119" i="11"/>
  <c r="Q119" i="11"/>
  <c r="P119" i="11"/>
  <c r="N119" i="11"/>
  <c r="M119" i="11"/>
  <c r="L119" i="11"/>
  <c r="K119" i="11"/>
  <c r="J119" i="11"/>
  <c r="S118" i="11"/>
  <c r="Q118" i="11"/>
  <c r="P118" i="11"/>
  <c r="N118" i="11"/>
  <c r="M118" i="11"/>
  <c r="L118" i="11"/>
  <c r="K118" i="11"/>
  <c r="J118" i="11"/>
  <c r="S117" i="11"/>
  <c r="Q117" i="11"/>
  <c r="P117" i="11"/>
  <c r="N117" i="11"/>
  <c r="M117" i="11"/>
  <c r="L117" i="11"/>
  <c r="K117" i="11"/>
  <c r="J117" i="11"/>
  <c r="S116" i="11"/>
  <c r="Q116" i="11"/>
  <c r="P116" i="11"/>
  <c r="N116" i="11"/>
  <c r="M116" i="11"/>
  <c r="L116" i="11"/>
  <c r="K116" i="11"/>
  <c r="J116" i="11"/>
  <c r="S115" i="11"/>
  <c r="Q115" i="11"/>
  <c r="P115" i="11"/>
  <c r="N115" i="11"/>
  <c r="M115" i="11"/>
  <c r="L115" i="11"/>
  <c r="K115" i="11"/>
  <c r="J115" i="11"/>
  <c r="S114" i="11"/>
  <c r="Q114" i="11"/>
  <c r="P114" i="11"/>
  <c r="N114" i="11"/>
  <c r="M114" i="11"/>
  <c r="L114" i="11"/>
  <c r="K114" i="11"/>
  <c r="J114" i="11"/>
  <c r="S113" i="11"/>
  <c r="Q113" i="11"/>
  <c r="P113" i="11"/>
  <c r="N113" i="11"/>
  <c r="M113" i="11"/>
  <c r="L113" i="11"/>
  <c r="K113" i="11"/>
  <c r="J113" i="11"/>
  <c r="S112" i="11"/>
  <c r="Q112" i="11"/>
  <c r="P112" i="11"/>
  <c r="N112" i="11"/>
  <c r="M112" i="11"/>
  <c r="L112" i="11"/>
  <c r="K112" i="11"/>
  <c r="J112" i="11"/>
  <c r="S111" i="11"/>
  <c r="Q111" i="11"/>
  <c r="P111" i="11"/>
  <c r="N111" i="11"/>
  <c r="M111" i="11"/>
  <c r="L111" i="11"/>
  <c r="K111" i="11"/>
  <c r="J111" i="11"/>
  <c r="S110" i="11"/>
  <c r="Q110" i="11"/>
  <c r="P110" i="11"/>
  <c r="N110" i="11"/>
  <c r="M110" i="11"/>
  <c r="L110" i="11"/>
  <c r="K110" i="11"/>
  <c r="J110" i="11"/>
  <c r="S109" i="11"/>
  <c r="Q109" i="11"/>
  <c r="P109" i="11"/>
  <c r="N109" i="11"/>
  <c r="M109" i="11"/>
  <c r="L109" i="11"/>
  <c r="K109" i="11"/>
  <c r="J109" i="11"/>
  <c r="S108" i="11"/>
  <c r="Q108" i="11"/>
  <c r="P108" i="11"/>
  <c r="N108" i="11"/>
  <c r="M108" i="11"/>
  <c r="L108" i="11"/>
  <c r="K108" i="11"/>
  <c r="J108" i="11"/>
  <c r="S107" i="11"/>
  <c r="Q107" i="11"/>
  <c r="P107" i="11"/>
  <c r="N107" i="11"/>
  <c r="M107" i="11"/>
  <c r="L107" i="11"/>
  <c r="K107" i="11"/>
  <c r="J107" i="11"/>
  <c r="S106" i="11"/>
  <c r="Q106" i="11"/>
  <c r="P106" i="11"/>
  <c r="N106" i="11"/>
  <c r="M106" i="11"/>
  <c r="L106" i="11"/>
  <c r="K106" i="11"/>
  <c r="J106" i="11"/>
  <c r="S105" i="11"/>
  <c r="Q105" i="11"/>
  <c r="P105" i="11"/>
  <c r="N105" i="11"/>
  <c r="M105" i="11"/>
  <c r="L105" i="11"/>
  <c r="K105" i="11"/>
  <c r="J105" i="11"/>
  <c r="S104" i="11"/>
  <c r="Q104" i="11"/>
  <c r="P104" i="11"/>
  <c r="N104" i="11"/>
  <c r="M104" i="11"/>
  <c r="L104" i="11"/>
  <c r="K104" i="11"/>
  <c r="J104" i="11"/>
  <c r="S103" i="11"/>
  <c r="Q103" i="11"/>
  <c r="P103" i="11"/>
  <c r="N103" i="11"/>
  <c r="M103" i="11"/>
  <c r="L103" i="11"/>
  <c r="K103" i="11"/>
  <c r="J103" i="11"/>
  <c r="S102" i="11"/>
  <c r="Q102" i="11"/>
  <c r="P102" i="11"/>
  <c r="N102" i="11"/>
  <c r="M102" i="11"/>
  <c r="L102" i="11"/>
  <c r="K102" i="11"/>
  <c r="J102" i="11"/>
  <c r="S101" i="11"/>
  <c r="Q101" i="11"/>
  <c r="P101" i="11"/>
  <c r="N101" i="11"/>
  <c r="M101" i="11"/>
  <c r="L101" i="11"/>
  <c r="K101" i="11"/>
  <c r="J101" i="11"/>
  <c r="S100" i="11"/>
  <c r="Q100" i="11"/>
  <c r="P100" i="11"/>
  <c r="N100" i="11"/>
  <c r="M100" i="11"/>
  <c r="L100" i="11"/>
  <c r="K100" i="11"/>
  <c r="J100" i="11"/>
  <c r="S99" i="11"/>
  <c r="Q99" i="11"/>
  <c r="P99" i="11"/>
  <c r="N99" i="11"/>
  <c r="M99" i="11"/>
  <c r="L99" i="11"/>
  <c r="K99" i="11"/>
  <c r="J99" i="11"/>
  <c r="S98" i="11"/>
  <c r="Q98" i="11"/>
  <c r="P98" i="11"/>
  <c r="N98" i="11"/>
  <c r="M98" i="11"/>
  <c r="L98" i="11"/>
  <c r="K98" i="11"/>
  <c r="J98" i="11"/>
  <c r="S97" i="11"/>
  <c r="Q97" i="11"/>
  <c r="P97" i="11"/>
  <c r="N97" i="11"/>
  <c r="M97" i="11"/>
  <c r="L97" i="11"/>
  <c r="K97" i="11"/>
  <c r="J97" i="11"/>
  <c r="S96" i="11"/>
  <c r="Q96" i="11"/>
  <c r="P96" i="11"/>
  <c r="N96" i="11"/>
  <c r="M96" i="11"/>
  <c r="L96" i="11"/>
  <c r="K96" i="11"/>
  <c r="J96" i="11"/>
  <c r="S95" i="11"/>
  <c r="Q95" i="11"/>
  <c r="P95" i="11"/>
  <c r="N95" i="11"/>
  <c r="M95" i="11"/>
  <c r="L95" i="11"/>
  <c r="K95" i="11"/>
  <c r="J95" i="11"/>
  <c r="S94" i="11"/>
  <c r="Q94" i="11"/>
  <c r="P94" i="11"/>
  <c r="N94" i="11"/>
  <c r="M94" i="11"/>
  <c r="L94" i="11"/>
  <c r="K94" i="11"/>
  <c r="J94" i="11"/>
  <c r="S93" i="11"/>
  <c r="Q93" i="11"/>
  <c r="P93" i="11"/>
  <c r="N93" i="11"/>
  <c r="M93" i="11"/>
  <c r="L93" i="11"/>
  <c r="K93" i="11"/>
  <c r="J93" i="11"/>
  <c r="S92" i="11"/>
  <c r="Q92" i="11"/>
  <c r="P92" i="11"/>
  <c r="N92" i="11"/>
  <c r="M92" i="11"/>
  <c r="L92" i="11"/>
  <c r="K92" i="11"/>
  <c r="J92" i="11"/>
  <c r="S91" i="11"/>
  <c r="Q91" i="11"/>
  <c r="P91" i="11"/>
  <c r="N91" i="11"/>
  <c r="M91" i="11"/>
  <c r="L91" i="11"/>
  <c r="K91" i="11"/>
  <c r="J91" i="11"/>
  <c r="S90" i="11"/>
  <c r="Q90" i="11"/>
  <c r="P90" i="11"/>
  <c r="N90" i="11"/>
  <c r="M90" i="11"/>
  <c r="L90" i="11"/>
  <c r="K90" i="11"/>
  <c r="J90" i="11"/>
  <c r="S89" i="11"/>
  <c r="Q89" i="11"/>
  <c r="P89" i="11"/>
  <c r="N89" i="11"/>
  <c r="M89" i="11"/>
  <c r="L89" i="11"/>
  <c r="K89" i="11"/>
  <c r="J89" i="11"/>
  <c r="S88" i="11"/>
  <c r="Q88" i="11"/>
  <c r="P88" i="11"/>
  <c r="N88" i="11"/>
  <c r="M88" i="11"/>
  <c r="L88" i="11"/>
  <c r="K88" i="11"/>
  <c r="J88" i="11"/>
  <c r="S87" i="11"/>
  <c r="Q87" i="11"/>
  <c r="P87" i="11"/>
  <c r="N87" i="11"/>
  <c r="M87" i="11"/>
  <c r="L87" i="11"/>
  <c r="K87" i="11"/>
  <c r="J87" i="11"/>
  <c r="S86" i="11"/>
  <c r="Q86" i="11"/>
  <c r="P86" i="11"/>
  <c r="N86" i="11"/>
  <c r="M86" i="11"/>
  <c r="L86" i="11"/>
  <c r="K86" i="11"/>
  <c r="J86" i="11"/>
  <c r="S85" i="11"/>
  <c r="Q85" i="11"/>
  <c r="P85" i="11"/>
  <c r="N85" i="11"/>
  <c r="M85" i="11"/>
  <c r="L85" i="11"/>
  <c r="K85" i="11"/>
  <c r="J85" i="11"/>
  <c r="S84" i="11"/>
  <c r="Q84" i="11"/>
  <c r="P84" i="11"/>
  <c r="N84" i="11"/>
  <c r="M84" i="11"/>
  <c r="L84" i="11"/>
  <c r="K84" i="11"/>
  <c r="J84" i="11"/>
  <c r="S83" i="11"/>
  <c r="Q83" i="11"/>
  <c r="P83" i="11"/>
  <c r="N83" i="11"/>
  <c r="M83" i="11"/>
  <c r="L83" i="11"/>
  <c r="K83" i="11"/>
  <c r="J83" i="11"/>
  <c r="S82" i="11"/>
  <c r="Q82" i="11"/>
  <c r="P82" i="11"/>
  <c r="N82" i="11"/>
  <c r="M82" i="11"/>
  <c r="L82" i="11"/>
  <c r="K82" i="11"/>
  <c r="J82" i="11"/>
  <c r="S81" i="11"/>
  <c r="Q81" i="11"/>
  <c r="P81" i="11"/>
  <c r="N81" i="11"/>
  <c r="M81" i="11"/>
  <c r="L81" i="11"/>
  <c r="K81" i="11"/>
  <c r="J81" i="11"/>
  <c r="S80" i="11"/>
  <c r="Q80" i="11"/>
  <c r="P80" i="11"/>
  <c r="N80" i="11"/>
  <c r="M80" i="11"/>
  <c r="L80" i="11"/>
  <c r="K80" i="11"/>
  <c r="J80" i="11"/>
  <c r="S79" i="11"/>
  <c r="Q79" i="11"/>
  <c r="P79" i="11"/>
  <c r="N79" i="11"/>
  <c r="M79" i="11"/>
  <c r="L79" i="11"/>
  <c r="K79" i="11"/>
  <c r="J79" i="11"/>
  <c r="S78" i="11"/>
  <c r="Q78" i="11"/>
  <c r="P78" i="11"/>
  <c r="N78" i="11"/>
  <c r="M78" i="11"/>
  <c r="L78" i="11"/>
  <c r="K78" i="11"/>
  <c r="J78" i="11"/>
  <c r="S77" i="11"/>
  <c r="Q77" i="11"/>
  <c r="P77" i="11"/>
  <c r="N77" i="11"/>
  <c r="M77" i="11"/>
  <c r="L77" i="11"/>
  <c r="K77" i="11"/>
  <c r="J77" i="11"/>
  <c r="S76" i="11"/>
  <c r="Q76" i="11"/>
  <c r="P76" i="11"/>
  <c r="N76" i="11"/>
  <c r="M76" i="11"/>
  <c r="L76" i="11"/>
  <c r="K76" i="11"/>
  <c r="J76" i="11"/>
  <c r="S75" i="11"/>
  <c r="Q75" i="11"/>
  <c r="P75" i="11"/>
  <c r="N75" i="11"/>
  <c r="M75" i="11"/>
  <c r="L75" i="11"/>
  <c r="K75" i="11"/>
  <c r="J75" i="11"/>
  <c r="S74" i="11"/>
  <c r="Q74" i="11"/>
  <c r="P74" i="11"/>
  <c r="N74" i="11"/>
  <c r="M74" i="11"/>
  <c r="L74" i="11"/>
  <c r="K74" i="11"/>
  <c r="J74" i="11"/>
  <c r="S73" i="11"/>
  <c r="Q73" i="11"/>
  <c r="P73" i="11"/>
  <c r="N73" i="11"/>
  <c r="M73" i="11"/>
  <c r="L73" i="11"/>
  <c r="K73" i="11"/>
  <c r="J73" i="11"/>
  <c r="S72" i="11"/>
  <c r="Q72" i="11"/>
  <c r="P72" i="11"/>
  <c r="N72" i="11"/>
  <c r="M72" i="11"/>
  <c r="L72" i="11"/>
  <c r="K72" i="11"/>
  <c r="J72" i="11"/>
  <c r="S71" i="11"/>
  <c r="Q71" i="11"/>
  <c r="P71" i="11"/>
  <c r="N71" i="11"/>
  <c r="M71" i="11"/>
  <c r="L71" i="11"/>
  <c r="K71" i="11"/>
  <c r="J71" i="11"/>
  <c r="S70" i="11"/>
  <c r="Q70" i="11"/>
  <c r="P70" i="11"/>
  <c r="N70" i="11"/>
  <c r="M70" i="11"/>
  <c r="L70" i="11"/>
  <c r="K70" i="11"/>
  <c r="J70" i="11"/>
  <c r="S69" i="11"/>
  <c r="Q69" i="11"/>
  <c r="P69" i="11"/>
  <c r="N69" i="11"/>
  <c r="M69" i="11"/>
  <c r="L69" i="11"/>
  <c r="K69" i="11"/>
  <c r="J69" i="11"/>
  <c r="S68" i="11"/>
  <c r="Q68" i="11"/>
  <c r="P68" i="11"/>
  <c r="N68" i="11"/>
  <c r="M68" i="11"/>
  <c r="L68" i="11"/>
  <c r="K68" i="11"/>
  <c r="J68" i="11"/>
  <c r="S67" i="11"/>
  <c r="Q67" i="11"/>
  <c r="P67" i="11"/>
  <c r="N67" i="11"/>
  <c r="M67" i="11"/>
  <c r="L67" i="11"/>
  <c r="K67" i="11"/>
  <c r="J67" i="11"/>
  <c r="S66" i="11"/>
  <c r="Q66" i="11"/>
  <c r="P66" i="11"/>
  <c r="N66" i="11"/>
  <c r="M66" i="11"/>
  <c r="L66" i="11"/>
  <c r="K66" i="11"/>
  <c r="J66" i="11"/>
  <c r="S65" i="11"/>
  <c r="Q65" i="11"/>
  <c r="P65" i="11"/>
  <c r="N65" i="11"/>
  <c r="M65" i="11"/>
  <c r="L65" i="11"/>
  <c r="K65" i="11"/>
  <c r="J65" i="11"/>
  <c r="S64" i="11"/>
  <c r="Q64" i="11"/>
  <c r="P64" i="11"/>
  <c r="N64" i="11"/>
  <c r="M64" i="11"/>
  <c r="L64" i="11"/>
  <c r="K64" i="11"/>
  <c r="J64" i="11"/>
  <c r="S63" i="11"/>
  <c r="Q63" i="11"/>
  <c r="P63" i="11"/>
  <c r="N63" i="11"/>
  <c r="M63" i="11"/>
  <c r="L63" i="11"/>
  <c r="K63" i="11"/>
  <c r="J63" i="11"/>
  <c r="S62" i="11"/>
  <c r="Q62" i="11"/>
  <c r="P62" i="11"/>
  <c r="N62" i="11"/>
  <c r="M62" i="11"/>
  <c r="L62" i="11"/>
  <c r="K62" i="11"/>
  <c r="J62" i="11"/>
  <c r="S61" i="11"/>
  <c r="Q61" i="11"/>
  <c r="P61" i="11"/>
  <c r="N61" i="11"/>
  <c r="M61" i="11"/>
  <c r="L61" i="11"/>
  <c r="K61" i="11"/>
  <c r="J61" i="11"/>
  <c r="S60" i="11"/>
  <c r="Q60" i="11"/>
  <c r="P60" i="11"/>
  <c r="N60" i="11"/>
  <c r="M60" i="11"/>
  <c r="L60" i="11"/>
  <c r="K60" i="11"/>
  <c r="J60" i="11"/>
  <c r="S59" i="11"/>
  <c r="Q59" i="11"/>
  <c r="P59" i="11"/>
  <c r="N59" i="11"/>
  <c r="M59" i="11"/>
  <c r="L59" i="11"/>
  <c r="K59" i="11"/>
  <c r="J59" i="11"/>
  <c r="S58" i="11"/>
  <c r="Q58" i="11"/>
  <c r="P58" i="11"/>
  <c r="N58" i="11"/>
  <c r="M58" i="11"/>
  <c r="L58" i="11"/>
  <c r="K58" i="11"/>
  <c r="J58" i="11"/>
  <c r="S57" i="11"/>
  <c r="Q57" i="11"/>
  <c r="P57" i="11"/>
  <c r="N57" i="11"/>
  <c r="M57" i="11"/>
  <c r="L57" i="11"/>
  <c r="K57" i="11"/>
  <c r="J57" i="11"/>
  <c r="S56" i="11"/>
  <c r="Q56" i="11"/>
  <c r="P56" i="11"/>
  <c r="N56" i="11"/>
  <c r="M56" i="11"/>
  <c r="L56" i="11"/>
  <c r="K56" i="11"/>
  <c r="J56" i="11"/>
  <c r="S55" i="11"/>
  <c r="Q55" i="11"/>
  <c r="P55" i="11"/>
  <c r="N55" i="11"/>
  <c r="M55" i="11"/>
  <c r="L55" i="11"/>
  <c r="K55" i="11"/>
  <c r="J55" i="11"/>
  <c r="S54" i="11"/>
  <c r="Q54" i="11"/>
  <c r="P54" i="11"/>
  <c r="N54" i="11"/>
  <c r="M54" i="11"/>
  <c r="L54" i="11"/>
  <c r="K54" i="11"/>
  <c r="J54" i="11"/>
  <c r="S53" i="11"/>
  <c r="Q53" i="11"/>
  <c r="P53" i="11"/>
  <c r="N53" i="11"/>
  <c r="M53" i="11"/>
  <c r="L53" i="11"/>
  <c r="K53" i="11"/>
  <c r="J53" i="11"/>
  <c r="S52" i="11"/>
  <c r="Q52" i="11"/>
  <c r="P52" i="11"/>
  <c r="N52" i="11"/>
  <c r="M52" i="11"/>
  <c r="L52" i="11"/>
  <c r="K52" i="11"/>
  <c r="J52" i="11"/>
  <c r="S51" i="11"/>
  <c r="Q51" i="11"/>
  <c r="P51" i="11"/>
  <c r="N51" i="11"/>
  <c r="M51" i="11"/>
  <c r="L51" i="11"/>
  <c r="K51" i="11"/>
  <c r="J51" i="11"/>
  <c r="S50" i="11"/>
  <c r="Q50" i="11"/>
  <c r="P50" i="11"/>
  <c r="N50" i="11"/>
  <c r="M50" i="11"/>
  <c r="L50" i="11"/>
  <c r="K50" i="11"/>
  <c r="J50" i="11"/>
  <c r="S49" i="11"/>
  <c r="Q49" i="11"/>
  <c r="P49" i="11"/>
  <c r="N49" i="11"/>
  <c r="M49" i="11"/>
  <c r="L49" i="11"/>
  <c r="K49" i="11"/>
  <c r="J49" i="11"/>
  <c r="S48" i="11"/>
  <c r="Q48" i="11"/>
  <c r="P48" i="11"/>
  <c r="N48" i="11"/>
  <c r="M48" i="11"/>
  <c r="L48" i="11"/>
  <c r="K48" i="11"/>
  <c r="J48" i="11"/>
  <c r="S47" i="11"/>
  <c r="Q47" i="11"/>
  <c r="P47" i="11"/>
  <c r="N47" i="11"/>
  <c r="M47" i="11"/>
  <c r="L47" i="11"/>
  <c r="K47" i="11"/>
  <c r="J47" i="11"/>
  <c r="S46" i="11"/>
  <c r="Q46" i="11"/>
  <c r="P46" i="11"/>
  <c r="N46" i="11"/>
  <c r="M46" i="11"/>
  <c r="L46" i="11"/>
  <c r="K46" i="11"/>
  <c r="J46" i="11"/>
  <c r="S45" i="11"/>
  <c r="Q45" i="11"/>
  <c r="P45" i="11"/>
  <c r="N45" i="11"/>
  <c r="M45" i="11"/>
  <c r="L45" i="11"/>
  <c r="K45" i="11"/>
  <c r="J45" i="11"/>
  <c r="S44" i="11"/>
  <c r="Q44" i="11"/>
  <c r="P44" i="11"/>
  <c r="N44" i="11"/>
  <c r="M44" i="11"/>
  <c r="L44" i="11"/>
  <c r="K44" i="11"/>
  <c r="J44" i="11"/>
  <c r="S43" i="11"/>
  <c r="Q43" i="11"/>
  <c r="P43" i="11"/>
  <c r="N43" i="11"/>
  <c r="M43" i="11"/>
  <c r="L43" i="11"/>
  <c r="K43" i="11"/>
  <c r="J43" i="11"/>
  <c r="S42" i="11"/>
  <c r="Q42" i="11"/>
  <c r="P42" i="11"/>
  <c r="N42" i="11"/>
  <c r="M42" i="11"/>
  <c r="L42" i="11"/>
  <c r="K42" i="11"/>
  <c r="J42" i="11"/>
  <c r="S41" i="11"/>
  <c r="Q41" i="11"/>
  <c r="P41" i="11"/>
  <c r="N41" i="11"/>
  <c r="M41" i="11"/>
  <c r="L41" i="11"/>
  <c r="K41" i="11"/>
  <c r="J41" i="11"/>
  <c r="S40" i="11"/>
  <c r="Q40" i="11"/>
  <c r="P40" i="11"/>
  <c r="N40" i="11"/>
  <c r="M40" i="11"/>
  <c r="L40" i="11"/>
  <c r="K40" i="11"/>
  <c r="J40" i="11"/>
  <c r="S39" i="11"/>
  <c r="Q39" i="11"/>
  <c r="P39" i="11"/>
  <c r="N39" i="11"/>
  <c r="M39" i="11"/>
  <c r="L39" i="11"/>
  <c r="K39" i="11"/>
  <c r="J39" i="11"/>
  <c r="S38" i="11"/>
  <c r="Q38" i="11"/>
  <c r="P38" i="11"/>
  <c r="N38" i="11"/>
  <c r="M38" i="11"/>
  <c r="L38" i="11"/>
  <c r="K38" i="11"/>
  <c r="J38" i="11"/>
  <c r="S37" i="11"/>
  <c r="Q37" i="11"/>
  <c r="P37" i="11"/>
  <c r="N37" i="11"/>
  <c r="M37" i="11"/>
  <c r="L37" i="11"/>
  <c r="K37" i="11"/>
  <c r="J37" i="11"/>
  <c r="S36" i="11"/>
  <c r="Q36" i="11"/>
  <c r="P36" i="11"/>
  <c r="N36" i="11"/>
  <c r="M36" i="11"/>
  <c r="L36" i="11"/>
  <c r="K36" i="11"/>
  <c r="J36" i="11"/>
  <c r="S35" i="11"/>
  <c r="Q35" i="11"/>
  <c r="P35" i="11"/>
  <c r="N35" i="11"/>
  <c r="M35" i="11"/>
  <c r="L35" i="11"/>
  <c r="K35" i="11"/>
  <c r="J35" i="11"/>
  <c r="S34" i="11"/>
  <c r="Q34" i="11"/>
  <c r="P34" i="11"/>
  <c r="N34" i="11"/>
  <c r="M34" i="11"/>
  <c r="L34" i="11"/>
  <c r="K34" i="11"/>
  <c r="J34" i="11"/>
  <c r="S33" i="11"/>
  <c r="Q33" i="11"/>
  <c r="P33" i="11"/>
  <c r="N33" i="11"/>
  <c r="M33" i="11"/>
  <c r="L33" i="11"/>
  <c r="K33" i="11"/>
  <c r="J33" i="11"/>
  <c r="S32" i="11"/>
  <c r="Q32" i="11"/>
  <c r="P32" i="11"/>
  <c r="N32" i="11"/>
  <c r="M32" i="11"/>
  <c r="L32" i="11"/>
  <c r="K32" i="11"/>
  <c r="J32" i="11"/>
  <c r="S31" i="11"/>
  <c r="Q31" i="11"/>
  <c r="P31" i="11"/>
  <c r="N31" i="11"/>
  <c r="M31" i="11"/>
  <c r="L31" i="11"/>
  <c r="K31" i="11"/>
  <c r="J31" i="11"/>
  <c r="S30" i="11"/>
  <c r="Q30" i="11"/>
  <c r="P30" i="11"/>
  <c r="N30" i="11"/>
  <c r="M30" i="11"/>
  <c r="L30" i="11"/>
  <c r="K30" i="11"/>
  <c r="J30" i="11"/>
  <c r="S29" i="11"/>
  <c r="Q29" i="11"/>
  <c r="P29" i="11"/>
  <c r="N29" i="11"/>
  <c r="M29" i="11"/>
  <c r="L29" i="11"/>
  <c r="K29" i="11"/>
  <c r="J29" i="11"/>
  <c r="S28" i="11"/>
  <c r="Q28" i="11"/>
  <c r="P28" i="11"/>
  <c r="N28" i="11"/>
  <c r="M28" i="11"/>
  <c r="L28" i="11"/>
  <c r="K28" i="11"/>
  <c r="J28" i="11"/>
  <c r="S27" i="11"/>
  <c r="Q27" i="11"/>
  <c r="P27" i="11"/>
  <c r="N27" i="11"/>
  <c r="M27" i="11"/>
  <c r="L27" i="11"/>
  <c r="K27" i="11"/>
  <c r="J27" i="11"/>
  <c r="S26" i="11"/>
  <c r="Q26" i="11"/>
  <c r="P26" i="11"/>
  <c r="N26" i="11"/>
  <c r="M26" i="11"/>
  <c r="L26" i="11"/>
  <c r="K26" i="11"/>
  <c r="J26" i="11"/>
  <c r="S25" i="11"/>
  <c r="Q25" i="11"/>
  <c r="P25" i="11"/>
  <c r="N25" i="11"/>
  <c r="M25" i="11"/>
  <c r="L25" i="11"/>
  <c r="K25" i="11"/>
  <c r="J25" i="11"/>
  <c r="S24" i="11"/>
  <c r="Q24" i="11"/>
  <c r="P24" i="11"/>
  <c r="N24" i="11"/>
  <c r="M24" i="11"/>
  <c r="L24" i="11"/>
  <c r="K24" i="11"/>
  <c r="J24" i="11"/>
  <c r="S23" i="11"/>
  <c r="Q23" i="11"/>
  <c r="P23" i="11"/>
  <c r="N23" i="11"/>
  <c r="M23" i="11"/>
  <c r="L23" i="11"/>
  <c r="K23" i="11"/>
  <c r="J23" i="11"/>
  <c r="S22" i="11"/>
  <c r="Q22" i="11"/>
  <c r="P22" i="11"/>
  <c r="N22" i="11"/>
  <c r="M22" i="11"/>
  <c r="L22" i="11"/>
  <c r="K22" i="11"/>
  <c r="J22" i="11"/>
  <c r="S21" i="11"/>
  <c r="Q21" i="11"/>
  <c r="P21" i="11"/>
  <c r="N21" i="11"/>
  <c r="M21" i="11"/>
  <c r="L21" i="11"/>
  <c r="K21" i="11"/>
  <c r="J21" i="11"/>
  <c r="S20" i="11"/>
  <c r="Q20" i="11"/>
  <c r="P20" i="11"/>
  <c r="N20" i="11"/>
  <c r="M20" i="11"/>
  <c r="L20" i="11"/>
  <c r="K20" i="11"/>
  <c r="J20" i="11"/>
  <c r="S19" i="11"/>
  <c r="Q19" i="11"/>
  <c r="P19" i="11"/>
  <c r="N19" i="11"/>
  <c r="M19" i="11"/>
  <c r="L19" i="11"/>
  <c r="K19" i="11"/>
  <c r="J19" i="11"/>
  <c r="S18" i="11"/>
  <c r="Q18" i="11"/>
  <c r="P18" i="11"/>
  <c r="N18" i="11"/>
  <c r="M18" i="11"/>
  <c r="L18" i="11"/>
  <c r="K18" i="11"/>
  <c r="J18" i="11"/>
  <c r="S17" i="11"/>
  <c r="Q17" i="11"/>
  <c r="P17" i="11"/>
  <c r="N17" i="11"/>
  <c r="M17" i="11"/>
  <c r="L17" i="11"/>
  <c r="K17" i="11"/>
  <c r="J17" i="11"/>
  <c r="S16" i="11"/>
  <c r="Q16" i="11"/>
  <c r="P16" i="11"/>
  <c r="N16" i="11"/>
  <c r="M16" i="11"/>
  <c r="L16" i="11"/>
  <c r="K16" i="11"/>
  <c r="J16" i="11"/>
  <c r="S15" i="11"/>
  <c r="Q15" i="11"/>
  <c r="P15" i="11"/>
  <c r="N15" i="11"/>
  <c r="M15" i="11"/>
  <c r="L15" i="11"/>
  <c r="K15" i="11"/>
  <c r="J15" i="11"/>
  <c r="S14" i="11"/>
  <c r="Q14" i="11"/>
  <c r="P14" i="11"/>
  <c r="N14" i="11"/>
  <c r="M14" i="11"/>
  <c r="L14" i="11"/>
  <c r="K14" i="11"/>
  <c r="J14" i="11"/>
  <c r="S13" i="11"/>
  <c r="Q13" i="11"/>
  <c r="P13" i="11"/>
  <c r="N13" i="11"/>
  <c r="M13" i="11"/>
  <c r="L13" i="11"/>
  <c r="K13" i="11"/>
  <c r="J13" i="11"/>
  <c r="S12" i="11"/>
  <c r="Q12" i="11"/>
  <c r="P12" i="11"/>
  <c r="N12" i="11"/>
  <c r="M12" i="11"/>
  <c r="L12" i="11"/>
  <c r="K12" i="11"/>
  <c r="J12" i="11"/>
  <c r="S11" i="11"/>
  <c r="Q11" i="11"/>
  <c r="P11" i="11"/>
  <c r="N11" i="11"/>
  <c r="M11" i="11"/>
  <c r="L11" i="11"/>
  <c r="K11" i="11"/>
  <c r="J11" i="11"/>
  <c r="S10" i="11"/>
  <c r="Q10" i="11"/>
  <c r="P10" i="11"/>
  <c r="N10" i="11"/>
  <c r="M10" i="11"/>
  <c r="L10" i="11"/>
  <c r="K10" i="11"/>
  <c r="J10" i="11"/>
  <c r="S9" i="11"/>
  <c r="Q9" i="11"/>
  <c r="P9" i="11"/>
  <c r="N9" i="11"/>
  <c r="M9" i="11"/>
  <c r="L9" i="11"/>
  <c r="K9" i="11"/>
  <c r="J9" i="11"/>
  <c r="S8" i="11"/>
  <c r="Q8" i="11"/>
  <c r="P8" i="11"/>
  <c r="N8" i="11"/>
  <c r="M8" i="11"/>
  <c r="L8" i="11"/>
  <c r="K8" i="11"/>
  <c r="J8" i="11"/>
  <c r="S7" i="11"/>
  <c r="Q7" i="11"/>
  <c r="P7" i="11"/>
  <c r="N7" i="11"/>
  <c r="M7" i="11"/>
  <c r="L7" i="11"/>
  <c r="K7" i="11"/>
  <c r="J7" i="11"/>
  <c r="S6" i="11"/>
  <c r="Q6" i="11"/>
  <c r="P6" i="11"/>
  <c r="N6" i="11"/>
  <c r="M6" i="11"/>
  <c r="L6" i="11"/>
  <c r="K6" i="11"/>
  <c r="J6" i="11"/>
  <c r="S5" i="11"/>
  <c r="Q5" i="11"/>
  <c r="P5" i="11"/>
  <c r="N5" i="11"/>
  <c r="M5" i="11"/>
  <c r="L5" i="11"/>
  <c r="K5" i="11"/>
  <c r="J5" i="11"/>
  <c r="S4" i="11"/>
  <c r="Q4" i="11"/>
  <c r="P4" i="11"/>
  <c r="N4" i="11"/>
  <c r="M4" i="11"/>
  <c r="L4" i="11"/>
  <c r="K4" i="11"/>
  <c r="J4" i="11"/>
  <c r="Q3" i="11"/>
  <c r="P3" i="11"/>
  <c r="N3" i="11"/>
  <c r="M3" i="11"/>
  <c r="L3" i="11"/>
  <c r="K3" i="11"/>
  <c r="J3" i="11"/>
  <c r="O243" i="9"/>
  <c r="N243" i="9"/>
  <c r="M243" i="9"/>
  <c r="O242" i="9"/>
  <c r="N242" i="9"/>
  <c r="M242" i="9"/>
  <c r="O241" i="9"/>
  <c r="N241" i="9"/>
  <c r="M241" i="9"/>
  <c r="O240" i="9"/>
  <c r="N240" i="9"/>
  <c r="M240" i="9"/>
  <c r="O239" i="9"/>
  <c r="N239" i="9"/>
  <c r="M239" i="9"/>
  <c r="O238" i="9"/>
  <c r="N238" i="9"/>
  <c r="M238" i="9"/>
  <c r="O237" i="9"/>
  <c r="N237" i="9"/>
  <c r="M237" i="9"/>
  <c r="O236" i="9"/>
  <c r="N236" i="9"/>
  <c r="M236" i="9"/>
  <c r="O235" i="9"/>
  <c r="N235" i="9"/>
  <c r="M235" i="9"/>
  <c r="O234" i="9"/>
  <c r="N234" i="9"/>
  <c r="M234" i="9"/>
  <c r="O233" i="9"/>
  <c r="N233" i="9"/>
  <c r="M233" i="9"/>
  <c r="O232" i="9"/>
  <c r="N232" i="9"/>
  <c r="M232" i="9"/>
  <c r="O231" i="9"/>
  <c r="N231" i="9"/>
  <c r="M231" i="9"/>
  <c r="O230" i="9"/>
  <c r="N230" i="9"/>
  <c r="M230" i="9"/>
  <c r="O229" i="9"/>
  <c r="N229" i="9"/>
  <c r="M229" i="9"/>
  <c r="O228" i="9"/>
  <c r="N228" i="9"/>
  <c r="M228" i="9"/>
  <c r="O227" i="9"/>
  <c r="N227" i="9"/>
  <c r="M227" i="9"/>
  <c r="O226" i="9"/>
  <c r="N226" i="9"/>
  <c r="M226" i="9"/>
  <c r="O225" i="9"/>
  <c r="N225" i="9"/>
  <c r="M225" i="9"/>
  <c r="O224" i="9"/>
  <c r="N224" i="9"/>
  <c r="M224" i="9"/>
  <c r="O223" i="9"/>
  <c r="N223" i="9"/>
  <c r="M223" i="9"/>
  <c r="O222" i="9"/>
  <c r="N222" i="9"/>
  <c r="M222" i="9"/>
  <c r="O221" i="9"/>
  <c r="N221" i="9"/>
  <c r="M221" i="9"/>
  <c r="O220" i="9"/>
  <c r="N220" i="9"/>
  <c r="M220" i="9"/>
  <c r="O219" i="9"/>
  <c r="N219" i="9"/>
  <c r="M219" i="9"/>
  <c r="O218" i="9"/>
  <c r="N218" i="9"/>
  <c r="M218" i="9"/>
  <c r="O217" i="9"/>
  <c r="N217" i="9"/>
  <c r="M217" i="9"/>
  <c r="O216" i="9"/>
  <c r="N216" i="9"/>
  <c r="M216" i="9"/>
  <c r="O215" i="9"/>
  <c r="N215" i="9"/>
  <c r="M215" i="9"/>
  <c r="O214" i="9"/>
  <c r="N214" i="9"/>
  <c r="M214" i="9"/>
  <c r="O213" i="9"/>
  <c r="N213" i="9"/>
  <c r="M213" i="9"/>
  <c r="O212" i="9"/>
  <c r="N212" i="9"/>
  <c r="M212" i="9"/>
  <c r="O211" i="9"/>
  <c r="N211" i="9"/>
  <c r="M211" i="9"/>
  <c r="O210" i="9"/>
  <c r="N210" i="9"/>
  <c r="M210" i="9"/>
  <c r="O209" i="9"/>
  <c r="N209" i="9"/>
  <c r="M209" i="9"/>
  <c r="O208" i="9"/>
  <c r="N208" i="9"/>
  <c r="M208" i="9"/>
  <c r="O207" i="9"/>
  <c r="N207" i="9"/>
  <c r="M207" i="9"/>
  <c r="O206" i="9"/>
  <c r="N206" i="9"/>
  <c r="M206" i="9"/>
  <c r="O205" i="9"/>
  <c r="N205" i="9"/>
  <c r="M205" i="9"/>
  <c r="O204" i="9"/>
  <c r="N204" i="9"/>
  <c r="M204" i="9"/>
  <c r="O203" i="9"/>
  <c r="N203" i="9"/>
  <c r="M203" i="9"/>
  <c r="O202" i="9"/>
  <c r="N202" i="9"/>
  <c r="M202" i="9"/>
  <c r="O201" i="9"/>
  <c r="N201" i="9"/>
  <c r="M201" i="9"/>
  <c r="O200" i="9"/>
  <c r="N200" i="9"/>
  <c r="M200" i="9"/>
  <c r="O199" i="9"/>
  <c r="N199" i="9"/>
  <c r="M199" i="9"/>
  <c r="O198" i="9"/>
  <c r="N198" i="9"/>
  <c r="M198" i="9"/>
  <c r="O197" i="9"/>
  <c r="N197" i="9"/>
  <c r="M197" i="9"/>
  <c r="O196" i="9"/>
  <c r="N196" i="9"/>
  <c r="M196" i="9"/>
  <c r="O195" i="9"/>
  <c r="N195" i="9"/>
  <c r="M195" i="9"/>
  <c r="O194" i="9"/>
  <c r="N194" i="9"/>
  <c r="M194" i="9"/>
  <c r="O193" i="9"/>
  <c r="N193" i="9"/>
  <c r="M193" i="9"/>
  <c r="O192" i="9"/>
  <c r="N192" i="9"/>
  <c r="M192" i="9"/>
  <c r="O191" i="9"/>
  <c r="N191" i="9"/>
  <c r="M191" i="9"/>
  <c r="O190" i="9"/>
  <c r="N190" i="9"/>
  <c r="M190" i="9"/>
  <c r="O189" i="9"/>
  <c r="N189" i="9"/>
  <c r="M189" i="9"/>
  <c r="O188" i="9"/>
  <c r="N188" i="9"/>
  <c r="M188" i="9"/>
  <c r="O187" i="9"/>
  <c r="N187" i="9"/>
  <c r="M187" i="9"/>
  <c r="O186" i="9"/>
  <c r="N186" i="9"/>
  <c r="M186" i="9"/>
  <c r="O185" i="9"/>
  <c r="N185" i="9"/>
  <c r="M185" i="9"/>
  <c r="O184" i="9"/>
  <c r="N184" i="9"/>
  <c r="M184" i="9"/>
  <c r="O183" i="9"/>
  <c r="N183" i="9"/>
  <c r="M183" i="9"/>
  <c r="O182" i="9"/>
  <c r="N182" i="9"/>
  <c r="M182" i="9"/>
  <c r="O181" i="9"/>
  <c r="N181" i="9"/>
  <c r="M181" i="9"/>
  <c r="O180" i="9"/>
  <c r="N180" i="9"/>
  <c r="M180" i="9"/>
  <c r="O179" i="9"/>
  <c r="N179" i="9"/>
  <c r="M179" i="9"/>
  <c r="O178" i="9"/>
  <c r="N178" i="9"/>
  <c r="M178" i="9"/>
  <c r="O177" i="9"/>
  <c r="N177" i="9"/>
  <c r="M177" i="9"/>
  <c r="O176" i="9"/>
  <c r="N176" i="9"/>
  <c r="M176" i="9"/>
  <c r="O175" i="9"/>
  <c r="N175" i="9"/>
  <c r="M175" i="9"/>
  <c r="O174" i="9"/>
  <c r="N174" i="9"/>
  <c r="M174" i="9"/>
  <c r="O173" i="9"/>
  <c r="N173" i="9"/>
  <c r="M173" i="9"/>
  <c r="O172" i="9"/>
  <c r="N172" i="9"/>
  <c r="M172" i="9"/>
  <c r="O171" i="9"/>
  <c r="N171" i="9"/>
  <c r="M171" i="9"/>
  <c r="O170" i="9"/>
  <c r="N170" i="9"/>
  <c r="M170" i="9"/>
  <c r="O169" i="9"/>
  <c r="N169" i="9"/>
  <c r="M169" i="9"/>
  <c r="O168" i="9"/>
  <c r="N168" i="9"/>
  <c r="M168" i="9"/>
  <c r="O167" i="9"/>
  <c r="N167" i="9"/>
  <c r="M167" i="9"/>
  <c r="O166" i="9"/>
  <c r="N166" i="9"/>
  <c r="M166" i="9"/>
  <c r="O165" i="9"/>
  <c r="N165" i="9"/>
  <c r="M165" i="9"/>
  <c r="O164" i="9"/>
  <c r="N164" i="9"/>
  <c r="M164" i="9"/>
  <c r="O163" i="9"/>
  <c r="N163" i="9"/>
  <c r="M163" i="9"/>
  <c r="O162" i="9"/>
  <c r="N162" i="9"/>
  <c r="M162" i="9"/>
  <c r="O161" i="9"/>
  <c r="N161" i="9"/>
  <c r="M161" i="9"/>
  <c r="O160" i="9"/>
  <c r="N160" i="9"/>
  <c r="M160" i="9"/>
  <c r="O159" i="9"/>
  <c r="N159" i="9"/>
  <c r="M159" i="9"/>
  <c r="O158" i="9"/>
  <c r="N158" i="9"/>
  <c r="M158" i="9"/>
  <c r="O157" i="9"/>
  <c r="N157" i="9"/>
  <c r="M157" i="9"/>
  <c r="O156" i="9"/>
  <c r="N156" i="9"/>
  <c r="M156" i="9"/>
  <c r="O155" i="9"/>
  <c r="N155" i="9"/>
  <c r="M155" i="9"/>
  <c r="O154" i="9"/>
  <c r="N154" i="9"/>
  <c r="M154" i="9"/>
  <c r="O153" i="9"/>
  <c r="N153" i="9"/>
  <c r="M153" i="9"/>
  <c r="O152" i="9"/>
  <c r="N152" i="9"/>
  <c r="M152" i="9"/>
  <c r="O151" i="9"/>
  <c r="N151" i="9"/>
  <c r="M151" i="9"/>
  <c r="O150" i="9"/>
  <c r="N150" i="9"/>
  <c r="M150" i="9"/>
  <c r="O149" i="9"/>
  <c r="N149" i="9"/>
  <c r="M149" i="9"/>
  <c r="O148" i="9"/>
  <c r="N148" i="9"/>
  <c r="M148" i="9"/>
  <c r="O147" i="9"/>
  <c r="N147" i="9"/>
  <c r="M147" i="9"/>
  <c r="O146" i="9"/>
  <c r="N146" i="9"/>
  <c r="M146" i="9"/>
  <c r="O145" i="9"/>
  <c r="N145" i="9"/>
  <c r="M145" i="9"/>
  <c r="O144" i="9"/>
  <c r="N144" i="9"/>
  <c r="M144" i="9"/>
  <c r="O143" i="9"/>
  <c r="N143" i="9"/>
  <c r="M143" i="9"/>
  <c r="O142" i="9"/>
  <c r="N142" i="9"/>
  <c r="M142" i="9"/>
  <c r="O141" i="9"/>
  <c r="N141" i="9"/>
  <c r="M141" i="9"/>
  <c r="O140" i="9"/>
  <c r="N140" i="9"/>
  <c r="M140" i="9"/>
  <c r="O139" i="9"/>
  <c r="N139" i="9"/>
  <c r="M139" i="9"/>
  <c r="O138" i="9"/>
  <c r="N138" i="9"/>
  <c r="M138" i="9"/>
  <c r="O137" i="9"/>
  <c r="N137" i="9"/>
  <c r="M137" i="9"/>
  <c r="O136" i="9"/>
  <c r="N136" i="9"/>
  <c r="M136" i="9"/>
  <c r="O135" i="9"/>
  <c r="N135" i="9"/>
  <c r="M135" i="9"/>
  <c r="O134" i="9"/>
  <c r="N134" i="9"/>
  <c r="M134" i="9"/>
  <c r="O133" i="9"/>
  <c r="N133" i="9"/>
  <c r="M133" i="9"/>
  <c r="O132" i="9"/>
  <c r="N132" i="9"/>
  <c r="M132" i="9"/>
  <c r="O131" i="9"/>
  <c r="N131" i="9"/>
  <c r="M131" i="9"/>
  <c r="O130" i="9"/>
  <c r="N130" i="9"/>
  <c r="M130" i="9"/>
  <c r="O129" i="9"/>
  <c r="N129" i="9"/>
  <c r="M129" i="9"/>
  <c r="O128" i="9"/>
  <c r="N128" i="9"/>
  <c r="M128" i="9"/>
  <c r="O127" i="9"/>
  <c r="N127" i="9"/>
  <c r="M127" i="9"/>
  <c r="O126" i="9"/>
  <c r="N126" i="9"/>
  <c r="M126" i="9"/>
  <c r="O125" i="9"/>
  <c r="N125" i="9"/>
  <c r="M125" i="9"/>
  <c r="O124" i="9"/>
  <c r="N124" i="9"/>
  <c r="M124" i="9"/>
  <c r="O123" i="9"/>
  <c r="N123" i="9"/>
  <c r="M123" i="9"/>
  <c r="O122" i="9"/>
  <c r="N122" i="9"/>
  <c r="M122" i="9"/>
  <c r="O121" i="9"/>
  <c r="N121" i="9"/>
  <c r="M121" i="9"/>
  <c r="O120" i="9"/>
  <c r="N120" i="9"/>
  <c r="M120" i="9"/>
  <c r="O119" i="9"/>
  <c r="N119" i="9"/>
  <c r="M119" i="9"/>
  <c r="O118" i="9"/>
  <c r="N118" i="9"/>
  <c r="M118" i="9"/>
  <c r="O117" i="9"/>
  <c r="N117" i="9"/>
  <c r="M117" i="9"/>
  <c r="O116" i="9"/>
  <c r="N116" i="9"/>
  <c r="M116" i="9"/>
  <c r="O115" i="9"/>
  <c r="N115" i="9"/>
  <c r="M115" i="9"/>
  <c r="O114" i="9"/>
  <c r="N114" i="9"/>
  <c r="M114" i="9"/>
  <c r="O113" i="9"/>
  <c r="N113" i="9"/>
  <c r="M113" i="9"/>
  <c r="O112" i="9"/>
  <c r="N112" i="9"/>
  <c r="M112" i="9"/>
  <c r="O111" i="9"/>
  <c r="N111" i="9"/>
  <c r="M111" i="9"/>
  <c r="O110" i="9"/>
  <c r="N110" i="9"/>
  <c r="M110" i="9"/>
  <c r="O109" i="9"/>
  <c r="N109" i="9"/>
  <c r="M109" i="9"/>
  <c r="O108" i="9"/>
  <c r="N108" i="9"/>
  <c r="M108" i="9"/>
  <c r="O107" i="9"/>
  <c r="N107" i="9"/>
  <c r="M107" i="9"/>
  <c r="O106" i="9"/>
  <c r="N106" i="9"/>
  <c r="M106" i="9"/>
  <c r="O105" i="9"/>
  <c r="N105" i="9"/>
  <c r="M105" i="9"/>
  <c r="O104" i="9"/>
  <c r="N104" i="9"/>
  <c r="M104" i="9"/>
  <c r="O103" i="9"/>
  <c r="N103" i="9"/>
  <c r="M103" i="9"/>
  <c r="O102" i="9"/>
  <c r="N102" i="9"/>
  <c r="M102" i="9"/>
  <c r="O101" i="9"/>
  <c r="N101" i="9"/>
  <c r="M101" i="9"/>
  <c r="O100" i="9"/>
  <c r="N100" i="9"/>
  <c r="M100" i="9"/>
  <c r="O99" i="9"/>
  <c r="N99" i="9"/>
  <c r="M99" i="9"/>
  <c r="O98" i="9"/>
  <c r="N98" i="9"/>
  <c r="M98" i="9"/>
  <c r="O97" i="9"/>
  <c r="N97" i="9"/>
  <c r="M97" i="9"/>
  <c r="O96" i="9"/>
  <c r="N96" i="9"/>
  <c r="M96" i="9"/>
  <c r="O95" i="9"/>
  <c r="N95" i="9"/>
  <c r="M95" i="9"/>
  <c r="O94" i="9"/>
  <c r="N94" i="9"/>
  <c r="M94" i="9"/>
  <c r="O93" i="9"/>
  <c r="N93" i="9"/>
  <c r="M93" i="9"/>
  <c r="O92" i="9"/>
  <c r="N92" i="9"/>
  <c r="M92" i="9"/>
  <c r="O91" i="9"/>
  <c r="N91" i="9"/>
  <c r="M91" i="9"/>
  <c r="O90" i="9"/>
  <c r="N90" i="9"/>
  <c r="M90" i="9"/>
  <c r="O89" i="9"/>
  <c r="N89" i="9"/>
  <c r="M89" i="9"/>
  <c r="O88" i="9"/>
  <c r="N88" i="9"/>
  <c r="M88" i="9"/>
  <c r="O87" i="9"/>
  <c r="N87" i="9"/>
  <c r="M87" i="9"/>
  <c r="O86" i="9"/>
  <c r="N86" i="9"/>
  <c r="M86" i="9"/>
  <c r="O85" i="9"/>
  <c r="N85" i="9"/>
  <c r="M85" i="9"/>
  <c r="O84" i="9"/>
  <c r="N84" i="9"/>
  <c r="M84" i="9"/>
  <c r="O83" i="9"/>
  <c r="N83" i="9"/>
  <c r="M83" i="9"/>
  <c r="O82" i="9"/>
  <c r="N82" i="9"/>
  <c r="M82" i="9"/>
  <c r="O81" i="9"/>
  <c r="N81" i="9"/>
  <c r="M81" i="9"/>
  <c r="O80" i="9"/>
  <c r="N80" i="9"/>
  <c r="M80" i="9"/>
  <c r="O79" i="9"/>
  <c r="N79" i="9"/>
  <c r="M79" i="9"/>
  <c r="O78" i="9"/>
  <c r="N78" i="9"/>
  <c r="M78" i="9"/>
  <c r="O77" i="9"/>
  <c r="N77" i="9"/>
  <c r="M77" i="9"/>
  <c r="O76" i="9"/>
  <c r="N76" i="9"/>
  <c r="M76" i="9"/>
  <c r="O75" i="9"/>
  <c r="N75" i="9"/>
  <c r="M75" i="9"/>
  <c r="O74" i="9"/>
  <c r="N74" i="9"/>
  <c r="M74" i="9"/>
  <c r="O73" i="9"/>
  <c r="N73" i="9"/>
  <c r="M73" i="9"/>
  <c r="O72" i="9"/>
  <c r="N72" i="9"/>
  <c r="M72" i="9"/>
  <c r="O71" i="9"/>
  <c r="N71" i="9"/>
  <c r="M71" i="9"/>
  <c r="O70" i="9"/>
  <c r="N70" i="9"/>
  <c r="M70" i="9"/>
  <c r="O69" i="9"/>
  <c r="N69" i="9"/>
  <c r="M69" i="9"/>
  <c r="O68" i="9"/>
  <c r="N68" i="9"/>
  <c r="M68" i="9"/>
  <c r="O67" i="9"/>
  <c r="N67" i="9"/>
  <c r="M67" i="9"/>
  <c r="O66" i="9"/>
  <c r="N66" i="9"/>
  <c r="M66" i="9"/>
  <c r="O65" i="9"/>
  <c r="N65" i="9"/>
  <c r="M65" i="9"/>
  <c r="O64" i="9"/>
  <c r="N64" i="9"/>
  <c r="M64" i="9"/>
  <c r="O63" i="9"/>
  <c r="N63" i="9"/>
  <c r="M63" i="9"/>
  <c r="O62" i="9"/>
  <c r="N62" i="9"/>
  <c r="M62" i="9"/>
  <c r="O61" i="9"/>
  <c r="N61" i="9"/>
  <c r="M61" i="9"/>
  <c r="O60" i="9"/>
  <c r="N60" i="9"/>
  <c r="M60" i="9"/>
  <c r="O59" i="9"/>
  <c r="N59" i="9"/>
  <c r="M59" i="9"/>
  <c r="O58" i="9"/>
  <c r="N58" i="9"/>
  <c r="M58" i="9"/>
  <c r="O57" i="9"/>
  <c r="N57" i="9"/>
  <c r="M57" i="9"/>
  <c r="O56" i="9"/>
  <c r="N56" i="9"/>
  <c r="M56" i="9"/>
  <c r="O55" i="9"/>
  <c r="N55" i="9"/>
  <c r="M55" i="9"/>
  <c r="O54" i="9"/>
  <c r="N54" i="9"/>
  <c r="M54" i="9"/>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21" i="9"/>
  <c r="N21" i="9"/>
  <c r="M21" i="9"/>
  <c r="O20" i="9"/>
  <c r="N20" i="9"/>
  <c r="M20" i="9"/>
  <c r="O19" i="9"/>
  <c r="N19" i="9"/>
  <c r="M19" i="9"/>
  <c r="O18" i="9"/>
  <c r="N18" i="9"/>
  <c r="M18" i="9"/>
  <c r="O17" i="9"/>
  <c r="N17" i="9"/>
  <c r="M17" i="9"/>
  <c r="O16" i="9"/>
  <c r="N16" i="9"/>
  <c r="M16" i="9"/>
  <c r="O15" i="9"/>
  <c r="N15" i="9"/>
  <c r="M15" i="9"/>
  <c r="O14" i="9"/>
  <c r="N14" i="9"/>
  <c r="M14" i="9"/>
  <c r="O13" i="9"/>
  <c r="N13" i="9"/>
  <c r="M13" i="9"/>
  <c r="O12" i="9"/>
  <c r="N12" i="9"/>
  <c r="M12" i="9"/>
  <c r="O11" i="9"/>
  <c r="N11" i="9"/>
  <c r="M11" i="9"/>
  <c r="O10" i="9"/>
  <c r="N10" i="9"/>
  <c r="M10" i="9"/>
  <c r="O9" i="9"/>
  <c r="N9" i="9"/>
  <c r="M9" i="9"/>
  <c r="O8" i="9"/>
  <c r="N8" i="9"/>
  <c r="M8" i="9"/>
  <c r="O7" i="9"/>
  <c r="N7" i="9"/>
  <c r="M7" i="9"/>
  <c r="O6" i="9"/>
  <c r="N6" i="9"/>
  <c r="M6" i="9"/>
  <c r="O5" i="9"/>
  <c r="N5" i="9"/>
  <c r="M5" i="9"/>
  <c r="O4" i="9"/>
  <c r="N4" i="9"/>
  <c r="D2" i="9"/>
  <c r="C2" i="9"/>
  <c r="B2" i="9"/>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4" i="4"/>
  <c r="Q242" i="6"/>
  <c r="O242" i="6"/>
  <c r="N242" i="6"/>
  <c r="Q241" i="6"/>
  <c r="O241" i="6"/>
  <c r="N241" i="6"/>
  <c r="Q240" i="6"/>
  <c r="O240" i="6"/>
  <c r="N240" i="6"/>
  <c r="Q239" i="6"/>
  <c r="O239" i="6"/>
  <c r="N239" i="6"/>
  <c r="Q238" i="6"/>
  <c r="O238" i="6"/>
  <c r="N238" i="6"/>
  <c r="Q237" i="6"/>
  <c r="O237" i="6"/>
  <c r="N237" i="6"/>
  <c r="Q236" i="6"/>
  <c r="O236" i="6"/>
  <c r="N236" i="6"/>
  <c r="Q235" i="6"/>
  <c r="O235" i="6"/>
  <c r="N235" i="6"/>
  <c r="Q234" i="6"/>
  <c r="O234" i="6"/>
  <c r="N234" i="6"/>
  <c r="Q233" i="6"/>
  <c r="O233" i="6"/>
  <c r="N233" i="6"/>
  <c r="Q232" i="6"/>
  <c r="O232" i="6"/>
  <c r="N232" i="6"/>
  <c r="Q231" i="6"/>
  <c r="O231" i="6"/>
  <c r="N231" i="6"/>
  <c r="Q230" i="6"/>
  <c r="O230" i="6"/>
  <c r="N230" i="6"/>
  <c r="Q229" i="6"/>
  <c r="O229" i="6"/>
  <c r="N229" i="6"/>
  <c r="Q228" i="6"/>
  <c r="O228" i="6"/>
  <c r="N228" i="6"/>
  <c r="Q227" i="6"/>
  <c r="O227" i="6"/>
  <c r="N227" i="6"/>
  <c r="Q226" i="6"/>
  <c r="O226" i="6"/>
  <c r="N226" i="6"/>
  <c r="Q225" i="6"/>
  <c r="O225" i="6"/>
  <c r="N225" i="6"/>
  <c r="Q224" i="6"/>
  <c r="O224" i="6"/>
  <c r="N224" i="6"/>
  <c r="Q223" i="6"/>
  <c r="O223" i="6"/>
  <c r="N223" i="6"/>
  <c r="Q222" i="6"/>
  <c r="O222" i="6"/>
  <c r="N222" i="6"/>
  <c r="Q221" i="6"/>
  <c r="O221" i="6"/>
  <c r="N221" i="6"/>
  <c r="Q220" i="6"/>
  <c r="O220" i="6"/>
  <c r="N220" i="6"/>
  <c r="Q219" i="6"/>
  <c r="O219" i="6"/>
  <c r="N219" i="6"/>
  <c r="Q218" i="6"/>
  <c r="O218" i="6"/>
  <c r="N218" i="6"/>
  <c r="Q217" i="6"/>
  <c r="O217" i="6"/>
  <c r="N217" i="6"/>
  <c r="Q216" i="6"/>
  <c r="O216" i="6"/>
  <c r="N216" i="6"/>
  <c r="Q215" i="6"/>
  <c r="O215" i="6"/>
  <c r="N215" i="6"/>
  <c r="Q214" i="6"/>
  <c r="O214" i="6"/>
  <c r="N214" i="6"/>
  <c r="Q213" i="6"/>
  <c r="O213" i="6"/>
  <c r="N213" i="6"/>
  <c r="Q212" i="6"/>
  <c r="O212" i="6"/>
  <c r="N212" i="6"/>
  <c r="Q211" i="6"/>
  <c r="O211" i="6"/>
  <c r="N211" i="6"/>
  <c r="Q210" i="6"/>
  <c r="O210" i="6"/>
  <c r="N210" i="6"/>
  <c r="Q209" i="6"/>
  <c r="O209" i="6"/>
  <c r="N209" i="6"/>
  <c r="Q208" i="6"/>
  <c r="O208" i="6"/>
  <c r="N208" i="6"/>
  <c r="Q207" i="6"/>
  <c r="O207" i="6"/>
  <c r="N207" i="6"/>
  <c r="Q206" i="6"/>
  <c r="O206" i="6"/>
  <c r="N206" i="6"/>
  <c r="Q205" i="6"/>
  <c r="O205" i="6"/>
  <c r="N205" i="6"/>
  <c r="Q204" i="6"/>
  <c r="O204" i="6"/>
  <c r="N204" i="6"/>
  <c r="Q203" i="6"/>
  <c r="O203" i="6"/>
  <c r="N203" i="6"/>
  <c r="Q202" i="6"/>
  <c r="O202" i="6"/>
  <c r="N202" i="6"/>
  <c r="Q201" i="6"/>
  <c r="O201" i="6"/>
  <c r="N201" i="6"/>
  <c r="Q200" i="6"/>
  <c r="O200" i="6"/>
  <c r="N200" i="6"/>
  <c r="Q199" i="6"/>
  <c r="O199" i="6"/>
  <c r="N199" i="6"/>
  <c r="Q198" i="6"/>
  <c r="O198" i="6"/>
  <c r="N198" i="6"/>
  <c r="Q197" i="6"/>
  <c r="O197" i="6"/>
  <c r="N197" i="6"/>
  <c r="Q196" i="6"/>
  <c r="O196" i="6"/>
  <c r="N196" i="6"/>
  <c r="Q195" i="6"/>
  <c r="O195" i="6"/>
  <c r="N195" i="6"/>
  <c r="Q194" i="6"/>
  <c r="O194" i="6"/>
  <c r="N194" i="6"/>
  <c r="Q193" i="6"/>
  <c r="O193" i="6"/>
  <c r="N193" i="6"/>
  <c r="Q192" i="6"/>
  <c r="O192" i="6"/>
  <c r="N192" i="6"/>
  <c r="Q191" i="6"/>
  <c r="O191" i="6"/>
  <c r="N191" i="6"/>
  <c r="Q190" i="6"/>
  <c r="O190" i="6"/>
  <c r="N190" i="6"/>
  <c r="Q189" i="6"/>
  <c r="O189" i="6"/>
  <c r="N189" i="6"/>
  <c r="Q188" i="6"/>
  <c r="O188" i="6"/>
  <c r="N188" i="6"/>
  <c r="Q187" i="6"/>
  <c r="O187" i="6"/>
  <c r="N187" i="6"/>
  <c r="Q186" i="6"/>
  <c r="O186" i="6"/>
  <c r="N186" i="6"/>
  <c r="Q185" i="6"/>
  <c r="O185" i="6"/>
  <c r="N185" i="6"/>
  <c r="Q184" i="6"/>
  <c r="O184" i="6"/>
  <c r="N184" i="6"/>
  <c r="Q183" i="6"/>
  <c r="O183" i="6"/>
  <c r="N183" i="6"/>
  <c r="Q182" i="6"/>
  <c r="O182" i="6"/>
  <c r="N182" i="6"/>
  <c r="Q181" i="6"/>
  <c r="O181" i="6"/>
  <c r="N181" i="6"/>
  <c r="Q180" i="6"/>
  <c r="O180" i="6"/>
  <c r="N180" i="6"/>
  <c r="Q179" i="6"/>
  <c r="O179" i="6"/>
  <c r="N179" i="6"/>
  <c r="Q178" i="6"/>
  <c r="O178" i="6"/>
  <c r="N178" i="6"/>
  <c r="Q177" i="6"/>
  <c r="O177" i="6"/>
  <c r="N177" i="6"/>
  <c r="Q176" i="6"/>
  <c r="O176" i="6"/>
  <c r="N176" i="6"/>
  <c r="Q175" i="6"/>
  <c r="O175" i="6"/>
  <c r="N175" i="6"/>
  <c r="Q174" i="6"/>
  <c r="O174" i="6"/>
  <c r="N174" i="6"/>
  <c r="Q173" i="6"/>
  <c r="O173" i="6"/>
  <c r="N173" i="6"/>
  <c r="Q172" i="6"/>
  <c r="O172" i="6"/>
  <c r="N172" i="6"/>
  <c r="Q171" i="6"/>
  <c r="O171" i="6"/>
  <c r="N171" i="6"/>
  <c r="Q170" i="6"/>
  <c r="O170" i="6"/>
  <c r="N170" i="6"/>
  <c r="Q169" i="6"/>
  <c r="O169" i="6"/>
  <c r="N169" i="6"/>
  <c r="Q168" i="6"/>
  <c r="O168" i="6"/>
  <c r="N168" i="6"/>
  <c r="Q167" i="6"/>
  <c r="O167" i="6"/>
  <c r="N167" i="6"/>
  <c r="Q166" i="6"/>
  <c r="O166" i="6"/>
  <c r="N166" i="6"/>
  <c r="Q165" i="6"/>
  <c r="O165" i="6"/>
  <c r="N165" i="6"/>
  <c r="Q164" i="6"/>
  <c r="O164" i="6"/>
  <c r="N164" i="6"/>
  <c r="Q163" i="6"/>
  <c r="O163" i="6"/>
  <c r="N163" i="6"/>
  <c r="Q162" i="6"/>
  <c r="O162" i="6"/>
  <c r="N162" i="6"/>
  <c r="Q161" i="6"/>
  <c r="O161" i="6"/>
  <c r="N161" i="6"/>
  <c r="Q160" i="6"/>
  <c r="O160" i="6"/>
  <c r="N160" i="6"/>
  <c r="Q159" i="6"/>
  <c r="O159" i="6"/>
  <c r="N159" i="6"/>
  <c r="Q158" i="6"/>
  <c r="O158" i="6"/>
  <c r="N158" i="6"/>
  <c r="Q157" i="6"/>
  <c r="O157" i="6"/>
  <c r="N157" i="6"/>
  <c r="Q156" i="6"/>
  <c r="O156" i="6"/>
  <c r="N156" i="6"/>
  <c r="Q155" i="6"/>
  <c r="O155" i="6"/>
  <c r="N155" i="6"/>
  <c r="Q154" i="6"/>
  <c r="O154" i="6"/>
  <c r="N154" i="6"/>
  <c r="Q153" i="6"/>
  <c r="O153" i="6"/>
  <c r="N153" i="6"/>
  <c r="Q152" i="6"/>
  <c r="O152" i="6"/>
  <c r="N152" i="6"/>
  <c r="Q151" i="6"/>
  <c r="O151" i="6"/>
  <c r="N151" i="6"/>
  <c r="Q150" i="6"/>
  <c r="O150" i="6"/>
  <c r="N150" i="6"/>
  <c r="Q149" i="6"/>
  <c r="O149" i="6"/>
  <c r="N149" i="6"/>
  <c r="Q148" i="6"/>
  <c r="O148" i="6"/>
  <c r="N148" i="6"/>
  <c r="Q147" i="6"/>
  <c r="O147" i="6"/>
  <c r="N147" i="6"/>
  <c r="Q146" i="6"/>
  <c r="O146" i="6"/>
  <c r="N146" i="6"/>
  <c r="Q145" i="6"/>
  <c r="O145" i="6"/>
  <c r="N145" i="6"/>
  <c r="Q144" i="6"/>
  <c r="O144" i="6"/>
  <c r="N144" i="6"/>
  <c r="Q143" i="6"/>
  <c r="O143" i="6"/>
  <c r="N143" i="6"/>
  <c r="Q142" i="6"/>
  <c r="O142" i="6"/>
  <c r="N142" i="6"/>
  <c r="Q141" i="6"/>
  <c r="O141" i="6"/>
  <c r="N141" i="6"/>
  <c r="Q140" i="6"/>
  <c r="O140" i="6"/>
  <c r="N140" i="6"/>
  <c r="Q139" i="6"/>
  <c r="O139" i="6"/>
  <c r="N139" i="6"/>
  <c r="Q138" i="6"/>
  <c r="O138" i="6"/>
  <c r="N138" i="6"/>
  <c r="Q137" i="6"/>
  <c r="O137" i="6"/>
  <c r="N137" i="6"/>
  <c r="Q136" i="6"/>
  <c r="O136" i="6"/>
  <c r="N136" i="6"/>
  <c r="Q135" i="6"/>
  <c r="O135" i="6"/>
  <c r="N135" i="6"/>
  <c r="Q134" i="6"/>
  <c r="O134" i="6"/>
  <c r="N134" i="6"/>
  <c r="Q133" i="6"/>
  <c r="O133" i="6"/>
  <c r="N133" i="6"/>
  <c r="Q132" i="6"/>
  <c r="O132" i="6"/>
  <c r="N132" i="6"/>
  <c r="Q131" i="6"/>
  <c r="O131" i="6"/>
  <c r="N131" i="6"/>
  <c r="Q130" i="6"/>
  <c r="O130" i="6"/>
  <c r="N130" i="6"/>
  <c r="Q129" i="6"/>
  <c r="O129" i="6"/>
  <c r="N129" i="6"/>
  <c r="Q128" i="6"/>
  <c r="O128" i="6"/>
  <c r="N128" i="6"/>
  <c r="Q127" i="6"/>
  <c r="O127" i="6"/>
  <c r="N127" i="6"/>
  <c r="Q126" i="6"/>
  <c r="O126" i="6"/>
  <c r="N126" i="6"/>
  <c r="Q125" i="6"/>
  <c r="O125" i="6"/>
  <c r="N125" i="6"/>
  <c r="Q124" i="6"/>
  <c r="O124" i="6"/>
  <c r="N124" i="6"/>
  <c r="Q123" i="6"/>
  <c r="O123" i="6"/>
  <c r="N123" i="6"/>
  <c r="Q122" i="6"/>
  <c r="O122" i="6"/>
  <c r="N122" i="6"/>
  <c r="Q121" i="6"/>
  <c r="O121" i="6"/>
  <c r="N121" i="6"/>
  <c r="Q120" i="6"/>
  <c r="O120" i="6"/>
  <c r="N120" i="6"/>
  <c r="Q119" i="6"/>
  <c r="O119" i="6"/>
  <c r="N119" i="6"/>
  <c r="Q118" i="6"/>
  <c r="O118" i="6"/>
  <c r="N118" i="6"/>
  <c r="Q117" i="6"/>
  <c r="O117" i="6"/>
  <c r="N117" i="6"/>
  <c r="Q116" i="6"/>
  <c r="O116" i="6"/>
  <c r="N116" i="6"/>
  <c r="Q115" i="6"/>
  <c r="O115" i="6"/>
  <c r="N115" i="6"/>
  <c r="Q114" i="6"/>
  <c r="O114" i="6"/>
  <c r="N114" i="6"/>
  <c r="Q113" i="6"/>
  <c r="O113" i="6"/>
  <c r="N113" i="6"/>
  <c r="Q112" i="6"/>
  <c r="O112" i="6"/>
  <c r="N112" i="6"/>
  <c r="Q111" i="6"/>
  <c r="O111" i="6"/>
  <c r="N111" i="6"/>
  <c r="Q110" i="6"/>
  <c r="O110" i="6"/>
  <c r="N110" i="6"/>
  <c r="Q109" i="6"/>
  <c r="O109" i="6"/>
  <c r="N109" i="6"/>
  <c r="Q108" i="6"/>
  <c r="O108" i="6"/>
  <c r="N108" i="6"/>
  <c r="Q107" i="6"/>
  <c r="O107" i="6"/>
  <c r="N107" i="6"/>
  <c r="Q106" i="6"/>
  <c r="O106" i="6"/>
  <c r="N106" i="6"/>
  <c r="Q105" i="6"/>
  <c r="O105" i="6"/>
  <c r="N105" i="6"/>
  <c r="Q104" i="6"/>
  <c r="O104" i="6"/>
  <c r="N104" i="6"/>
  <c r="Q103" i="6"/>
  <c r="O103" i="6"/>
  <c r="N103" i="6"/>
  <c r="Q102" i="6"/>
  <c r="O102" i="6"/>
  <c r="N102" i="6"/>
  <c r="Q101" i="6"/>
  <c r="O101" i="6"/>
  <c r="N101" i="6"/>
  <c r="Q100" i="6"/>
  <c r="O100" i="6"/>
  <c r="N100" i="6"/>
  <c r="Q99" i="6"/>
  <c r="O99" i="6"/>
  <c r="N99" i="6"/>
  <c r="Q98" i="6"/>
  <c r="O98" i="6"/>
  <c r="N98" i="6"/>
  <c r="Q97" i="6"/>
  <c r="O97" i="6"/>
  <c r="N97" i="6"/>
  <c r="Q96" i="6"/>
  <c r="O96" i="6"/>
  <c r="N96" i="6"/>
  <c r="Q95" i="6"/>
  <c r="O95" i="6"/>
  <c r="N95" i="6"/>
  <c r="Q94" i="6"/>
  <c r="O94" i="6"/>
  <c r="N94" i="6"/>
  <c r="Q93" i="6"/>
  <c r="O93" i="6"/>
  <c r="N93" i="6"/>
  <c r="Q92" i="6"/>
  <c r="O92" i="6"/>
  <c r="N92" i="6"/>
  <c r="Q91" i="6"/>
  <c r="O91" i="6"/>
  <c r="N91" i="6"/>
  <c r="Q90" i="6"/>
  <c r="O90" i="6"/>
  <c r="N90" i="6"/>
  <c r="Q89" i="6"/>
  <c r="O89" i="6"/>
  <c r="N89" i="6"/>
  <c r="Q88" i="6"/>
  <c r="O88" i="6"/>
  <c r="N88" i="6"/>
  <c r="Q87" i="6"/>
  <c r="O87" i="6"/>
  <c r="N87" i="6"/>
  <c r="Q86" i="6"/>
  <c r="O86" i="6"/>
  <c r="N86" i="6"/>
  <c r="Q85" i="6"/>
  <c r="O85" i="6"/>
  <c r="N85" i="6"/>
  <c r="Q84" i="6"/>
  <c r="O84" i="6"/>
  <c r="N84" i="6"/>
  <c r="Q83" i="6"/>
  <c r="O83" i="6"/>
  <c r="N83" i="6"/>
  <c r="Q82" i="6"/>
  <c r="O82" i="6"/>
  <c r="N82" i="6"/>
  <c r="Q81" i="6"/>
  <c r="O81" i="6"/>
  <c r="N81" i="6"/>
  <c r="Q80" i="6"/>
  <c r="O80" i="6"/>
  <c r="N80" i="6"/>
  <c r="Q79" i="6"/>
  <c r="O79" i="6"/>
  <c r="N79" i="6"/>
  <c r="Q78" i="6"/>
  <c r="O78" i="6"/>
  <c r="N78" i="6"/>
  <c r="Q77" i="6"/>
  <c r="O77" i="6"/>
  <c r="N77" i="6"/>
  <c r="Q76" i="6"/>
  <c r="O76" i="6"/>
  <c r="N76" i="6"/>
  <c r="Q75" i="6"/>
  <c r="O75" i="6"/>
  <c r="N75" i="6"/>
  <c r="Q74" i="6"/>
  <c r="O74" i="6"/>
  <c r="N74" i="6"/>
  <c r="Q73" i="6"/>
  <c r="O73" i="6"/>
  <c r="N73" i="6"/>
  <c r="Q72" i="6"/>
  <c r="O72" i="6"/>
  <c r="N72" i="6"/>
  <c r="Q71" i="6"/>
  <c r="O71" i="6"/>
  <c r="N71" i="6"/>
  <c r="Q70" i="6"/>
  <c r="O70" i="6"/>
  <c r="N70" i="6"/>
  <c r="Q69" i="6"/>
  <c r="O69" i="6"/>
  <c r="N69" i="6"/>
  <c r="Q68" i="6"/>
  <c r="O68" i="6"/>
  <c r="N68" i="6"/>
  <c r="Q67" i="6"/>
  <c r="O67" i="6"/>
  <c r="N67" i="6"/>
  <c r="Q66" i="6"/>
  <c r="O66" i="6"/>
  <c r="N66" i="6"/>
  <c r="Q65" i="6"/>
  <c r="O65" i="6"/>
  <c r="N65" i="6"/>
  <c r="Q64" i="6"/>
  <c r="O64" i="6"/>
  <c r="N64" i="6"/>
  <c r="Q63" i="6"/>
  <c r="O63" i="6"/>
  <c r="N63" i="6"/>
  <c r="Q62" i="6"/>
  <c r="O62" i="6"/>
  <c r="N62" i="6"/>
  <c r="Q61" i="6"/>
  <c r="O61" i="6"/>
  <c r="N61" i="6"/>
  <c r="Q60" i="6"/>
  <c r="O60" i="6"/>
  <c r="N60" i="6"/>
  <c r="Q59" i="6"/>
  <c r="O59" i="6"/>
  <c r="N59" i="6"/>
  <c r="Q58" i="6"/>
  <c r="O58" i="6"/>
  <c r="N58" i="6"/>
  <c r="Q57" i="6"/>
  <c r="O57" i="6"/>
  <c r="N57" i="6"/>
  <c r="Q56" i="6"/>
  <c r="O56" i="6"/>
  <c r="N56" i="6"/>
  <c r="Q55" i="6"/>
  <c r="O55" i="6"/>
  <c r="N55" i="6"/>
  <c r="Q54" i="6"/>
  <c r="O54" i="6"/>
  <c r="N54" i="6"/>
  <c r="Q53" i="6"/>
  <c r="O53" i="6"/>
  <c r="N53" i="6"/>
  <c r="Q52" i="6"/>
  <c r="O52" i="6"/>
  <c r="N52" i="6"/>
  <c r="Q51" i="6"/>
  <c r="O51" i="6"/>
  <c r="N51" i="6"/>
  <c r="Q50" i="6"/>
  <c r="O50" i="6"/>
  <c r="N50" i="6"/>
  <c r="Q49" i="6"/>
  <c r="O49" i="6"/>
  <c r="N49" i="6"/>
  <c r="Q48" i="6"/>
  <c r="O48" i="6"/>
  <c r="N48" i="6"/>
  <c r="Q47" i="6"/>
  <c r="O47" i="6"/>
  <c r="N47" i="6"/>
  <c r="Q46" i="6"/>
  <c r="O46" i="6"/>
  <c r="N46" i="6"/>
  <c r="Q45" i="6"/>
  <c r="O45" i="6"/>
  <c r="N45" i="6"/>
  <c r="Q44" i="6"/>
  <c r="O44" i="6"/>
  <c r="N44" i="6"/>
  <c r="Q43" i="6"/>
  <c r="O43" i="6"/>
  <c r="N43" i="6"/>
  <c r="Q42" i="6"/>
  <c r="O42" i="6"/>
  <c r="N42" i="6"/>
  <c r="Q41" i="6"/>
  <c r="O41" i="6"/>
  <c r="N41" i="6"/>
  <c r="Q40" i="6"/>
  <c r="O40" i="6"/>
  <c r="N40" i="6"/>
  <c r="Q39" i="6"/>
  <c r="O39" i="6"/>
  <c r="N39" i="6"/>
  <c r="Q38" i="6"/>
  <c r="O38" i="6"/>
  <c r="N38" i="6"/>
  <c r="Q37" i="6"/>
  <c r="O37" i="6"/>
  <c r="N37" i="6"/>
  <c r="Q36" i="6"/>
  <c r="O36" i="6"/>
  <c r="N36" i="6"/>
  <c r="Q35" i="6"/>
  <c r="O35" i="6"/>
  <c r="N35" i="6"/>
  <c r="Q34" i="6"/>
  <c r="O34" i="6"/>
  <c r="N34" i="6"/>
  <c r="Q33" i="6"/>
  <c r="O33" i="6"/>
  <c r="N33" i="6"/>
  <c r="Q32" i="6"/>
  <c r="O32" i="6"/>
  <c r="N32" i="6"/>
  <c r="Q31" i="6"/>
  <c r="O31" i="6"/>
  <c r="N31" i="6"/>
  <c r="Q30" i="6"/>
  <c r="O30" i="6"/>
  <c r="N30" i="6"/>
  <c r="Q29" i="6"/>
  <c r="O29" i="6"/>
  <c r="N29" i="6"/>
  <c r="Q28" i="6"/>
  <c r="O28" i="6"/>
  <c r="N28" i="6"/>
  <c r="Q27" i="6"/>
  <c r="O27" i="6"/>
  <c r="N27" i="6"/>
  <c r="Q26" i="6"/>
  <c r="O26" i="6"/>
  <c r="N26" i="6"/>
  <c r="Q25" i="6"/>
  <c r="O25" i="6"/>
  <c r="N25" i="6"/>
  <c r="Q24" i="6"/>
  <c r="O24" i="6"/>
  <c r="N24" i="6"/>
  <c r="Q23" i="6"/>
  <c r="O23" i="6"/>
  <c r="N23" i="6"/>
  <c r="Q22" i="6"/>
  <c r="O22" i="6"/>
  <c r="N22" i="6"/>
  <c r="Q21" i="6"/>
  <c r="O21" i="6"/>
  <c r="N21" i="6"/>
  <c r="Q20" i="6"/>
  <c r="O20" i="6"/>
  <c r="N20" i="6"/>
  <c r="Q19" i="6"/>
  <c r="O19" i="6"/>
  <c r="N19" i="6"/>
  <c r="Q18" i="6"/>
  <c r="O18" i="6"/>
  <c r="N18" i="6"/>
  <c r="Q17" i="6"/>
  <c r="O17" i="6"/>
  <c r="N17" i="6"/>
  <c r="Q16" i="6"/>
  <c r="O16" i="6"/>
  <c r="N16" i="6"/>
  <c r="Q15" i="6"/>
  <c r="O15" i="6"/>
  <c r="N15" i="6"/>
  <c r="Q14" i="6"/>
  <c r="O14" i="6"/>
  <c r="N14" i="6"/>
  <c r="Q13" i="6"/>
  <c r="O13" i="6"/>
  <c r="N13" i="6"/>
  <c r="Q12" i="6"/>
  <c r="O12" i="6"/>
  <c r="N12" i="6"/>
  <c r="Q11" i="6"/>
  <c r="O11" i="6"/>
  <c r="N11" i="6"/>
  <c r="Q10" i="6"/>
  <c r="O10" i="6"/>
  <c r="N10" i="6"/>
  <c r="Q9" i="6"/>
  <c r="O9" i="6"/>
  <c r="N9" i="6"/>
  <c r="Q8" i="6"/>
  <c r="O8" i="6"/>
  <c r="N8" i="6"/>
  <c r="Q7" i="6"/>
  <c r="O7" i="6"/>
  <c r="N7" i="6"/>
  <c r="Q6" i="6"/>
  <c r="O6" i="6"/>
  <c r="N6" i="6"/>
  <c r="Q5" i="6"/>
  <c r="O5" i="6"/>
  <c r="N5" i="6"/>
  <c r="Q4" i="6"/>
  <c r="O4" i="6"/>
  <c r="N4" i="6"/>
  <c r="O3" i="6"/>
  <c r="N3" i="6"/>
  <c r="O222" i="5"/>
  <c r="N222" i="5"/>
  <c r="O221" i="5"/>
  <c r="N221" i="5"/>
  <c r="O220" i="5"/>
  <c r="N220" i="5"/>
  <c r="O219" i="5"/>
  <c r="N219" i="5"/>
  <c r="O218" i="5"/>
  <c r="N218" i="5"/>
  <c r="O217" i="5"/>
  <c r="N217" i="5"/>
  <c r="O216" i="5"/>
  <c r="N216" i="5"/>
  <c r="O215" i="5"/>
  <c r="N215" i="5"/>
  <c r="O214" i="5"/>
  <c r="N214" i="5"/>
  <c r="O213" i="5"/>
  <c r="N213" i="5"/>
  <c r="O212" i="5"/>
  <c r="N212" i="5"/>
  <c r="O211" i="5"/>
  <c r="N211" i="5"/>
  <c r="O210" i="5"/>
  <c r="N210" i="5"/>
  <c r="O209" i="5"/>
  <c r="N209" i="5"/>
  <c r="O208" i="5"/>
  <c r="N208" i="5"/>
  <c r="O207" i="5"/>
  <c r="N207" i="5"/>
  <c r="O206" i="5"/>
  <c r="N206" i="5"/>
  <c r="O205" i="5"/>
  <c r="N205" i="5"/>
  <c r="O204" i="5"/>
  <c r="N204" i="5"/>
  <c r="O203" i="5"/>
  <c r="N203" i="5"/>
  <c r="O202" i="5"/>
  <c r="N202" i="5"/>
  <c r="O201" i="5"/>
  <c r="N201" i="5"/>
  <c r="O200" i="5"/>
  <c r="N200" i="5"/>
  <c r="O199" i="5"/>
  <c r="N199" i="5"/>
  <c r="O198" i="5"/>
  <c r="N198" i="5"/>
  <c r="O197" i="5"/>
  <c r="N197" i="5"/>
  <c r="O196" i="5"/>
  <c r="N196" i="5"/>
  <c r="O195" i="5"/>
  <c r="N195" i="5"/>
  <c r="O194" i="5"/>
  <c r="N194" i="5"/>
  <c r="O193" i="5"/>
  <c r="N193" i="5"/>
  <c r="O192" i="5"/>
  <c r="N192" i="5"/>
  <c r="O191" i="5"/>
  <c r="N191" i="5"/>
  <c r="O190" i="5"/>
  <c r="N190" i="5"/>
  <c r="O189" i="5"/>
  <c r="N189" i="5"/>
  <c r="O188" i="5"/>
  <c r="N188" i="5"/>
  <c r="O187" i="5"/>
  <c r="N187" i="5"/>
  <c r="O186" i="5"/>
  <c r="N186" i="5"/>
  <c r="O185" i="5"/>
  <c r="N185" i="5"/>
  <c r="O184" i="5"/>
  <c r="N184" i="5"/>
  <c r="O183" i="5"/>
  <c r="N183" i="5"/>
  <c r="O182" i="5"/>
  <c r="N182" i="5"/>
  <c r="O181" i="5"/>
  <c r="N181" i="5"/>
  <c r="O180" i="5"/>
  <c r="N180" i="5"/>
  <c r="O179" i="5"/>
  <c r="N179" i="5"/>
  <c r="O178" i="5"/>
  <c r="N178" i="5"/>
  <c r="O177" i="5"/>
  <c r="N177" i="5"/>
  <c r="O176" i="5"/>
  <c r="N176" i="5"/>
  <c r="O175" i="5"/>
  <c r="N175" i="5"/>
  <c r="O174" i="5"/>
  <c r="N174" i="5"/>
  <c r="O173" i="5"/>
  <c r="N173" i="5"/>
  <c r="O172" i="5"/>
  <c r="N172" i="5"/>
  <c r="O171" i="5"/>
  <c r="N171" i="5"/>
  <c r="O170" i="5"/>
  <c r="N170" i="5"/>
  <c r="O169" i="5"/>
  <c r="N169" i="5"/>
  <c r="O168" i="5"/>
  <c r="N168" i="5"/>
  <c r="O167" i="5"/>
  <c r="N167" i="5"/>
  <c r="O166" i="5"/>
  <c r="N166" i="5"/>
  <c r="O165" i="5"/>
  <c r="N165" i="5"/>
  <c r="O164" i="5"/>
  <c r="N164" i="5"/>
  <c r="O163" i="5"/>
  <c r="N163" i="5"/>
  <c r="O162" i="5"/>
  <c r="N162" i="5"/>
  <c r="O161" i="5"/>
  <c r="N161" i="5"/>
  <c r="O160" i="5"/>
  <c r="N160" i="5"/>
  <c r="O159" i="5"/>
  <c r="N159" i="5"/>
  <c r="O158" i="5"/>
  <c r="N158" i="5"/>
  <c r="O157" i="5"/>
  <c r="N157" i="5"/>
  <c r="O156" i="5"/>
  <c r="N156" i="5"/>
  <c r="O155" i="5"/>
  <c r="N155" i="5"/>
  <c r="O154" i="5"/>
  <c r="N154" i="5"/>
  <c r="O153" i="5"/>
  <c r="N153" i="5"/>
  <c r="O152" i="5"/>
  <c r="N152" i="5"/>
  <c r="O151" i="5"/>
  <c r="N151" i="5"/>
  <c r="O150" i="5"/>
  <c r="N150" i="5"/>
  <c r="O149" i="5"/>
  <c r="N149" i="5"/>
  <c r="O148" i="5"/>
  <c r="N148" i="5"/>
  <c r="O147" i="5"/>
  <c r="N147" i="5"/>
  <c r="O146" i="5"/>
  <c r="N146" i="5"/>
  <c r="O145" i="5"/>
  <c r="N145" i="5"/>
  <c r="O144" i="5"/>
  <c r="N144" i="5"/>
  <c r="O143" i="5"/>
  <c r="N143" i="5"/>
  <c r="O142" i="5"/>
  <c r="N142" i="5"/>
  <c r="O141" i="5"/>
  <c r="N141" i="5"/>
  <c r="O140" i="5"/>
  <c r="N140" i="5"/>
  <c r="O139" i="5"/>
  <c r="N139" i="5"/>
  <c r="O138" i="5"/>
  <c r="N138" i="5"/>
  <c r="O137" i="5"/>
  <c r="N137" i="5"/>
  <c r="O136" i="5"/>
  <c r="N136" i="5"/>
  <c r="O135" i="5"/>
  <c r="N135" i="5"/>
  <c r="O134" i="5"/>
  <c r="N134" i="5"/>
  <c r="O133" i="5"/>
  <c r="N133" i="5"/>
  <c r="O132" i="5"/>
  <c r="N132" i="5"/>
  <c r="O131" i="5"/>
  <c r="N131" i="5"/>
  <c r="O130" i="5"/>
  <c r="N130" i="5"/>
  <c r="O129" i="5"/>
  <c r="N129" i="5"/>
  <c r="O128" i="5"/>
  <c r="N128" i="5"/>
  <c r="O127" i="5"/>
  <c r="N127" i="5"/>
  <c r="O126" i="5"/>
  <c r="N126" i="5"/>
  <c r="O125" i="5"/>
  <c r="N125" i="5"/>
  <c r="O124" i="5"/>
  <c r="N124" i="5"/>
  <c r="O123" i="5"/>
  <c r="N123" i="5"/>
  <c r="O122" i="5"/>
  <c r="N122" i="5"/>
  <c r="O121" i="5"/>
  <c r="N121" i="5"/>
  <c r="O120" i="5"/>
  <c r="N120" i="5"/>
  <c r="O119" i="5"/>
  <c r="N119" i="5"/>
  <c r="O118" i="5"/>
  <c r="N118" i="5"/>
  <c r="O117" i="5"/>
  <c r="N117" i="5"/>
  <c r="O116" i="5"/>
  <c r="N116" i="5"/>
  <c r="O115" i="5"/>
  <c r="N115" i="5"/>
  <c r="O114" i="5"/>
  <c r="N114" i="5"/>
  <c r="O113" i="5"/>
  <c r="N113" i="5"/>
  <c r="O112" i="5"/>
  <c r="N112" i="5"/>
  <c r="O111" i="5"/>
  <c r="N111" i="5"/>
  <c r="O110" i="5"/>
  <c r="N110" i="5"/>
  <c r="O109" i="5"/>
  <c r="N109" i="5"/>
  <c r="O108" i="5"/>
  <c r="N108" i="5"/>
  <c r="O107" i="5"/>
  <c r="N107" i="5"/>
  <c r="O106" i="5"/>
  <c r="N106" i="5"/>
  <c r="Q105" i="5"/>
  <c r="O105" i="5"/>
  <c r="N105" i="5"/>
  <c r="Q104" i="5"/>
  <c r="O104" i="5"/>
  <c r="N104" i="5"/>
  <c r="Q103" i="5"/>
  <c r="O103" i="5"/>
  <c r="N103" i="5"/>
  <c r="Q102" i="5"/>
  <c r="O102" i="5"/>
  <c r="N102" i="5"/>
  <c r="Q101" i="5"/>
  <c r="O101" i="5"/>
  <c r="N101" i="5"/>
  <c r="Q100" i="5"/>
  <c r="O100" i="5"/>
  <c r="N100" i="5"/>
  <c r="Q99" i="5"/>
  <c r="O99" i="5"/>
  <c r="N99" i="5"/>
  <c r="Q98" i="5"/>
  <c r="O98" i="5"/>
  <c r="N98" i="5"/>
  <c r="Q97" i="5"/>
  <c r="O97" i="5"/>
  <c r="N97" i="5"/>
  <c r="Q96" i="5"/>
  <c r="O96" i="5"/>
  <c r="N96" i="5"/>
  <c r="Q95" i="5"/>
  <c r="O95" i="5"/>
  <c r="N95" i="5"/>
  <c r="Q94" i="5"/>
  <c r="O94" i="5"/>
  <c r="N94" i="5"/>
  <c r="Q93" i="5"/>
  <c r="O93" i="5"/>
  <c r="N93" i="5"/>
  <c r="Q92" i="5"/>
  <c r="O92" i="5"/>
  <c r="N92" i="5"/>
  <c r="Q91" i="5"/>
  <c r="O91" i="5"/>
  <c r="N91" i="5"/>
  <c r="Q90" i="5"/>
  <c r="O90" i="5"/>
  <c r="N90" i="5"/>
  <c r="Q89" i="5"/>
  <c r="O89" i="5"/>
  <c r="N89" i="5"/>
  <c r="Q88" i="5"/>
  <c r="O88" i="5"/>
  <c r="N88" i="5"/>
  <c r="Q87" i="5"/>
  <c r="O87" i="5"/>
  <c r="N87" i="5"/>
  <c r="Q86" i="5"/>
  <c r="O86" i="5"/>
  <c r="N86" i="5"/>
  <c r="Q85" i="5"/>
  <c r="O85" i="5"/>
  <c r="N85" i="5"/>
  <c r="Q84" i="5"/>
  <c r="O84" i="5"/>
  <c r="N84" i="5"/>
  <c r="Q83" i="5"/>
  <c r="O83" i="5"/>
  <c r="N83" i="5"/>
  <c r="Q82" i="5"/>
  <c r="O82" i="5"/>
  <c r="N82" i="5"/>
  <c r="Q81" i="5"/>
  <c r="O81" i="5"/>
  <c r="N81" i="5"/>
  <c r="Q80" i="5"/>
  <c r="O80" i="5"/>
  <c r="N80" i="5"/>
  <c r="Q79" i="5"/>
  <c r="O79" i="5"/>
  <c r="N79" i="5"/>
  <c r="Q78" i="5"/>
  <c r="O78" i="5"/>
  <c r="N78" i="5"/>
  <c r="Q77" i="5"/>
  <c r="O77" i="5"/>
  <c r="N77" i="5"/>
  <c r="Q76" i="5"/>
  <c r="O76" i="5"/>
  <c r="N76" i="5"/>
  <c r="Q75" i="5"/>
  <c r="O75" i="5"/>
  <c r="N75" i="5"/>
  <c r="Q74" i="5"/>
  <c r="O74" i="5"/>
  <c r="N74" i="5"/>
  <c r="Q73" i="5"/>
  <c r="O73" i="5"/>
  <c r="N73" i="5"/>
  <c r="Q72" i="5"/>
  <c r="O72" i="5"/>
  <c r="N72" i="5"/>
  <c r="Q71" i="5"/>
  <c r="O71" i="5"/>
  <c r="N71" i="5"/>
  <c r="Q70" i="5"/>
  <c r="O70" i="5"/>
  <c r="N70" i="5"/>
  <c r="Q69" i="5"/>
  <c r="O69" i="5"/>
  <c r="N69" i="5"/>
  <c r="Q68" i="5"/>
  <c r="O68" i="5"/>
  <c r="N68" i="5"/>
  <c r="Q67" i="5"/>
  <c r="O67" i="5"/>
  <c r="N67" i="5"/>
  <c r="Q66" i="5"/>
  <c r="O66" i="5"/>
  <c r="N66" i="5"/>
  <c r="Q65" i="5"/>
  <c r="O65" i="5"/>
  <c r="N65" i="5"/>
  <c r="Q64" i="5"/>
  <c r="O64" i="5"/>
  <c r="N64" i="5"/>
  <c r="Q63" i="5"/>
  <c r="O63" i="5"/>
  <c r="N63" i="5"/>
  <c r="Q62" i="5"/>
  <c r="O62" i="5"/>
  <c r="N62" i="5"/>
  <c r="Q61" i="5"/>
  <c r="O61" i="5"/>
  <c r="N61" i="5"/>
  <c r="Q60" i="5"/>
  <c r="O60" i="5"/>
  <c r="N60" i="5"/>
  <c r="Q59" i="5"/>
  <c r="O59" i="5"/>
  <c r="N59" i="5"/>
  <c r="Q58" i="5"/>
  <c r="O58" i="5"/>
  <c r="N58" i="5"/>
  <c r="Q57" i="5"/>
  <c r="O57" i="5"/>
  <c r="N57" i="5"/>
  <c r="Q56" i="5"/>
  <c r="O56" i="5"/>
  <c r="N56" i="5"/>
  <c r="Q55" i="5"/>
  <c r="O55" i="5"/>
  <c r="N55" i="5"/>
  <c r="Q54" i="5"/>
  <c r="O54" i="5"/>
  <c r="N54" i="5"/>
  <c r="Q53" i="5"/>
  <c r="O53" i="5"/>
  <c r="N53" i="5"/>
  <c r="Q52" i="5"/>
  <c r="O52" i="5"/>
  <c r="N52" i="5"/>
  <c r="Q51" i="5"/>
  <c r="O51" i="5"/>
  <c r="N51" i="5"/>
  <c r="Q50" i="5"/>
  <c r="O50" i="5"/>
  <c r="N50" i="5"/>
  <c r="Q49" i="5"/>
  <c r="O49" i="5"/>
  <c r="N49" i="5"/>
  <c r="Q48" i="5"/>
  <c r="O48" i="5"/>
  <c r="N48" i="5"/>
  <c r="Q47" i="5"/>
  <c r="O47" i="5"/>
  <c r="N47" i="5"/>
  <c r="Q46" i="5"/>
  <c r="O46" i="5"/>
  <c r="N46" i="5"/>
  <c r="Q45" i="5"/>
  <c r="O45" i="5"/>
  <c r="N45" i="5"/>
  <c r="Q44" i="5"/>
  <c r="O44" i="5"/>
  <c r="N44" i="5"/>
  <c r="Q43" i="5"/>
  <c r="O43" i="5"/>
  <c r="N43" i="5"/>
  <c r="Q42" i="5"/>
  <c r="O42" i="5"/>
  <c r="N42" i="5"/>
  <c r="Q41" i="5"/>
  <c r="O41" i="5"/>
  <c r="N41" i="5"/>
  <c r="Q40" i="5"/>
  <c r="O40" i="5"/>
  <c r="N40" i="5"/>
  <c r="Q39" i="5"/>
  <c r="O39" i="5"/>
  <c r="N39" i="5"/>
  <c r="Q38" i="5"/>
  <c r="O38" i="5"/>
  <c r="N38" i="5"/>
  <c r="Q37" i="5"/>
  <c r="O37" i="5"/>
  <c r="N37" i="5"/>
  <c r="Q36" i="5"/>
  <c r="O36" i="5"/>
  <c r="N36" i="5"/>
  <c r="Q35" i="5"/>
  <c r="O35" i="5"/>
  <c r="N35" i="5"/>
  <c r="Q34" i="5"/>
  <c r="O34" i="5"/>
  <c r="N34" i="5"/>
  <c r="Q33" i="5"/>
  <c r="O33" i="5"/>
  <c r="N33" i="5"/>
  <c r="Q32" i="5"/>
  <c r="O32" i="5"/>
  <c r="N32" i="5"/>
  <c r="Q31" i="5"/>
  <c r="O31" i="5"/>
  <c r="N31" i="5"/>
  <c r="Q30" i="5"/>
  <c r="O30" i="5"/>
  <c r="N30" i="5"/>
  <c r="Q29" i="5"/>
  <c r="O29" i="5"/>
  <c r="N29" i="5"/>
  <c r="Q28" i="5"/>
  <c r="O28" i="5"/>
  <c r="N28" i="5"/>
  <c r="Q27" i="5"/>
  <c r="O27" i="5"/>
  <c r="N27" i="5"/>
  <c r="Q26" i="5"/>
  <c r="O26" i="5"/>
  <c r="N26" i="5"/>
  <c r="Q25" i="5"/>
  <c r="O25" i="5"/>
  <c r="N25" i="5"/>
  <c r="Q24" i="5"/>
  <c r="O24" i="5"/>
  <c r="N24" i="5"/>
  <c r="Q23" i="5"/>
  <c r="O23" i="5"/>
  <c r="N23" i="5"/>
  <c r="Q22" i="5"/>
  <c r="O22" i="5"/>
  <c r="N22" i="5"/>
  <c r="Q21" i="5"/>
  <c r="O21" i="5"/>
  <c r="N21" i="5"/>
  <c r="Q20" i="5"/>
  <c r="O20" i="5"/>
  <c r="N20" i="5"/>
  <c r="Q19" i="5"/>
  <c r="O19" i="5"/>
  <c r="N19" i="5"/>
  <c r="Q18" i="5"/>
  <c r="O18" i="5"/>
  <c r="N18" i="5"/>
  <c r="Q17" i="5"/>
  <c r="O17" i="5"/>
  <c r="N17" i="5"/>
  <c r="Q16" i="5"/>
  <c r="O16" i="5"/>
  <c r="N16" i="5"/>
  <c r="Q15" i="5"/>
  <c r="O15" i="5"/>
  <c r="N15" i="5"/>
  <c r="Q14" i="5"/>
  <c r="O14" i="5"/>
  <c r="N14" i="5"/>
  <c r="Q13" i="5"/>
  <c r="O13" i="5"/>
  <c r="N13" i="5"/>
  <c r="Q12" i="5"/>
  <c r="O12" i="5"/>
  <c r="N12" i="5"/>
  <c r="Q11" i="5"/>
  <c r="O11" i="5"/>
  <c r="N11" i="5"/>
  <c r="Q10" i="5"/>
  <c r="O10" i="5"/>
  <c r="N10" i="5"/>
  <c r="Q9" i="5"/>
  <c r="O9" i="5"/>
  <c r="N9" i="5"/>
  <c r="Q8" i="5"/>
  <c r="O8" i="5"/>
  <c r="N8" i="5"/>
  <c r="Q7" i="5"/>
  <c r="O7" i="5"/>
  <c r="N7" i="5"/>
  <c r="Q6" i="5"/>
  <c r="O6" i="5"/>
  <c r="N6" i="5"/>
  <c r="Q5" i="5"/>
  <c r="O5" i="5"/>
  <c r="N5" i="5"/>
  <c r="Q4" i="5"/>
  <c r="O4" i="5"/>
  <c r="N4" i="5"/>
  <c r="O3" i="5"/>
  <c r="N3" i="5"/>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K226" i="3"/>
  <c r="J226" i="3"/>
  <c r="K225" i="3"/>
  <c r="J225" i="3"/>
  <c r="K224" i="3"/>
  <c r="J224" i="3"/>
  <c r="K223" i="3"/>
  <c r="J223" i="3"/>
  <c r="K222" i="3"/>
  <c r="J222" i="3"/>
  <c r="K221" i="3"/>
  <c r="J221" i="3"/>
  <c r="K220" i="3"/>
  <c r="J220" i="3"/>
  <c r="K219" i="3"/>
  <c r="J219" i="3"/>
  <c r="K218" i="3"/>
  <c r="J218" i="3"/>
  <c r="K217" i="3"/>
  <c r="J217" i="3"/>
  <c r="K216" i="3"/>
  <c r="J216" i="3"/>
  <c r="K215" i="3"/>
  <c r="J215" i="3"/>
  <c r="K214" i="3"/>
  <c r="J214" i="3"/>
  <c r="K213" i="3"/>
  <c r="J213" i="3"/>
  <c r="K212" i="3"/>
  <c r="J212" i="3"/>
  <c r="K211" i="3"/>
  <c r="J211" i="3"/>
  <c r="K210" i="3"/>
  <c r="J210" i="3"/>
  <c r="K209" i="3"/>
  <c r="J209" i="3"/>
  <c r="K208" i="3"/>
  <c r="J208" i="3"/>
  <c r="K207" i="3"/>
  <c r="J207" i="3"/>
  <c r="K206" i="3"/>
  <c r="J206" i="3"/>
  <c r="K205" i="3"/>
  <c r="J205" i="3"/>
  <c r="K204" i="3"/>
  <c r="J204" i="3"/>
  <c r="K203" i="3"/>
  <c r="J203" i="3"/>
  <c r="K202" i="3"/>
  <c r="J202" i="3"/>
  <c r="K201" i="3"/>
  <c r="J201" i="3"/>
  <c r="K200" i="3"/>
  <c r="J200" i="3"/>
  <c r="K199" i="3"/>
  <c r="J199" i="3"/>
  <c r="K198" i="3"/>
  <c r="J198" i="3"/>
  <c r="K197" i="3"/>
  <c r="J197" i="3"/>
  <c r="K196" i="3"/>
  <c r="J196" i="3"/>
  <c r="K195" i="3"/>
  <c r="J195" i="3"/>
  <c r="K194" i="3"/>
  <c r="J194" i="3"/>
  <c r="K193" i="3"/>
  <c r="J193" i="3"/>
  <c r="K192" i="3"/>
  <c r="J192" i="3"/>
  <c r="K191" i="3"/>
  <c r="J191" i="3"/>
  <c r="K190" i="3"/>
  <c r="J190" i="3"/>
  <c r="K189" i="3"/>
  <c r="J189" i="3"/>
  <c r="K188" i="3"/>
  <c r="J188" i="3"/>
  <c r="K187" i="3"/>
  <c r="J187" i="3"/>
  <c r="K186" i="3"/>
  <c r="J186" i="3"/>
  <c r="K185" i="3"/>
  <c r="J185" i="3"/>
  <c r="K184" i="3"/>
  <c r="J184" i="3"/>
  <c r="K183" i="3"/>
  <c r="J183" i="3"/>
  <c r="K182" i="3"/>
  <c r="J182" i="3"/>
  <c r="K181" i="3"/>
  <c r="J181" i="3"/>
  <c r="K180" i="3"/>
  <c r="J180" i="3"/>
  <c r="K179" i="3"/>
  <c r="J179" i="3"/>
  <c r="K178" i="3"/>
  <c r="J178" i="3"/>
  <c r="K177" i="3"/>
  <c r="J177" i="3"/>
  <c r="K176" i="3"/>
  <c r="J176" i="3"/>
  <c r="K175" i="3"/>
  <c r="J175" i="3"/>
  <c r="K174" i="3"/>
  <c r="J174" i="3"/>
  <c r="K173" i="3"/>
  <c r="J173" i="3"/>
  <c r="K172" i="3"/>
  <c r="J172" i="3"/>
  <c r="K171" i="3"/>
  <c r="J171" i="3"/>
  <c r="K170" i="3"/>
  <c r="J170" i="3"/>
  <c r="K169" i="3"/>
  <c r="J169" i="3"/>
  <c r="K168" i="3"/>
  <c r="J168" i="3"/>
  <c r="K167" i="3"/>
  <c r="J167" i="3"/>
  <c r="K166" i="3"/>
  <c r="J166" i="3"/>
  <c r="K165" i="3"/>
  <c r="J165" i="3"/>
  <c r="K164" i="3"/>
  <c r="J164" i="3"/>
  <c r="K163" i="3"/>
  <c r="J163" i="3"/>
  <c r="K162" i="3"/>
  <c r="J162" i="3"/>
  <c r="K161" i="3"/>
  <c r="J161" i="3"/>
  <c r="K160" i="3"/>
  <c r="J160" i="3"/>
  <c r="K159" i="3"/>
  <c r="J159" i="3"/>
  <c r="K158" i="3"/>
  <c r="J158" i="3"/>
  <c r="K157" i="3"/>
  <c r="J157" i="3"/>
  <c r="K156" i="3"/>
  <c r="J156" i="3"/>
  <c r="K155" i="3"/>
  <c r="J155" i="3"/>
  <c r="K154" i="3"/>
  <c r="J154" i="3"/>
  <c r="K153" i="3"/>
  <c r="J153" i="3"/>
  <c r="K152" i="3"/>
  <c r="J152" i="3"/>
  <c r="K151" i="3"/>
  <c r="J151" i="3"/>
  <c r="K150" i="3"/>
  <c r="J150" i="3"/>
  <c r="K149" i="3"/>
  <c r="J149" i="3"/>
  <c r="K148" i="3"/>
  <c r="J148" i="3"/>
  <c r="K147" i="3"/>
  <c r="J147" i="3"/>
  <c r="K146" i="3"/>
  <c r="J146" i="3"/>
  <c r="K145" i="3"/>
  <c r="J145" i="3"/>
  <c r="K144" i="3"/>
  <c r="J144" i="3"/>
  <c r="K143" i="3"/>
  <c r="J143" i="3"/>
  <c r="K142" i="3"/>
  <c r="J142" i="3"/>
  <c r="K141" i="3"/>
  <c r="J141" i="3"/>
  <c r="K140" i="3"/>
  <c r="J140" i="3"/>
  <c r="K139" i="3"/>
  <c r="J139" i="3"/>
  <c r="K138" i="3"/>
  <c r="J138" i="3"/>
  <c r="K137" i="3"/>
  <c r="J137" i="3"/>
  <c r="K136" i="3"/>
  <c r="J136" i="3"/>
  <c r="K135" i="3"/>
  <c r="J135" i="3"/>
  <c r="K134" i="3"/>
  <c r="J134" i="3"/>
  <c r="K133"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K118" i="3"/>
  <c r="J118" i="3"/>
  <c r="K117" i="3"/>
  <c r="J117" i="3"/>
  <c r="K116" i="3"/>
  <c r="J116" i="3"/>
  <c r="K115" i="3"/>
  <c r="J115" i="3"/>
  <c r="K114"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62" i="3"/>
  <c r="J62" i="3"/>
  <c r="K61" i="3"/>
  <c r="J61" i="3"/>
  <c r="K60" i="3"/>
  <c r="J60" i="3"/>
  <c r="K59" i="3"/>
  <c r="J59" i="3"/>
  <c r="K58" i="3"/>
  <c r="J58" i="3"/>
  <c r="K57" i="3"/>
  <c r="J57" i="3"/>
  <c r="K56" i="3"/>
  <c r="J56" i="3"/>
  <c r="K55" i="3"/>
  <c r="J55" i="3"/>
  <c r="K54" i="3"/>
  <c r="J54" i="3"/>
  <c r="K53" i="3"/>
  <c r="J53" i="3"/>
  <c r="K52" i="3"/>
  <c r="J52" i="3"/>
  <c r="K51" i="3"/>
  <c r="J51" i="3"/>
  <c r="K50" i="3"/>
  <c r="J50" i="3"/>
  <c r="K49" i="3"/>
  <c r="J49" i="3"/>
  <c r="K48" i="3"/>
  <c r="J48" i="3"/>
  <c r="K47" i="3"/>
  <c r="J47" i="3"/>
  <c r="K46" i="3"/>
  <c r="J46" i="3"/>
  <c r="K45" i="3"/>
  <c r="J45" i="3"/>
  <c r="K44" i="3"/>
  <c r="J44" i="3"/>
  <c r="K43" i="3"/>
  <c r="J43" i="3"/>
  <c r="K42" i="3"/>
  <c r="J42" i="3"/>
  <c r="K41" i="3"/>
  <c r="J41" i="3"/>
  <c r="K40" i="3"/>
  <c r="J40" i="3"/>
  <c r="K39" i="3"/>
  <c r="J39" i="3"/>
  <c r="K38" i="3"/>
  <c r="J38" i="3"/>
  <c r="K37" i="3"/>
  <c r="J37" i="3"/>
  <c r="K36" i="3"/>
  <c r="J36" i="3"/>
  <c r="K35" i="3"/>
  <c r="J35" i="3"/>
  <c r="K34" i="3"/>
  <c r="J34" i="3"/>
  <c r="K33" i="3"/>
  <c r="J3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K14" i="3"/>
  <c r="J14" i="3"/>
  <c r="K13" i="3"/>
  <c r="J13" i="3"/>
  <c r="K12" i="3"/>
  <c r="J12" i="3"/>
  <c r="K11" i="3"/>
  <c r="J11" i="3"/>
  <c r="K10" i="3"/>
  <c r="J10" i="3"/>
  <c r="K9" i="3"/>
  <c r="J9" i="3"/>
  <c r="K8" i="3"/>
  <c r="J8" i="3"/>
  <c r="G7" i="3" a="1"/>
  <c r="E3" i="6" a="1"/>
  <c r="X2" i="1" a="1"/>
  <c r="E4" i="8" a="1"/>
  <c r="E3" i="1" a="1"/>
  <c r="F7" i="3" a="1"/>
  <c r="E7" i="3" a="1"/>
  <c r="E11" i="13" a="1"/>
  <c r="D7" i="3" a="1"/>
  <c r="E8" i="12" a="1"/>
  <c r="AB2" i="6" a="1"/>
  <c r="E3" i="5" a="1"/>
  <c r="C4" i="10" a="1"/>
  <c r="E3" i="11" a="1"/>
  <c r="AB2" i="5" a="1"/>
  <c r="I4" i="9" a="1"/>
  <c r="H7" i="3" a="1"/>
  <c r="G4" i="4" a="1"/>
  <c r="G4" i="4" l="1"/>
  <c r="J4" i="4" s="1"/>
  <c r="H7" i="3"/>
  <c r="I4" i="9"/>
  <c r="M4" i="9" s="1"/>
  <c r="AB2" i="5"/>
  <c r="E3" i="11"/>
  <c r="S3" i="11" s="1"/>
  <c r="C4" i="10"/>
  <c r="E3" i="5"/>
  <c r="Q3" i="5" s="1"/>
  <c r="AB2" i="6"/>
  <c r="E8" i="12"/>
  <c r="S8" i="12" s="1"/>
  <c r="D7" i="3"/>
  <c r="E11" i="13"/>
  <c r="E7" i="3"/>
  <c r="J7" i="3" s="1"/>
  <c r="F7" i="3"/>
  <c r="E3" i="1"/>
  <c r="M3" i="1" s="1"/>
  <c r="E4" i="8"/>
  <c r="X2" i="1"/>
  <c r="E3" i="6"/>
  <c r="Q3" i="6" s="1"/>
  <c r="G7" i="3"/>
  <c r="K7" i="3" s="1"/>
  <c r="F11" i="13" a="1"/>
  <c r="F4" i="8" a="1"/>
  <c r="F4" i="8" l="1"/>
  <c r="F1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<sst xmlns="http://schemas.openxmlformats.org/spreadsheetml/2006/main" count="283" uniqueCount="160">
  <si>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</si>
  <si>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</si>
  <si>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</si>
  <si>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</si>
  <si>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</si>
  <si>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</si>
  <si>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</si>
  <si>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</si>
  <si>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</si>
  <si>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</si>
  <si>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</si>
  <si>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</si>
  <si>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</si>
  <si>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</si>
  <si>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</si>
  <si>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</si>
  <si>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</si>
  <si>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</si>
  <si>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</si>
  <si>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</si>
  <si>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</si>
  <si>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</si>
  <si>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</si>
  <si>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</si>
  <si>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</si>
  <si>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</si>
  <si>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</si>
  <si>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</si>
  <si>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</si>
  <si>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</si>
  <si>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</si>
  <si>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</si>
  <si>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</si>
  <si>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</si>
  <si>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</si>
  <si>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</si>
  <si>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</si>
  <si>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</si>
  <si>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</si>
  <si>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</si>
  <si>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</si>
  <si>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</si>
  <si>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</si>
  <si>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</si>
  <si>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</si>
  <si>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</si>
  <si>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</si>
  <si>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</si>
  <si>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</si>
  <si>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</si>
  <si>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</si>
  <si>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</si>
  <si>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</si>
  <si>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</si>
  <si>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</si>
  <si>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</si>
  <si>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</si>
  <si>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</si>
  <si>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</si>
  <si>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</si>
  <si>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</si>
  <si>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</si>
  <si>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</si>
  <si>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</si>
  <si>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</si>
  <si>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</si>
  <si>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</si>
  <si>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</si>
  <si>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</si>
  <si>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</si>
  <si>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</si>
  <si>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</si>
  <si>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</si>
  <si>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</si>
  <si>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</si>
  <si>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</si>
  <si>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</si>
  <si>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</si>
  <si>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</si>
  <si>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</si>
  <si>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</si>
  <si>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</si>
  <si>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</si>
  <si>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</si>
  <si>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</si>
  <si>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</si>
  <si>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</si>
  <si>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</si>
  <si>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</si>
  <si>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</si>
  <si>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</si>
  <si>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</si>
  <si>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</si>
  <si>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</si>
  <si>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</si>
  <si>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</si>
  <si>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</si>
  <si>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</si>
  <si>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</si>
  <si>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</si>
  <si>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</si>
  <si>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</si>
  <si>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</si>
  <si>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</si>
  <si>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</si>
  <si>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</si>
  <si>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</si>
  <si>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</si>
  <si>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</si>
  <si>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</si>
  <si>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</si>
  <si>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</si>
  <si>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</si>
  <si>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</si>
  <si>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</si>
  <si>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</si>
  <si>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</si>
  <si>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</si>
  <si>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</si>
  <si>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</si>
  <si>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</si>
  <si>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</si>
  <si>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</si>
  <si>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</si>
  <si>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</si>
  <si>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</si>
  <si>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</si>
  <si>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</si>
  <si>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</si>
  <si>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</si>
  <si>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</si>
  <si>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</si>
  <si>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</si>
  <si>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</si>
  <si>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</si>
  <si>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</si>
  <si>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</si>
  <si>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</si>
  <si>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</si>
  <si>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</si>
  <si>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</si>
  <si>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</si>
  <si>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</si>
  <si>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</si>
  <si>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</si>
  <si>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</si>
  <si>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</si>
  <si>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</si>
  <si>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</si>
  <si>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</si>
  <si>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</si>
  <si>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</si>
  <si>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</si>
  <si>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</si>
  <si>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v 0.2.2 (2022-10-07)</t>
  </si>
  <si>
    <t>Bug fix: moving VBA modules to a workbook without a reference to Microsoft Scripting raised error in reason of non-declared constants.</t>
  </si>
  <si>
    <t>Bug fix: debug routines were moved to main modules to avoid missing references.</t>
  </si>
  <si>
    <t>v 0.2.3 (2023-02-07)</t>
  </si>
  <si>
    <t>Bug fix: decimal separators when system default was enabled were not being correctly processed.</t>
  </si>
  <si>
    <t>xlDESSAZ (v. 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</si>
</sst>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quot;R$&quot;\ * #,##0.00_-;\-&quot;R$&quot;\ * #,##0.00_-;_-&quot;R$&quot;\ * &quot;-&quot;??_-;_-@_-"/>
    <numFmt numFmtId="165" formatCode="_-* #,##0.00_-;\-* #,##0.00_-;_-* &quot;-&quot;??_-;_-@_-"/>
    <numFmt numFmtId="166" formatCode="[$-416]mmm\-yy;@"/>
    <numFmt numFmtId="167" formatCode="0.0"/>
    <numFmt numFmtId="168" formatCode="0.0%"/>
    <numFmt numFmtId="169" formatCode="_-&quot;R$&quot;\ * #,##0_-;\-&quot;R$&quot;\ * #,##0_-;_-&quot;R$&quot;\ * &quot;-&quot;??_-;_-@_-"/>
    <numFmt numFmtId="170"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16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165"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7" fontId="0" fillId="0" borderId="0" xfId="0" applyNumberFormat="1"/>
    <xf numFmtId="167" fontId="0" fillId="0" borderId="0" xfId="0" applyNumberFormat="1" applyAlignment="1">
      <alignment wrapText="1"/>
    </xf>
    <xf numFmtId="168"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6"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9" fontId="0" fillId="0" borderId="0" xfId="2" applyNumberFormat="1" applyFont="1"/>
    <xf numFmtId="169" fontId="0" fillId="0" borderId="0" xfId="2" applyNumberFormat="1" applyFont="1" applyAlignment="1"/>
    <xf numFmtId="2" fontId="0" fillId="0" borderId="0" xfId="2" applyNumberFormat="1" applyFont="1"/>
    <xf numFmtId="167" fontId="0" fillId="0" borderId="0" xfId="2" applyNumberFormat="1" applyFont="1"/>
    <xf numFmtId="167"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70"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6" fontId="11" fillId="11" borderId="7" xfId="5" applyNumberFormat="1"/>
    <xf numFmtId="0" fontId="2" fillId="3" borderId="1" xfId="0" applyFont="1" applyFill="1" applyBorder="1"/>
    <xf numFmtId="166"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Entrada" xfId="5" builtinId="20"/>
    <cellStyle name="Hiperlink" xfId="3" builtinId="8"/>
    <cellStyle name="Moeda" xfId="2" builtinId="4"/>
    <cellStyle name="Normal" xfId="0" builtinId="0"/>
    <cellStyle name="Normal 2" xfId="4" xr:uid="{37EFEC2C-8610-4B1A-AD95-746AA27D3980}"/>
    <cellStyle name="Porcentagem" xfId="1" builtinId="5"/>
    <cellStyle name="Saída" xfId="7" builtinId="21"/>
    <cellStyle name="Vírgula" xfId="6" builtinId="3"/>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87"/>
  <sheetViews>
    <sheetView showGridLines="0" tabSelected="1" workbookViewId="0"/>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159</v>
      </c>
      <c r="C2" s="27"/>
      <c r="D2" s="27"/>
      <c r="E2" s="27"/>
      <c r="F2" s="27"/>
      <c r="G2" s="27"/>
      <c r="H2" s="27"/>
      <c r="I2" s="27"/>
      <c r="J2" s="27"/>
      <c r="K2" s="27"/>
      <c r="L2" s="27"/>
      <c r="M2" s="27"/>
      <c r="N2" s="27"/>
      <c r="O2" s="27"/>
      <c r="P2" s="27"/>
      <c r="Q2" s="27"/>
      <c r="R2" s="27"/>
      <c r="S2" s="27"/>
      <c r="T2" s="27"/>
    </row>
    <row r="4" spans="2:20" ht="14.25" x14ac:dyDescent="0.2">
      <c r="B4" s="29" t="s">
        <v>90</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51</v>
      </c>
    </row>
    <row r="17" spans="2:4" ht="15" x14ac:dyDescent="0.25">
      <c r="B17" s="32" t="s">
        <v>50</v>
      </c>
      <c r="C17" s="30"/>
      <c r="D17" s="32"/>
    </row>
    <row r="18" spans="2:4" ht="15" x14ac:dyDescent="0.25">
      <c r="B18" s="32"/>
      <c r="C18" s="30"/>
      <c r="D18" s="32"/>
    </row>
    <row r="19" spans="2:4" ht="15" x14ac:dyDescent="0.25">
      <c r="B19" s="31" t="s">
        <v>54</v>
      </c>
      <c r="C19" s="30"/>
      <c r="D19" s="32"/>
    </row>
    <row r="20" spans="2:4" ht="15" x14ac:dyDescent="0.25">
      <c r="B20" s="32" t="s">
        <v>53</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79</v>
      </c>
    </row>
    <row r="34" spans="2:14" ht="235.5" customHeight="1" x14ac:dyDescent="0.25">
      <c r="C34" s="32"/>
    </row>
    <row r="35" spans="2:14" ht="15" x14ac:dyDescent="0.25">
      <c r="B35" s="32"/>
    </row>
    <row r="36" spans="2:14" ht="105.75" customHeight="1" x14ac:dyDescent="0.2">
      <c r="C36" s="76" t="s">
        <v>91</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92</v>
      </c>
    </row>
    <row r="40" spans="2:14" ht="15" x14ac:dyDescent="0.25">
      <c r="C40" s="30"/>
      <c r="D40" s="32"/>
    </row>
    <row r="41" spans="2:14" ht="15" x14ac:dyDescent="0.25">
      <c r="B41" s="31" t="s">
        <v>52</v>
      </c>
    </row>
    <row r="43" spans="2:14" ht="15" x14ac:dyDescent="0.25">
      <c r="B43" s="31" t="s">
        <v>55</v>
      </c>
    </row>
    <row r="44" spans="2:14" ht="14.25" x14ac:dyDescent="0.2">
      <c r="C44" s="29" t="s">
        <v>56</v>
      </c>
    </row>
    <row r="45" spans="2:14" ht="14.25" x14ac:dyDescent="0.2">
      <c r="C45" s="29" t="s">
        <v>78</v>
      </c>
    </row>
    <row r="47" spans="2:14" ht="15" x14ac:dyDescent="0.25">
      <c r="B47" s="31" t="s">
        <v>57</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60</v>
      </c>
    </row>
    <row r="51" spans="2:17" x14ac:dyDescent="0.2">
      <c r="B51" s="30">
        <v>2</v>
      </c>
      <c r="C51" s="54" t="s">
        <v>104</v>
      </c>
      <c r="D51" s="55"/>
      <c r="E51" s="55"/>
      <c r="F51" s="56"/>
      <c r="G51" s="55"/>
      <c r="H51" s="55" t="s">
        <v>107</v>
      </c>
      <c r="I51" s="55"/>
      <c r="J51" s="55"/>
      <c r="K51" s="55"/>
      <c r="L51" s="55"/>
      <c r="M51" s="55"/>
      <c r="N51" s="55"/>
    </row>
    <row r="52" spans="2:17" x14ac:dyDescent="0.2">
      <c r="B52" s="30">
        <v>3</v>
      </c>
      <c r="C52" s="57" t="s">
        <v>58</v>
      </c>
      <c r="D52" s="35"/>
      <c r="E52" s="35"/>
      <c r="F52" s="58"/>
      <c r="G52" s="35"/>
      <c r="H52" s="35" t="s">
        <v>59</v>
      </c>
      <c r="I52" s="35"/>
      <c r="J52" s="35"/>
      <c r="K52" s="35"/>
      <c r="L52" s="35"/>
      <c r="M52" s="35"/>
      <c r="N52" s="35"/>
    </row>
    <row r="54" spans="2:17" x14ac:dyDescent="0.2">
      <c r="C54" s="30" t="s">
        <v>105</v>
      </c>
    </row>
    <row r="55" spans="2:17" x14ac:dyDescent="0.2">
      <c r="C55" s="30" t="s">
        <v>106</v>
      </c>
      <c r="D55" s="30"/>
      <c r="E55" s="30"/>
      <c r="F55" s="30" t="s">
        <v>72</v>
      </c>
      <c r="G55" s="30"/>
      <c r="H55" s="34" t="s">
        <v>44</v>
      </c>
      <c r="I55" s="34"/>
    </row>
    <row r="56" spans="2:17" x14ac:dyDescent="0.2">
      <c r="B56" s="30">
        <v>1</v>
      </c>
      <c r="C56" s="39" t="s">
        <v>62</v>
      </c>
      <c r="D56" s="40"/>
      <c r="E56" s="40"/>
      <c r="F56" s="48" t="s">
        <v>73</v>
      </c>
      <c r="G56" s="40"/>
      <c r="H56" s="41" t="s">
        <v>69</v>
      </c>
      <c r="I56" s="41"/>
      <c r="J56" s="40"/>
      <c r="K56" s="40"/>
      <c r="L56" s="40"/>
      <c r="M56" s="40"/>
      <c r="N56" s="40"/>
    </row>
    <row r="57" spans="2:17" x14ac:dyDescent="0.2">
      <c r="B57" s="30">
        <v>2</v>
      </c>
      <c r="C57" s="45" t="s">
        <v>63</v>
      </c>
      <c r="D57" s="46"/>
      <c r="E57" s="46"/>
      <c r="F57" s="49" t="s">
        <v>73</v>
      </c>
      <c r="G57" s="46"/>
      <c r="H57" s="46" t="s">
        <v>119</v>
      </c>
      <c r="I57" s="46"/>
      <c r="J57" s="46"/>
      <c r="K57" s="46"/>
      <c r="L57" s="46"/>
      <c r="M57" s="46"/>
      <c r="N57" s="46"/>
    </row>
    <row r="58" spans="2:17" ht="67.5" customHeight="1" x14ac:dyDescent="0.2">
      <c r="B58" s="30">
        <v>3</v>
      </c>
      <c r="C58" s="42" t="s">
        <v>64</v>
      </c>
      <c r="D58" s="41"/>
      <c r="E58" s="41"/>
      <c r="F58" s="47" t="s">
        <v>74</v>
      </c>
      <c r="G58" s="41"/>
      <c r="H58" s="74" t="s">
        <v>125</v>
      </c>
      <c r="I58" s="75"/>
      <c r="J58" s="75"/>
      <c r="K58" s="75"/>
      <c r="L58" s="75"/>
      <c r="M58" s="75"/>
      <c r="N58" s="75"/>
    </row>
    <row r="59" spans="2:17" ht="38.25" x14ac:dyDescent="0.2">
      <c r="B59" s="30">
        <v>4</v>
      </c>
      <c r="C59" s="45" t="s">
        <v>65</v>
      </c>
      <c r="D59" s="46"/>
      <c r="E59" s="46"/>
      <c r="F59" s="49" t="s">
        <v>75</v>
      </c>
      <c r="G59" s="46"/>
      <c r="H59" s="46" t="s">
        <v>120</v>
      </c>
      <c r="I59" s="46"/>
      <c r="J59" s="46"/>
      <c r="K59" s="46"/>
      <c r="L59" s="46"/>
      <c r="M59" s="46"/>
      <c r="N59" s="46"/>
    </row>
    <row r="60" spans="2:17" x14ac:dyDescent="0.2">
      <c r="B60" s="30">
        <v>5</v>
      </c>
      <c r="C60" s="42" t="s">
        <v>66</v>
      </c>
      <c r="D60" s="41"/>
      <c r="E60" s="41"/>
      <c r="F60" s="47" t="s">
        <v>76</v>
      </c>
      <c r="G60" s="41"/>
      <c r="H60" s="41" t="s">
        <v>71</v>
      </c>
      <c r="I60" s="41"/>
      <c r="J60" s="41"/>
      <c r="K60" s="41"/>
      <c r="L60" s="41"/>
      <c r="M60" s="41"/>
      <c r="N60" s="41"/>
    </row>
    <row r="61" spans="2:17" x14ac:dyDescent="0.2">
      <c r="B61" s="30">
        <v>6</v>
      </c>
      <c r="C61" s="45" t="s">
        <v>67</v>
      </c>
      <c r="D61" s="46"/>
      <c r="E61" s="46"/>
      <c r="F61" s="49" t="s">
        <v>76</v>
      </c>
      <c r="G61" s="46"/>
      <c r="H61" s="46" t="s">
        <v>70</v>
      </c>
      <c r="I61" s="46"/>
      <c r="J61" s="46"/>
      <c r="K61" s="46"/>
      <c r="L61" s="46"/>
      <c r="M61" s="46"/>
      <c r="N61" s="46"/>
    </row>
    <row r="62" spans="2:17" x14ac:dyDescent="0.2">
      <c r="B62" s="30">
        <v>7</v>
      </c>
      <c r="C62" s="43" t="s">
        <v>68</v>
      </c>
      <c r="D62" s="44"/>
      <c r="E62" s="44"/>
      <c r="F62" s="50" t="s">
        <v>76</v>
      </c>
      <c r="G62" s="44"/>
      <c r="H62" s="44" t="s">
        <v>77</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157</v>
      </c>
    </row>
    <row r="68" spans="2:2" x14ac:dyDescent="0.2">
      <c r="B68" s="28" t="s">
        <v>158</v>
      </c>
    </row>
    <row r="70" spans="2:2" x14ac:dyDescent="0.2">
      <c r="B70" s="28" t="s">
        <v>154</v>
      </c>
    </row>
    <row r="71" spans="2:2" x14ac:dyDescent="0.2">
      <c r="B71" s="28" t="s">
        <v>155</v>
      </c>
    </row>
    <row r="72" spans="2:2" x14ac:dyDescent="0.2">
      <c r="B72" s="28" t="s">
        <v>156</v>
      </c>
    </row>
    <row r="74" spans="2:2" x14ac:dyDescent="0.2">
      <c r="B74" s="28" t="s">
        <v>147</v>
      </c>
    </row>
    <row r="75" spans="2:2" x14ac:dyDescent="0.2">
      <c r="B75" s="28" t="s">
        <v>148</v>
      </c>
    </row>
    <row r="76" spans="2:2" x14ac:dyDescent="0.2">
      <c r="B76" s="28" t="s">
        <v>149</v>
      </c>
    </row>
    <row r="78" spans="2:2" x14ac:dyDescent="0.2">
      <c r="B78" s="28" t="s">
        <v>137</v>
      </c>
    </row>
    <row r="79" spans="2:2" x14ac:dyDescent="0.2">
      <c r="B79" s="28" t="s">
        <v>150</v>
      </c>
    </row>
    <row r="80" spans="2:2" x14ac:dyDescent="0.2">
      <c r="B80" s="28" t="s">
        <v>151</v>
      </c>
    </row>
    <row r="81" spans="2:2" x14ac:dyDescent="0.2">
      <c r="B81" s="28" t="s">
        <v>152</v>
      </c>
    </row>
    <row r="83" spans="2:2" x14ac:dyDescent="0.2">
      <c r="B83" s="28" t="s">
        <v>89</v>
      </c>
    </row>
    <row r="84" spans="2:2" x14ac:dyDescent="0.2">
      <c r="B84" s="28" t="s">
        <v>153</v>
      </c>
    </row>
    <row r="86" spans="2:2" x14ac:dyDescent="0.2">
      <c r="B86" s="28" t="s">
        <v>61</v>
      </c>
    </row>
    <row r="87" spans="2:2" x14ac:dyDescent="0.2">
      <c r="B87"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102</v>
      </c>
      <c r="C4" s="53" t="str" cm="1">
        <f t="array" ref="C4">xlDESSAZ_X13_SetUp()</f>
        <v># Both the X13 executable and the temporary folder are OK!</v>
      </c>
      <c r="D4" s="53"/>
      <c r="E4" s="53"/>
      <c r="F4" s="53"/>
      <c r="G4" s="53"/>
    </row>
    <row r="5" spans="1:17" ht="15" customHeight="1" x14ac:dyDescent="0.25">
      <c r="B5" s="12" t="s">
        <v>103</v>
      </c>
      <c r="C5" t="s">
        <v>101</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E8" sqref="E8"/>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E7/$C7-1</f>
        <v>1.0746776622437837E-2</v>
      </c>
      <c r="K7" s="9">
        <f>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E8/$C8-1</f>
        <v>2.2740486084882328E-2</v>
      </c>
      <c r="K8" s="9">
        <f>G8/$C8-1</f>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E9/$C9-1</f>
        <v>-3.848808790006486E-2</v>
      </c>
      <c r="K9" s="9">
        <f>G9/$C9-1</f>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E10/$C10-1</f>
        <v>-2.3097327645332788E-3</v>
      </c>
      <c r="K10" s="9">
        <f>G10/$C10-1</f>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E11/$C11-1</f>
        <v>4.0259606245189872E-3</v>
      </c>
      <c r="K11" s="9">
        <f>G11/$C11-1</f>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E12/$C12-1</f>
        <v>-1.3566899841879643E-2</v>
      </c>
      <c r="K12" s="9">
        <f>G12/$C12-1</f>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E13/$C13-1</f>
        <v>9.7550809350785972E-3</v>
      </c>
      <c r="K13" s="9">
        <f>G13/$C13-1</f>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E14/$C14-1</f>
        <v>-1.7527924186026889E-2</v>
      </c>
      <c r="K14" s="9">
        <f>G14/$C14-1</f>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E15/$C15-1</f>
        <v>7.310980950191448E-3</v>
      </c>
      <c r="K15" s="9">
        <f>G15/$C15-1</f>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E16/$C16-1</f>
        <v>2.9218032891931811E-2</v>
      </c>
      <c r="K16" s="9">
        <f>G16/$C16-1</f>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E17/$C17-1</f>
        <v>1.6017420635188184E-3</v>
      </c>
      <c r="K17" s="9">
        <f>G17/$C17-1</f>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E18/$C18-1</f>
        <v>5.0643009684712137E-3</v>
      </c>
      <c r="K18" s="9">
        <f>G18/$C18-1</f>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E19/$C19-1</f>
        <v>3.0448550229031923E-3</v>
      </c>
      <c r="K19" s="9">
        <f>G19/$C19-1</f>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E20/$C20-1</f>
        <v>6.7509837790868943E-3</v>
      </c>
      <c r="K20" s="9">
        <f>G20/$C20-1</f>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E21/$C21-1</f>
        <v>6.7945959009452217E-3</v>
      </c>
      <c r="K21" s="9">
        <f>G21/$C21-1</f>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E22/$C22-1</f>
        <v>-3.2354306576326541E-3</v>
      </c>
      <c r="K22" s="9">
        <f>G22/$C22-1</f>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E23/$C23-1</f>
        <v>-5.3240800077111183E-3</v>
      </c>
      <c r="K23" s="9">
        <f>G23/$C23-1</f>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E24/$C24-1</f>
        <v>9.3638556325204014E-4</v>
      </c>
      <c r="K24" s="9">
        <f>G24/$C24-1</f>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E25/$C25-1</f>
        <v>5.0156058383310498E-3</v>
      </c>
      <c r="K25" s="9">
        <f>G25/$C25-1</f>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E26/$C26-1</f>
        <v>-1.1172125862896176E-2</v>
      </c>
      <c r="K26" s="9">
        <f>G26/$C26-1</f>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E27/$C27-1</f>
        <v>-3.6598023875787922E-3</v>
      </c>
      <c r="K27" s="9">
        <f>G27/$C27-1</f>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E28/$C28-1</f>
        <v>-1.4355574144013783E-3</v>
      </c>
      <c r="K28" s="9">
        <f>G28/$C28-1</f>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E29/$C29-1</f>
        <v>7.7640703330583705E-4</v>
      </c>
      <c r="K29" s="9">
        <f>G29/$C29-1</f>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E30/$C30-1</f>
        <v>1.1751898923540338E-2</v>
      </c>
      <c r="K30" s="9">
        <f>G30/$C30-1</f>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E31/$C31-1</f>
        <v>-7.8823186397173339E-3</v>
      </c>
      <c r="K31" s="9">
        <f>G31/$C31-1</f>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E32/$C32-1</f>
        <v>-2.4497946015072936E-3</v>
      </c>
      <c r="K32" s="9">
        <f>G32/$C32-1</f>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E33/$C33-1</f>
        <v>-1.3683521935443643E-3</v>
      </c>
      <c r="K33" s="9">
        <f>G33/$C33-1</f>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E34/$C34-1</f>
        <v>4.4149783371936202E-3</v>
      </c>
      <c r="K34" s="9">
        <f>G34/$C34-1</f>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E35/$C35-1</f>
        <v>-4.1543093061535696E-3</v>
      </c>
      <c r="K35" s="9">
        <f>G35/$C35-1</f>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E36/$C36-1</f>
        <v>1.0405825458049689E-2</v>
      </c>
      <c r="K36" s="9">
        <f>G36/$C36-1</f>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E37/$C37-1</f>
        <v>-8.0622088541124626E-3</v>
      </c>
      <c r="K37" s="9">
        <f>G37/$C37-1</f>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E38/$C38-1</f>
        <v>1.0528650962613462E-3</v>
      </c>
      <c r="K38" s="9">
        <f>G38/$C38-1</f>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E39/$C39-1</f>
        <v>-4.9043968669315596E-4</v>
      </c>
      <c r="K39" s="9">
        <f>G39/$C39-1</f>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E40/$C40-1</f>
        <v>-3.1550697050063414E-3</v>
      </c>
      <c r="K40" s="9">
        <f>G40/$C40-1</f>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E41/$C41-1</f>
        <v>-6.2900929420384166E-4</v>
      </c>
      <c r="K41" s="9">
        <f>G41/$C41-1</f>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E42/$C42-1</f>
        <v>1.2895851335837705E-2</v>
      </c>
      <c r="K42" s="9">
        <f>G42/$C42-1</f>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E43/$C43-1</f>
        <v>3.5714853930290946E-3</v>
      </c>
      <c r="K43" s="9">
        <f>G43/$C43-1</f>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E44/$C44-1</f>
        <v>2.4015359838556183E-3</v>
      </c>
      <c r="K44" s="9">
        <f>G44/$C44-1</f>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E45/$C45-1</f>
        <v>5.3477682596931864E-3</v>
      </c>
      <c r="K45" s="9">
        <f>G45/$C45-1</f>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E46/$C46-1</f>
        <v>-1.8403897535180791E-2</v>
      </c>
      <c r="K46" s="9">
        <f>G46/$C46-1</f>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E47/$C47-1</f>
        <v>9.5664955765579762E-3</v>
      </c>
      <c r="K47" s="9">
        <f>G47/$C47-1</f>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E48/$C48-1</f>
        <v>-1.3508677104259181E-3</v>
      </c>
      <c r="K48" s="9">
        <f>G48/$C48-1</f>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E49/$C49-1</f>
        <v>-1.1360088717930705E-2</v>
      </c>
      <c r="K49" s="9">
        <f>G49/$C49-1</f>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E50/$C50-1</f>
        <v>5.0417578311749978E-3</v>
      </c>
      <c r="K50" s="9">
        <f>G50/$C50-1</f>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E51/$C51-1</f>
        <v>-5.7772904270804171E-3</v>
      </c>
      <c r="K51" s="9">
        <f>G51/$C51-1</f>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E52/$C52-1</f>
        <v>2.4611691827221005E-3</v>
      </c>
      <c r="K52" s="9">
        <f>G52/$C52-1</f>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E53/$C53-1</f>
        <v>-1.4699043226381603E-3</v>
      </c>
      <c r="K53" s="9">
        <f>G53/$C53-1</f>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E54/$C54-1</f>
        <v>-7.6631421673646338E-3</v>
      </c>
      <c r="K54" s="9">
        <f>G54/$C54-1</f>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E55/$C55-1</f>
        <v>4.8532624957982051E-3</v>
      </c>
      <c r="K55" s="9">
        <f>G55/$C55-1</f>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E56/$C56-1</f>
        <v>-4.8029455729360349E-3</v>
      </c>
      <c r="K56" s="9">
        <f>G56/$C56-1</f>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E57/$C57-1</f>
        <v>7.6554746596195766E-3</v>
      </c>
      <c r="K57" s="9">
        <f>G57/$C57-1</f>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E58/$C58-1</f>
        <v>-8.8664226506769417E-3</v>
      </c>
      <c r="K58" s="9">
        <f>G58/$C58-1</f>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E59/$C59-1</f>
        <v>9.3399254766401985E-3</v>
      </c>
      <c r="K59" s="9">
        <f>G59/$C59-1</f>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E60/$C60-1</f>
        <v>-7.3031658799385113E-3</v>
      </c>
      <c r="K60" s="9">
        <f>G60/$C60-1</f>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E61/$C61-1</f>
        <v>-5.5436698087135694E-3</v>
      </c>
      <c r="K61" s="9">
        <f>G61/$C61-1</f>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E62/$C62-1</f>
        <v>7.3355691090544184E-3</v>
      </c>
      <c r="K62" s="9">
        <f>G62/$C62-1</f>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E63/$C63-1</f>
        <v>-1.8314151743539009E-2</v>
      </c>
      <c r="K63" s="9">
        <f>G63/$C63-1</f>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E64/$C64-1</f>
        <v>1.2474334372143403E-2</v>
      </c>
      <c r="K64" s="9">
        <f>G64/$C64-1</f>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E65/$C65-1</f>
        <v>-2.544083437490019E-3</v>
      </c>
      <c r="K65" s="9">
        <f>G65/$C65-1</f>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E66/$C66-1</f>
        <v>-1.3313828924294779E-2</v>
      </c>
      <c r="K66" s="9">
        <f>G66/$C66-1</f>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E67/$C67-1</f>
        <v>3.9060759175915116E-3</v>
      </c>
      <c r="K67" s="9">
        <f>G67/$C67-1</f>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E68/$C68-1</f>
        <v>1.083543299992118E-2</v>
      </c>
      <c r="K68" s="9">
        <f>G68/$C68-1</f>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E69/$C69-1</f>
        <v>-1.5865106217728409E-2</v>
      </c>
      <c r="K69" s="9">
        <f>G69/$C69-1</f>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E70/$C70-1</f>
        <v>1.4111752856220239E-2</v>
      </c>
      <c r="K70" s="9">
        <f>G70/$C70-1</f>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E71/$C71-1</f>
        <v>-7.4509458915005267E-3</v>
      </c>
      <c r="K71" s="9">
        <f>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E72/$C72-1</f>
        <v>-3.4126529090320323E-3</v>
      </c>
      <c r="K72" s="9">
        <f>G72/$C72-1</f>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E73/$C73-1</f>
        <v>8.1582277503358114E-3</v>
      </c>
      <c r="K73" s="9">
        <f>G73/$C73-1</f>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E74/$C74-1</f>
        <v>-8.4944128159143428E-3</v>
      </c>
      <c r="K74" s="9">
        <f>G74/$C74-1</f>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E75/$C75-1</f>
        <v>8.7184568861387035E-3</v>
      </c>
      <c r="K75" s="9">
        <f>G75/$C75-1</f>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E76/$C76-1</f>
        <v>2.4712602603800926E-2</v>
      </c>
      <c r="K76" s="9">
        <f>G76/$C76-1</f>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E77/$C77-1</f>
        <v>-3.4447570973852315E-3</v>
      </c>
      <c r="K77" s="9">
        <f>G77/$C77-1</f>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E78/$C78-1</f>
        <v>7.0685131246794874E-3</v>
      </c>
      <c r="K78" s="9">
        <f>G78/$C78-1</f>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E79/$C79-1</f>
        <v>5.6815158928755771E-3</v>
      </c>
      <c r="K79" s="9">
        <f>G79/$C79-1</f>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E80/$C80-1</f>
        <v>-6.0021713594811121E-3</v>
      </c>
      <c r="K80" s="9">
        <f>G80/$C80-1</f>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E81/$C81-1</f>
        <v>2.405060604164122E-3</v>
      </c>
      <c r="K81" s="9">
        <f>G81/$C81-1</f>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E82/$C82-1</f>
        <v>-1.4098991570793418E-3</v>
      </c>
      <c r="K82" s="9">
        <f>G82/$C82-1</f>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E83/$C83-1</f>
        <v>-8.0036076508968046E-3</v>
      </c>
      <c r="K83" s="9">
        <f>G83/$C83-1</f>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E84/$C84-1</f>
        <v>-1.2046378690774295E-3</v>
      </c>
      <c r="K84" s="9">
        <f>G84/$C84-1</f>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E85/$C85-1</f>
        <v>4.5286015568077875E-3</v>
      </c>
      <c r="K85" s="9">
        <f>G85/$C85-1</f>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E86/$C86-1</f>
        <v>-1.1919608645587942E-2</v>
      </c>
      <c r="K86" s="9">
        <f>G86/$C86-1</f>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E87/$C87-1</f>
        <v>-4.6748151155184825E-4</v>
      </c>
      <c r="K87" s="9">
        <f>G87/$C87-1</f>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E88/$C88-1</f>
        <v>8.3183310266778943E-3</v>
      </c>
      <c r="K88" s="9">
        <f>G88/$C88-1</f>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E89/$C89-1</f>
        <v>-4.3717355990783302E-3</v>
      </c>
      <c r="K89" s="9">
        <f>G89/$C89-1</f>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E90/$C90-1</f>
        <v>6.6594547079488198E-3</v>
      </c>
      <c r="K90" s="9">
        <f>G90/$C90-1</f>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E91/$C91-1</f>
        <v>-6.9838701575710704E-3</v>
      </c>
      <c r="K91" s="9">
        <f>G91/$C91-1</f>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E92/$C92-1</f>
        <v>-1.0970033345638841E-2</v>
      </c>
      <c r="K92" s="9">
        <f>G92/$C92-1</f>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E93/$C93-1</f>
        <v>1.7992978166237128E-2</v>
      </c>
      <c r="K93" s="9">
        <f>G93/$C93-1</f>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E94/$C94-1</f>
        <v>1.5844033322707229E-3</v>
      </c>
      <c r="K94" s="9">
        <f>G94/$C94-1</f>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E95/$C95-1</f>
        <v>-4.8427324366967506E-3</v>
      </c>
      <c r="K95" s="9">
        <f>G95/$C95-1</f>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E96/$C96-1</f>
        <v>1.4473430655161934E-3</v>
      </c>
      <c r="K96" s="9">
        <f>G96/$C96-1</f>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E97/$C97-1</f>
        <v>1.3339243457279881E-3</v>
      </c>
      <c r="K97" s="9">
        <f>G97/$C97-1</f>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E98/$C98-1</f>
        <v>-4.0029854800887055E-3</v>
      </c>
      <c r="K98" s="9">
        <f>G98/$C98-1</f>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E99/$C99-1</f>
        <v>-4.3802318408792118E-3</v>
      </c>
      <c r="K99" s="9">
        <f>G99/$C99-1</f>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E100/$C100-1</f>
        <v>-8.055919606067441E-3</v>
      </c>
      <c r="K100" s="9">
        <f>G100/$C100-1</f>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E101/$C101-1</f>
        <v>-3.9029170253759293E-3</v>
      </c>
      <c r="K101" s="9">
        <f>G101/$C101-1</f>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E102/$C102-1</f>
        <v>1.0030464251511884E-2</v>
      </c>
      <c r="K102" s="9">
        <f>G102/$C102-1</f>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E103/$C103-1</f>
        <v>-4.3353922025691771E-3</v>
      </c>
      <c r="K103" s="9">
        <f>G103/$C103-1</f>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E104/$C104-1</f>
        <v>8.9738270855479474E-3</v>
      </c>
      <c r="K104" s="9">
        <f>G104/$C104-1</f>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E105/$C105-1</f>
        <v>-2.2940599902581127E-3</v>
      </c>
      <c r="K105" s="9">
        <f>G105/$C105-1</f>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E106/$C106-1</f>
        <v>-3.3828212333925078E-3</v>
      </c>
      <c r="K106" s="9">
        <f>G106/$C106-1</f>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E107/$C107-1</f>
        <v>7.3372043389654529E-3</v>
      </c>
      <c r="K107" s="9">
        <f>G107/$C107-1</f>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E108/$C108-1</f>
        <v>1.3619025207769475E-3</v>
      </c>
      <c r="K108" s="9">
        <f>G108/$C108-1</f>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E109/$C109-1</f>
        <v>-9.0583428663640886E-3</v>
      </c>
      <c r="K109" s="9">
        <f>G109/$C109-1</f>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E110/$C110-1</f>
        <v>7.6595671959078793E-3</v>
      </c>
      <c r="K110" s="9">
        <f>G110/$C110-1</f>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E111/$C111-1</f>
        <v>-1.9156072469356245E-3</v>
      </c>
      <c r="K111" s="9">
        <f>G111/$C111-1</f>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E112/$C112-1</f>
        <v>-1.2127031197958993E-2</v>
      </c>
      <c r="K112" s="9">
        <f>G112/$C112-1</f>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E113/$C113-1</f>
        <v>-3.0283830405926082E-3</v>
      </c>
      <c r="K113" s="9">
        <f>G113/$C113-1</f>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E114/$C114-1</f>
        <v>1.0805075926069607E-2</v>
      </c>
      <c r="K114" s="9">
        <f>G114/$C114-1</f>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E115/$C115-1</f>
        <v>7.8941537937446959E-3</v>
      </c>
      <c r="K115" s="9">
        <f>G115/$C115-1</f>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E116/$C116-1</f>
        <v>4.9971012371137213E-3</v>
      </c>
      <c r="K116" s="9">
        <f>G116/$C116-1</f>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E117/$C117-1</f>
        <v>1.5759111314114449E-2</v>
      </c>
      <c r="K117" s="9">
        <f>G117/$C117-1</f>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E118/$C118-1</f>
        <v>-5.0840822822695309E-3</v>
      </c>
      <c r="K118" s="9">
        <f>G118/$C118-1</f>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E119/$C119-1</f>
        <v>7.1150530884658281E-3</v>
      </c>
      <c r="K119" s="9">
        <f>G119/$C119-1</f>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E120/$C120-1</f>
        <v>-2.7399665160711129E-3</v>
      </c>
      <c r="K120" s="9">
        <f>G120/$C120-1</f>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E121/$C121-1</f>
        <v>-4.1620485712259292E-3</v>
      </c>
      <c r="K121" s="9">
        <f>G121/$C121-1</f>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E122/$C122-1</f>
        <v>8.7702203243364973E-3</v>
      </c>
      <c r="K122" s="9">
        <f>G122/$C122-1</f>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E123/$C123-1</f>
        <v>-1.8610458236479333E-2</v>
      </c>
      <c r="K123" s="9">
        <f>G123/$C123-1</f>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E124/$C124-1</f>
        <v>2.5522126354269314E-3</v>
      </c>
      <c r="K124" s="9">
        <f>G124/$C124-1</f>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E125/$C125-1</f>
        <v>-2.0486956932423972E-3</v>
      </c>
      <c r="K125" s="9">
        <f>G125/$C125-1</f>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E126/$C126-1</f>
        <v>-1.5091898632889067E-2</v>
      </c>
      <c r="K126" s="9">
        <f>G126/$C126-1</f>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E127/$C127-1</f>
        <v>6.2964790288988493E-3</v>
      </c>
      <c r="K127" s="9">
        <f>G127/$C127-1</f>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E128/$C128-1</f>
        <v>-1.3349591630192004E-2</v>
      </c>
      <c r="K128" s="9">
        <f>G128/$C128-1</f>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E129/$C129-1</f>
        <v>-7.0347024095914756E-3</v>
      </c>
      <c r="K129" s="9">
        <f>G129/$C129-1</f>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E130/$C130-1</f>
        <v>2.5272351519508129E-2</v>
      </c>
      <c r="K130" s="9">
        <f>G130/$C130-1</f>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E131/$C131-1</f>
        <v>-3.0862582183639464E-3</v>
      </c>
      <c r="K131" s="9">
        <f>G131/$C131-1</f>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E132/$C132-1</f>
        <v>-3.3000200297506055E-3</v>
      </c>
      <c r="K132" s="9">
        <f>G132/$C132-1</f>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E133/$C133-1</f>
        <v>8.0404570347067938E-3</v>
      </c>
      <c r="K133" s="9">
        <f>G133/$C133-1</f>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E134/$C134-1</f>
        <v>4.2982321984779137E-3</v>
      </c>
      <c r="K134" s="9">
        <f>G134/$C134-1</f>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E135/$C135-1</f>
        <v>-8.9681588934094059E-3</v>
      </c>
      <c r="K135" s="9">
        <f>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E136/$C136-1</f>
        <v>8.0107710144006194E-3</v>
      </c>
      <c r="K136" s="9">
        <f>G136/$C136-1</f>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E137/$C137-1</f>
        <v>-8.556130853407673E-4</v>
      </c>
      <c r="K137" s="9">
        <f>G137/$C137-1</f>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E138/$C138-1</f>
        <v>-6.3326503714237203E-3</v>
      </c>
      <c r="K138" s="9">
        <f>G138/$C138-1</f>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E139/$C139-1</f>
        <v>5.1581271960876585E-3</v>
      </c>
      <c r="K139" s="9">
        <f>G139/$C139-1</f>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E140/$C140-1</f>
        <v>9.0176504383103762E-3</v>
      </c>
      <c r="K140" s="9">
        <f>G140/$C140-1</f>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E141/$C141-1</f>
        <v>-2.102862894092572E-2</v>
      </c>
      <c r="K141" s="9">
        <f>G141/$C141-1</f>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E142/$C142-1</f>
        <v>4.8145926688349938E-3</v>
      </c>
      <c r="K142" s="9">
        <f>G142/$C142-1</f>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E143/$C143-1</f>
        <v>3.438104984910817E-3</v>
      </c>
      <c r="K143" s="9">
        <f>G143/$C143-1</f>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E144/$C144-1</f>
        <v>-1.1953955786870529E-2</v>
      </c>
      <c r="K144" s="9">
        <f>G144/$C144-1</f>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E145/$C145-1</f>
        <v>9.8391906649737404E-3</v>
      </c>
      <c r="K145" s="9">
        <f>G145/$C145-1</f>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E146/$C146-1</f>
        <v>-7.138286090262902E-3</v>
      </c>
      <c r="K146" s="9">
        <f>G146/$C146-1</f>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E147/$C147-1</f>
        <v>1.0385465348328626E-2</v>
      </c>
      <c r="K147" s="9">
        <f>G147/$C147-1</f>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E148/$C148-1</f>
        <v>1.0971938147174454E-2</v>
      </c>
      <c r="K148" s="9">
        <f>G148/$C148-1</f>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E149/$C149-1</f>
        <v>8.0808417347011385E-4</v>
      </c>
      <c r="K149" s="9">
        <f>G149/$C149-1</f>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E150/$C150-1</f>
        <v>5.5598917439125817E-3</v>
      </c>
      <c r="K150" s="9">
        <f>G150/$C150-1</f>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E151/$C151-1</f>
        <v>1.7704749265878839E-4</v>
      </c>
      <c r="K151" s="9">
        <f>G151/$C151-1</f>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E152/$C152-1</f>
        <v>-1.0965449232229418E-2</v>
      </c>
      <c r="K152" s="9">
        <f>G152/$C152-1</f>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E153/$C153-1</f>
        <v>8.2292517126034692E-3</v>
      </c>
      <c r="K153" s="9">
        <f>G153/$C153-1</f>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E154/$C154-1</f>
        <v>-2.2767868093707122E-3</v>
      </c>
      <c r="K154" s="9">
        <f>G154/$C154-1</f>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E155/$C155-1</f>
        <v>-8.0251645846758368E-3</v>
      </c>
      <c r="K155" s="9">
        <f>G155/$C155-1</f>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E156/$C156-1</f>
        <v>-1.0279136830482205E-3</v>
      </c>
      <c r="K156" s="9">
        <f>G156/$C156-1</f>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E157/$C157-1</f>
        <v>9.2126332334199201E-3</v>
      </c>
      <c r="K157" s="9">
        <f>G157/$C157-1</f>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E158/$C158-1</f>
        <v>-1.0487155287918437E-2</v>
      </c>
      <c r="K158" s="9">
        <f>G158/$C158-1</f>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E159/$C159-1</f>
        <v>3.8740998911968028E-3</v>
      </c>
      <c r="K159" s="9">
        <f>G159/$C159-1</f>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E160/$C160-1</f>
        <v>-4.8466355104751502E-3</v>
      </c>
      <c r="K160" s="9">
        <f>G160/$C160-1</f>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E161/$C161-1</f>
        <v>2.4195531433797157E-3</v>
      </c>
      <c r="K161" s="9">
        <f>G161/$C161-1</f>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E162/$C162-1</f>
        <v>9.0267432475368281E-3</v>
      </c>
      <c r="K162" s="9">
        <f>G162/$C162-1</f>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E163/$C163-1</f>
        <v>-9.322241917107954E-3</v>
      </c>
      <c r="K163" s="9">
        <f>G163/$C163-1</f>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E164/$C164-1</f>
        <v>8.3493827428318124E-3</v>
      </c>
      <c r="K164" s="9">
        <f>G164/$C164-1</f>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E165/$C165-1</f>
        <v>6.1043653374701634E-3</v>
      </c>
      <c r="K165" s="9">
        <f>G165/$C165-1</f>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E166/$C166-1</f>
        <v>2.7509727164185538E-3</v>
      </c>
      <c r="K166" s="9">
        <f>G166/$C166-1</f>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E167/$C167-1</f>
        <v>-4.1347075589979188E-3</v>
      </c>
      <c r="K167" s="9">
        <f>G167/$C167-1</f>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E168/$C168-1</f>
        <v>1.0725062088122295E-2</v>
      </c>
      <c r="K168" s="9">
        <f>G168/$C168-1</f>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E169/$C169-1</f>
        <v>-7.6835224327931329E-3</v>
      </c>
      <c r="K169" s="9">
        <f>G169/$C169-1</f>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E170/$C170-1</f>
        <v>6.7084252834055391E-3</v>
      </c>
      <c r="K170" s="9">
        <f>G170/$C170-1</f>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E171/$C171-1</f>
        <v>3.8320522005230728E-3</v>
      </c>
      <c r="K171" s="9">
        <f>G171/$C171-1</f>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E172/$C172-1</f>
        <v>-1.9164045329037704E-2</v>
      </c>
      <c r="K172" s="9">
        <f>G172/$C172-1</f>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E173/$C173-1</f>
        <v>3.0751925013074999E-3</v>
      </c>
      <c r="K173" s="9">
        <f>G173/$C173-1</f>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E174/$C174-1</f>
        <v>1.5669677965282292E-2</v>
      </c>
      <c r="K174" s="9">
        <f>G174/$C174-1</f>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E175/$C175-1</f>
        <v>6.0386782157777485E-3</v>
      </c>
      <c r="K175" s="9">
        <f>G175/$C175-1</f>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E176/$C176-1</f>
        <v>-2.8184674137635701E-3</v>
      </c>
      <c r="K176" s="9">
        <f>G176/$C176-1</f>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E177/$C177-1</f>
        <v>9.4703180113746566E-3</v>
      </c>
      <c r="K177" s="9">
        <f>G177/$C177-1</f>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E178/$C178-1</f>
        <v>-2.3125485680649538E-2</v>
      </c>
      <c r="K178" s="9">
        <f>G178/$C178-1</f>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E179/$C179-1</f>
        <v>6.8969639621727641E-3</v>
      </c>
      <c r="K179" s="9">
        <f>G179/$C179-1</f>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E180/$C180-1</f>
        <v>6.4321834785552312E-4</v>
      </c>
      <c r="K180" s="9">
        <f>G180/$C180-1</f>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E181/$C181-1</f>
        <v>-8.2946453856869162E-3</v>
      </c>
      <c r="K181" s="9">
        <f>G181/$C181-1</f>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E182/$C182-1</f>
        <v>8.9932703747841458E-3</v>
      </c>
      <c r="K182" s="9">
        <f>G182/$C182-1</f>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E183/$C183-1</f>
        <v>1.5508139887492334E-3</v>
      </c>
      <c r="K183" s="9">
        <f>G183/$C183-1</f>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E184/$C184-1</f>
        <v>-1.0496193281489652E-2</v>
      </c>
      <c r="K184" s="9">
        <f>G184/$C184-1</f>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E185/$C185-1</f>
        <v>2.989028636512181E-3</v>
      </c>
      <c r="K185" s="9">
        <f>G185/$C185-1</f>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E186/$C186-1</f>
        <v>-4.2536540218768293E-3</v>
      </c>
      <c r="K186" s="9">
        <f>G186/$C186-1</f>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E187/$C187-1</f>
        <v>5.9617610382656228E-3</v>
      </c>
      <c r="K187" s="9">
        <f>G187/$C187-1</f>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E188/$C188-1</f>
        <v>-9.8987754402933836E-3</v>
      </c>
      <c r="K188" s="9">
        <f>G188/$C188-1</f>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E189/$C189-1</f>
        <v>-5.0509312337240209E-3</v>
      </c>
      <c r="K189" s="9">
        <f>G189/$C189-1</f>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E190/$C190-1</f>
        <v>-3.1642280246433341E-3</v>
      </c>
      <c r="K190" s="9">
        <f>G190/$C190-1</f>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E191/$C191-1</f>
        <v>-8.9659982785388337E-3</v>
      </c>
      <c r="K191" s="9">
        <f>G191/$C191-1</f>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E192/$C192-1</f>
        <v>8.4163425735674924E-3</v>
      </c>
      <c r="K192" s="9">
        <f>G192/$C192-1</f>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E193/$C193-1</f>
        <v>-6.1909461473996785E-4</v>
      </c>
      <c r="K193" s="9">
        <f>G193/$C193-1</f>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E194/$C194-1</f>
        <v>9.7970264899307491E-3</v>
      </c>
      <c r="K194" s="9">
        <f>G194/$C194-1</f>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E195/$C195-1</f>
        <v>-6.9206647097971308E-3</v>
      </c>
      <c r="K195" s="9">
        <f>G195/$C195-1</f>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E196/$C196-1</f>
        <v>2.4735742622357115E-3</v>
      </c>
      <c r="K196" s="9">
        <f>G196/$C196-1</f>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E197/$C197-1</f>
        <v>2.6689206297563217E-3</v>
      </c>
      <c r="K197" s="9">
        <f>G197/$C197-1</f>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E198/$C198-1</f>
        <v>-9.1980660860153662E-3</v>
      </c>
      <c r="K198" s="9">
        <f>G198/$C198-1</f>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E199/$C199-1</f>
        <v>3.5061518777264045E-3</v>
      </c>
      <c r="K199" s="9">
        <f>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E200/$C200-1</f>
        <v>1.051902440067809E-2</v>
      </c>
      <c r="K200" s="9">
        <f>G200/$C200-1</f>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E201/$C201-1</f>
        <v>-3.0583526543102479E-2</v>
      </c>
      <c r="K201" s="9">
        <f>G201/$C201-1</f>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E202/$C202-1</f>
        <v>2.015336591707495E-3</v>
      </c>
      <c r="K202" s="9">
        <f>G202/$C202-1</f>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E203/$C203-1</f>
        <v>5.4743010457736219E-4</v>
      </c>
      <c r="K203" s="9">
        <f>G203/$C203-1</f>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E204/$C204-1</f>
        <v>-1.2620243701128131E-2</v>
      </c>
      <c r="K204" s="9">
        <f>G204/$C204-1</f>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E205/$C205-1</f>
        <v>1.1041797366972306E-2</v>
      </c>
      <c r="K205" s="9">
        <f>G205/$C205-1</f>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E206/$C206-1</f>
        <v>6.7672420607831629E-3</v>
      </c>
      <c r="K206" s="9">
        <f>G206/$C206-1</f>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E207/$C207-1</f>
        <v>5.2346496346680205E-3</v>
      </c>
      <c r="K207" s="9">
        <f>G207/$C207-1</f>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E208/$C208-1</f>
        <v>1.1466321133532853E-2</v>
      </c>
      <c r="K208" s="9">
        <f>G208/$C208-1</f>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E209/$C209-1</f>
        <v>2.1866521055977639E-3</v>
      </c>
      <c r="K209" s="9">
        <f>G209/$C209-1</f>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E210/$C210-1</f>
        <v>-1.0095380622463512E-3</v>
      </c>
      <c r="K210" s="9">
        <f>G210/$C210-1</f>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E211/$C211-1</f>
        <v>4.3146062110421823E-3</v>
      </c>
      <c r="K211" s="9">
        <f>G211/$C211-1</f>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E212/$C212-1</f>
        <v>-9.5316571252956894E-4</v>
      </c>
      <c r="K212" s="9">
        <f>G212/$C212-1</f>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E213/$C213-1</f>
        <v>-6.6608884874951313E-3</v>
      </c>
      <c r="K213" s="9">
        <f>G213/$C213-1</f>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E214/$C214-1</f>
        <v>-1.1201395938819303E-2</v>
      </c>
      <c r="K214" s="9">
        <f>G214/$C214-1</f>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E215/$C215-1</f>
        <v>-1.8179375547203058E-2</v>
      </c>
      <c r="K215" s="9">
        <f>G215/$C215-1</f>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E216/$C216-1</f>
        <v>6.845525205114944E-3</v>
      </c>
      <c r="K216" s="9">
        <f>G216/$C216-1</f>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E217/$C217-1</f>
        <v>1.006995872282479E-2</v>
      </c>
      <c r="K217" s="9">
        <f>G217/$C217-1</f>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E218/$C218-1</f>
        <v>-4.7245965568393222E-3</v>
      </c>
      <c r="K218" s="9">
        <f>G218/$C218-1</f>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E219/$C219-1</f>
        <v>1.7700298592338903E-2</v>
      </c>
      <c r="K219" s="9">
        <f>G219/$C219-1</f>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E220/$C220-1</f>
        <v>1.1900937336970507E-3</v>
      </c>
      <c r="K220" s="9">
        <f>G220/$C220-1</f>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E221/$C221-1</f>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E222/$C222-1</f>
        <v>1.1131270189686848E-2</v>
      </c>
      <c r="K222" s="9">
        <f>G222/$C222-1</f>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E223/$C223-1</f>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E224/$C224-1</f>
        <v>-1.4720999905342813E-2</v>
      </c>
      <c r="K224" s="9">
        <f>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E225/$C225-1</f>
        <v>4.1385298402185633E-3</v>
      </c>
      <c r="K225" s="9">
        <f>G225/$C225-1</f>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E226/$C226-1</f>
        <v>-9.6528480024776764E-3</v>
      </c>
      <c r="K226" s="9">
        <f>G226/$C226-1</f>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121</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(E4-C4)/C4</f>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(E5-C5)/C5</f>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(E6-C6)/C6</f>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(E7-C7)/C7</f>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(E8-C8)/C8</f>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(E9-C9)/C9</f>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(E10-C10)/C10</f>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(E11-C11)/C11</f>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(E12-C12)/C12</f>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(E13-C13)/C13</f>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(E14-C14)/C14</f>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(E15-C15)/C15</f>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(E16-C16)/C16</f>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(E17-C17)/C17</f>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(E18-C18)/C18</f>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(E19-C19)/C19</f>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(E20-C20)/C20</f>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(E21-C21)/C21</f>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(E22-C22)/C22</f>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(E23-C23)/C23</f>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(E24-C24)/C24</f>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(E25-C25)/C25</f>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(E26-C26)/C26</f>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(E27-C27)/C27</f>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(E28-C28)/C28</f>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(E29-C29)/C29</f>
        <v>0</v>
      </c>
    </row>
    <row r="30" spans="1:28" x14ac:dyDescent="0.25">
      <c r="A30" s="14">
        <v>37530</v>
      </c>
      <c r="B30">
        <v>119.2</v>
      </c>
      <c r="C30">
        <v>118</v>
      </c>
      <c r="E30" s="7">
        <v>118</v>
      </c>
      <c r="F30" s="7">
        <v>117.8</v>
      </c>
      <c r="G30" s="60">
        <v>1</v>
      </c>
      <c r="H30" s="60">
        <v>1</v>
      </c>
      <c r="I30" s="7" t="e">
        <v>#N/A</v>
      </c>
      <c r="J30" s="7" t="e">
        <v>#N/A</v>
      </c>
      <c r="K30" s="7" t="e">
        <v>#N/A</v>
      </c>
      <c r="M30" s="9">
        <f>(E30-C30)/C30</f>
        <v>0</v>
      </c>
    </row>
    <row r="31" spans="1:28" x14ac:dyDescent="0.25">
      <c r="A31" s="14">
        <v>37622</v>
      </c>
      <c r="B31">
        <v>113.6</v>
      </c>
      <c r="C31">
        <v>117.5</v>
      </c>
      <c r="E31" s="7">
        <v>117.5</v>
      </c>
      <c r="F31" s="7">
        <v>117.4</v>
      </c>
      <c r="G31" s="60">
        <v>1</v>
      </c>
      <c r="H31" s="60">
        <v>1</v>
      </c>
      <c r="I31" s="7" t="e">
        <v>#N/A</v>
      </c>
      <c r="J31" s="7" t="e">
        <v>#N/A</v>
      </c>
      <c r="K31" s="7" t="e">
        <v>#N/A</v>
      </c>
      <c r="M31" s="9">
        <f>(E31-C31)/C31</f>
        <v>0</v>
      </c>
    </row>
    <row r="32" spans="1:28" x14ac:dyDescent="0.25">
      <c r="A32" s="14">
        <v>37712</v>
      </c>
      <c r="B32">
        <v>116.3</v>
      </c>
      <c r="C32">
        <v>116.5</v>
      </c>
      <c r="E32" s="7">
        <v>116.4</v>
      </c>
      <c r="F32" s="7">
        <v>116.8</v>
      </c>
      <c r="G32" s="60">
        <v>1</v>
      </c>
      <c r="H32" s="60">
        <v>1</v>
      </c>
      <c r="I32" s="7" t="e">
        <v>#N/A</v>
      </c>
      <c r="J32" s="7" t="e">
        <v>#N/A</v>
      </c>
      <c r="K32" s="7" t="e">
        <v>#N/A</v>
      </c>
      <c r="M32" s="9">
        <f>(E32-C32)/C32</f>
        <v>-8.5836909871239752E-4</v>
      </c>
    </row>
    <row r="33" spans="1:13" x14ac:dyDescent="0.25">
      <c r="A33" s="14">
        <v>37803</v>
      </c>
      <c r="B33">
        <v>120.2</v>
      </c>
      <c r="C33">
        <v>117.6</v>
      </c>
      <c r="E33" s="7">
        <v>117.5</v>
      </c>
      <c r="F33" s="7">
        <v>117.4</v>
      </c>
      <c r="G33" s="60">
        <v>1</v>
      </c>
      <c r="H33" s="60">
        <v>1</v>
      </c>
      <c r="I33" s="7" t="e">
        <v>#N/A</v>
      </c>
      <c r="J33" s="7" t="e">
        <v>#N/A</v>
      </c>
      <c r="K33" s="7" t="e">
        <v>#N/A</v>
      </c>
      <c r="M33" s="9">
        <f>(E33-C33)/C33</f>
        <v>-8.5034013605437349E-4</v>
      </c>
    </row>
    <row r="34" spans="1:13" x14ac:dyDescent="0.25">
      <c r="A34" s="14">
        <v>37895</v>
      </c>
      <c r="B34">
        <v>119.9</v>
      </c>
      <c r="C34">
        <v>118.8</v>
      </c>
      <c r="E34" s="7">
        <v>118.8</v>
      </c>
      <c r="F34" s="7">
        <v>118.7</v>
      </c>
      <c r="G34" s="60">
        <v>1</v>
      </c>
      <c r="H34" s="60">
        <v>1</v>
      </c>
      <c r="I34" s="7" t="e">
        <v>#N/A</v>
      </c>
      <c r="J34" s="7" t="e">
        <v>#N/A</v>
      </c>
      <c r="K34" s="7" t="e">
        <v>#N/A</v>
      </c>
      <c r="M34" s="9">
        <f>(E34-C34)/C34</f>
        <v>0</v>
      </c>
    </row>
    <row r="35" spans="1:13" x14ac:dyDescent="0.25">
      <c r="A35" s="14">
        <v>37987</v>
      </c>
      <c r="B35">
        <v>118</v>
      </c>
      <c r="C35">
        <v>120.5</v>
      </c>
      <c r="E35" s="7">
        <v>120.5</v>
      </c>
      <c r="F35" s="7">
        <v>120.8</v>
      </c>
      <c r="G35" s="60">
        <v>1</v>
      </c>
      <c r="H35" s="60">
        <v>1</v>
      </c>
      <c r="I35" s="7" t="e">
        <v>#N/A</v>
      </c>
      <c r="J35" s="7" t="e">
        <v>#N/A</v>
      </c>
      <c r="K35" s="7" t="e">
        <v>#N/A</v>
      </c>
      <c r="M35" s="9">
        <f>(E35-C35)/C35</f>
        <v>0</v>
      </c>
    </row>
    <row r="36" spans="1:13" x14ac:dyDescent="0.25">
      <c r="A36" s="14">
        <v>38078</v>
      </c>
      <c r="B36">
        <v>123.7</v>
      </c>
      <c r="C36">
        <v>123.8</v>
      </c>
      <c r="E36" s="7">
        <v>123.8</v>
      </c>
      <c r="F36" s="7">
        <v>123.5</v>
      </c>
      <c r="G36" s="60">
        <v>1</v>
      </c>
      <c r="H36" s="60">
        <v>1</v>
      </c>
      <c r="I36" s="7" t="e">
        <v>#N/A</v>
      </c>
      <c r="J36" s="7" t="e">
        <v>#N/A</v>
      </c>
      <c r="K36" s="7" t="e">
        <v>#N/A</v>
      </c>
      <c r="M36" s="9">
        <f>(E36-C36)/C36</f>
        <v>0</v>
      </c>
    </row>
    <row r="37" spans="1:13" x14ac:dyDescent="0.25">
      <c r="A37" s="14">
        <v>38169</v>
      </c>
      <c r="B37">
        <v>128.1</v>
      </c>
      <c r="C37">
        <v>125.3</v>
      </c>
      <c r="E37" s="7">
        <v>125.3</v>
      </c>
      <c r="F37" s="7">
        <v>125.4</v>
      </c>
      <c r="G37" s="60">
        <v>1</v>
      </c>
      <c r="H37" s="60">
        <v>1</v>
      </c>
      <c r="I37" s="7" t="e">
        <v>#N/A</v>
      </c>
      <c r="J37" s="7" t="e">
        <v>#N/A</v>
      </c>
      <c r="K37" s="7" t="e">
        <v>#N/A</v>
      </c>
      <c r="M37" s="9">
        <f>(E37-C37)/C37</f>
        <v>0</v>
      </c>
    </row>
    <row r="38" spans="1:13" x14ac:dyDescent="0.25">
      <c r="A38" s="14">
        <v>38261</v>
      </c>
      <c r="B38">
        <v>127.4</v>
      </c>
      <c r="C38">
        <v>126.3</v>
      </c>
      <c r="E38" s="7">
        <v>126.3</v>
      </c>
      <c r="F38" s="7">
        <v>126.3</v>
      </c>
      <c r="G38" s="60">
        <v>1</v>
      </c>
      <c r="H38" s="60">
        <v>1</v>
      </c>
      <c r="I38" s="7" t="e">
        <v>#N/A</v>
      </c>
      <c r="J38" s="7" t="e">
        <v>#N/A</v>
      </c>
      <c r="K38" s="7" t="e">
        <v>#N/A</v>
      </c>
      <c r="M38" s="9">
        <f>(E38-C38)/C38</f>
        <v>0</v>
      </c>
    </row>
    <row r="39" spans="1:13" x14ac:dyDescent="0.25">
      <c r="A39" s="14">
        <v>38353</v>
      </c>
      <c r="B39">
        <v>122.9</v>
      </c>
      <c r="C39">
        <v>127.2</v>
      </c>
      <c r="E39" s="7">
        <v>127.2</v>
      </c>
      <c r="F39" s="7">
        <v>127.2</v>
      </c>
      <c r="G39" s="60">
        <v>1</v>
      </c>
      <c r="H39" s="60">
        <v>1</v>
      </c>
      <c r="I39" s="7" t="e">
        <v>#N/A</v>
      </c>
      <c r="J39" s="7" t="e">
        <v>#N/A</v>
      </c>
      <c r="K39" s="7" t="e">
        <v>#N/A</v>
      </c>
      <c r="M39" s="9">
        <f>(E39-C39)/C39</f>
        <v>0</v>
      </c>
    </row>
    <row r="40" spans="1:13" x14ac:dyDescent="0.25">
      <c r="A40" s="14">
        <v>38443</v>
      </c>
      <c r="B40">
        <v>129.19999999999999</v>
      </c>
      <c r="C40">
        <v>129</v>
      </c>
      <c r="E40" s="7">
        <v>129</v>
      </c>
      <c r="F40" s="7">
        <v>127.8</v>
      </c>
      <c r="G40" s="60">
        <v>1</v>
      </c>
      <c r="H40" s="60">
        <v>1</v>
      </c>
      <c r="I40" s="7" t="e">
        <v>#N/A</v>
      </c>
      <c r="J40" s="7" t="e">
        <v>#N/A</v>
      </c>
      <c r="K40" s="7" t="e">
        <v>#N/A</v>
      </c>
      <c r="M40" s="9">
        <f>(E40-C40)/C40</f>
        <v>0</v>
      </c>
    </row>
    <row r="41" spans="1:13" x14ac:dyDescent="0.25">
      <c r="A41" s="14">
        <v>38534</v>
      </c>
      <c r="B41">
        <v>130.80000000000001</v>
      </c>
      <c r="C41">
        <v>128</v>
      </c>
      <c r="E41" s="7">
        <v>128</v>
      </c>
      <c r="F41" s="7">
        <v>128.30000000000001</v>
      </c>
      <c r="G41" s="60">
        <v>1</v>
      </c>
      <c r="H41" s="60">
        <v>1</v>
      </c>
      <c r="I41" s="7" t="e">
        <v>#N/A</v>
      </c>
      <c r="J41" s="7" t="e">
        <v>#N/A</v>
      </c>
      <c r="K41" s="7" t="e">
        <v>#N/A</v>
      </c>
      <c r="M41" s="9">
        <f>(E41-C41)/C41</f>
        <v>0</v>
      </c>
    </row>
    <row r="42" spans="1:13" x14ac:dyDescent="0.25">
      <c r="A42" s="14">
        <v>38626</v>
      </c>
      <c r="B42">
        <v>130.1</v>
      </c>
      <c r="C42">
        <v>129.6</v>
      </c>
      <c r="E42" s="7">
        <v>129.6</v>
      </c>
      <c r="F42" s="7">
        <v>129.6</v>
      </c>
      <c r="G42" s="60">
        <v>1</v>
      </c>
      <c r="H42" s="60">
        <v>1</v>
      </c>
      <c r="I42" s="7" t="e">
        <v>#N/A</v>
      </c>
      <c r="J42" s="7" t="e">
        <v>#N/A</v>
      </c>
      <c r="K42" s="7" t="e">
        <v>#N/A</v>
      </c>
      <c r="M42" s="9">
        <f>(E42-C42)/C42</f>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(E43-C43)/C43</f>
        <v>0</v>
      </c>
    </row>
    <row r="44" spans="1:13" x14ac:dyDescent="0.25">
      <c r="A44" s="14">
        <v>38808</v>
      </c>
      <c r="B44">
        <v>132.1</v>
      </c>
      <c r="C44">
        <v>132.1</v>
      </c>
      <c r="E44" s="7">
        <v>132.1</v>
      </c>
      <c r="F44" s="7">
        <v>132.5</v>
      </c>
      <c r="G44" s="60">
        <v>1</v>
      </c>
      <c r="H44" s="60">
        <v>1</v>
      </c>
      <c r="I44" s="7" t="e">
        <v>#N/A</v>
      </c>
      <c r="J44" s="7" t="e">
        <v>#N/A</v>
      </c>
      <c r="K44" s="7" t="e">
        <v>#N/A</v>
      </c>
      <c r="M44" s="9">
        <f>(E44-C44)/C44</f>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(E45-C45)/C45</f>
        <v>0</v>
      </c>
    </row>
    <row r="46" spans="1:13" x14ac:dyDescent="0.25">
      <c r="A46" s="14">
        <v>38991</v>
      </c>
      <c r="B46">
        <v>136.4</v>
      </c>
      <c r="C46">
        <v>135.9</v>
      </c>
      <c r="E46" s="7">
        <v>135.9</v>
      </c>
      <c r="F46" s="7">
        <v>136.1</v>
      </c>
      <c r="G46" s="60">
        <v>1</v>
      </c>
      <c r="H46" s="60">
        <v>1</v>
      </c>
      <c r="I46" s="7" t="e">
        <v>#N/A</v>
      </c>
      <c r="J46" s="7" t="e">
        <v>#N/A</v>
      </c>
      <c r="K46" s="7" t="e">
        <v>#N/A</v>
      </c>
      <c r="M46" s="9">
        <f>(E46-C46)/C46</f>
        <v>0</v>
      </c>
    </row>
    <row r="47" spans="1:13" x14ac:dyDescent="0.25">
      <c r="A47" s="14">
        <v>39083</v>
      </c>
      <c r="B47">
        <v>134.80000000000001</v>
      </c>
      <c r="C47">
        <v>138.6</v>
      </c>
      <c r="E47" s="7">
        <v>138.6</v>
      </c>
      <c r="F47" s="7">
        <v>138.5</v>
      </c>
      <c r="G47" s="60">
        <v>1</v>
      </c>
      <c r="H47" s="60">
        <v>1</v>
      </c>
      <c r="I47" s="7" t="e">
        <v>#N/A</v>
      </c>
      <c r="J47" s="7" t="e">
        <v>#N/A</v>
      </c>
      <c r="K47" s="7" t="e">
        <v>#N/A</v>
      </c>
      <c r="M47" s="9">
        <f>(E47-C47)/C47</f>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(E48-C48)/C48</f>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(E49-C49)/C49</f>
        <v>7.0323488045023026E-4</v>
      </c>
    </row>
    <row r="50" spans="1:13" x14ac:dyDescent="0.25">
      <c r="A50" s="14">
        <v>39356</v>
      </c>
      <c r="B50">
        <v>145.4</v>
      </c>
      <c r="C50">
        <v>144.4</v>
      </c>
      <c r="E50" s="7">
        <v>144.4</v>
      </c>
      <c r="F50" s="7">
        <v>144.1</v>
      </c>
      <c r="G50" s="60">
        <v>1</v>
      </c>
      <c r="H50" s="60">
        <v>1</v>
      </c>
      <c r="I50" s="7" t="e">
        <v>#N/A</v>
      </c>
      <c r="J50" s="7" t="e">
        <v>#N/A</v>
      </c>
      <c r="K50" s="7" t="e">
        <v>#N/A</v>
      </c>
      <c r="M50" s="9">
        <f>(E50-C50)/C50</f>
        <v>0</v>
      </c>
    </row>
    <row r="51" spans="1:13" x14ac:dyDescent="0.25">
      <c r="A51" s="14">
        <v>39448</v>
      </c>
      <c r="B51">
        <v>143.1</v>
      </c>
      <c r="C51">
        <v>146.1</v>
      </c>
      <c r="E51" s="7">
        <v>146</v>
      </c>
      <c r="F51" s="7">
        <v>146.4</v>
      </c>
      <c r="G51" s="60">
        <v>1</v>
      </c>
      <c r="H51" s="60">
        <v>1</v>
      </c>
      <c r="I51" s="7" t="e">
        <v>#N/A</v>
      </c>
      <c r="J51" s="7" t="e">
        <v>#N/A</v>
      </c>
      <c r="K51" s="7" t="e">
        <v>#N/A</v>
      </c>
      <c r="M51" s="9">
        <f>(E51-C51)/C51</f>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(E52-C52)/C52</f>
        <v>0</v>
      </c>
    </row>
    <row r="53" spans="1:13" x14ac:dyDescent="0.25">
      <c r="A53" s="14">
        <v>39630</v>
      </c>
      <c r="B53">
        <v>154.9</v>
      </c>
      <c r="C53">
        <v>151.6</v>
      </c>
      <c r="E53" s="7">
        <v>151.69999999999999</v>
      </c>
      <c r="F53" s="7">
        <v>151.5</v>
      </c>
      <c r="G53" s="60">
        <v>1</v>
      </c>
      <c r="H53" s="60">
        <v>1</v>
      </c>
      <c r="I53" s="7" t="e">
        <v>#N/A</v>
      </c>
      <c r="J53" s="7" t="e">
        <v>#N/A</v>
      </c>
      <c r="K53" s="7" t="e">
        <v>#N/A</v>
      </c>
      <c r="M53" s="9">
        <f>(E53-C53)/C53</f>
        <v>6.5963060686012088E-4</v>
      </c>
    </row>
    <row r="54" spans="1:13" x14ac:dyDescent="0.25">
      <c r="A54" s="14">
        <v>39722</v>
      </c>
      <c r="B54">
        <v>146.9</v>
      </c>
      <c r="C54">
        <v>145.9</v>
      </c>
      <c r="E54" s="7">
        <v>145.9</v>
      </c>
      <c r="F54" s="7">
        <v>144.69999999999999</v>
      </c>
      <c r="G54" s="60">
        <v>1</v>
      </c>
      <c r="H54" s="60">
        <v>1</v>
      </c>
      <c r="I54" s="7" t="e">
        <v>#N/A</v>
      </c>
      <c r="J54" s="7" t="e">
        <v>#N/A</v>
      </c>
      <c r="K54" s="7" t="e">
        <v>#N/A</v>
      </c>
      <c r="M54" s="9">
        <f>(E54-C54)/C54</f>
        <v>0</v>
      </c>
    </row>
    <row r="55" spans="1:13" x14ac:dyDescent="0.25">
      <c r="A55" s="14">
        <v>39814</v>
      </c>
      <c r="B55">
        <v>139.69999999999999</v>
      </c>
      <c r="C55">
        <v>143.9</v>
      </c>
      <c r="E55" s="7">
        <v>143.9</v>
      </c>
      <c r="F55" s="7">
        <v>145</v>
      </c>
      <c r="G55" s="60">
        <v>1</v>
      </c>
      <c r="H55" s="60">
        <v>1</v>
      </c>
      <c r="I55" s="7" t="e">
        <v>#N/A</v>
      </c>
      <c r="J55" s="7" t="e">
        <v>#N/A</v>
      </c>
      <c r="K55" s="7" t="e">
        <v>#N/A</v>
      </c>
      <c r="M55" s="9">
        <f>(E55-C55)/C55</f>
        <v>0</v>
      </c>
    </row>
    <row r="56" spans="1:13" x14ac:dyDescent="0.25">
      <c r="A56" s="14">
        <v>39904</v>
      </c>
      <c r="B56">
        <v>146.4</v>
      </c>
      <c r="C56">
        <v>146.5</v>
      </c>
      <c r="E56" s="7">
        <v>146.5</v>
      </c>
      <c r="F56" s="7">
        <v>146.6</v>
      </c>
      <c r="G56" s="60">
        <v>1</v>
      </c>
      <c r="H56" s="60">
        <v>1</v>
      </c>
      <c r="I56" s="7" t="e">
        <v>#N/A</v>
      </c>
      <c r="J56" s="7" t="e">
        <v>#N/A</v>
      </c>
      <c r="K56" s="7" t="e">
        <v>#N/A</v>
      </c>
      <c r="M56" s="9">
        <f>(E56-C56)/C56</f>
        <v>0</v>
      </c>
    </row>
    <row r="57" spans="1:13" x14ac:dyDescent="0.25">
      <c r="A57" s="14">
        <v>39995</v>
      </c>
      <c r="B57">
        <v>153.1</v>
      </c>
      <c r="C57">
        <v>149.9</v>
      </c>
      <c r="E57" s="7">
        <v>149.9</v>
      </c>
      <c r="F57" s="7">
        <v>149.9</v>
      </c>
      <c r="G57" s="60">
        <v>1</v>
      </c>
      <c r="H57" s="60">
        <v>1</v>
      </c>
      <c r="I57" s="7" t="e">
        <v>#N/A</v>
      </c>
      <c r="J57" s="7" t="e">
        <v>#N/A</v>
      </c>
      <c r="K57" s="7" t="e">
        <v>#N/A</v>
      </c>
      <c r="M57" s="9">
        <f>(E57-C57)/C57</f>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(E58-C58)/C58</f>
        <v>0</v>
      </c>
    </row>
    <row r="59" spans="1:13" x14ac:dyDescent="0.25">
      <c r="A59" s="14">
        <v>40179</v>
      </c>
      <c r="B59">
        <v>152.5</v>
      </c>
      <c r="C59">
        <v>157.19999999999999</v>
      </c>
      <c r="E59" s="7">
        <v>157.19999999999999</v>
      </c>
      <c r="F59" s="7">
        <v>156.9</v>
      </c>
      <c r="G59" s="60">
        <v>1</v>
      </c>
      <c r="H59" s="60">
        <v>1</v>
      </c>
      <c r="I59" s="7" t="e">
        <v>#N/A</v>
      </c>
      <c r="J59" s="7" t="e">
        <v>#N/A</v>
      </c>
      <c r="K59" s="7" t="e">
        <v>#N/A</v>
      </c>
      <c r="M59" s="9">
        <f>(E59-C59)/C59</f>
        <v>0</v>
      </c>
    </row>
    <row r="60" spans="1:13" x14ac:dyDescent="0.25">
      <c r="A60" s="14">
        <v>40269</v>
      </c>
      <c r="B60">
        <v>158.9</v>
      </c>
      <c r="C60">
        <v>158.69999999999999</v>
      </c>
      <c r="E60" s="7">
        <v>158.80000000000001</v>
      </c>
      <c r="F60" s="7">
        <v>158.9</v>
      </c>
      <c r="G60" s="60">
        <v>1</v>
      </c>
      <c r="H60" s="60">
        <v>1</v>
      </c>
      <c r="I60" s="7" t="e">
        <v>#N/A</v>
      </c>
      <c r="J60" s="7" t="e">
        <v>#N/A</v>
      </c>
      <c r="K60" s="7" t="e">
        <v>#N/A</v>
      </c>
      <c r="M60" s="9">
        <f>(E60-C60)/C60</f>
        <v>6.3011972274746534E-4</v>
      </c>
    </row>
    <row r="61" spans="1:13" x14ac:dyDescent="0.25">
      <c r="A61" s="14">
        <v>40360</v>
      </c>
      <c r="B61">
        <v>163.6</v>
      </c>
      <c r="C61">
        <v>160.4</v>
      </c>
      <c r="E61" s="7">
        <v>160.30000000000001</v>
      </c>
      <c r="F61" s="7">
        <v>160.4</v>
      </c>
      <c r="G61" s="60">
        <v>1</v>
      </c>
      <c r="H61" s="60">
        <v>1</v>
      </c>
      <c r="I61" s="7" t="e">
        <v>#N/A</v>
      </c>
      <c r="J61" s="7" t="e">
        <v>#N/A</v>
      </c>
      <c r="K61" s="7" t="e">
        <v>#N/A</v>
      </c>
      <c r="M61" s="9">
        <f>(E61-C61)/C61</f>
        <v>-6.2344139650869271E-4</v>
      </c>
    </row>
    <row r="62" spans="1:13" x14ac:dyDescent="0.25">
      <c r="A62" s="14">
        <v>40452</v>
      </c>
      <c r="B62">
        <v>163.5</v>
      </c>
      <c r="C62">
        <v>162.5</v>
      </c>
      <c r="E62" s="7">
        <v>162.5</v>
      </c>
      <c r="F62" s="7">
        <v>162.6</v>
      </c>
      <c r="G62" s="60">
        <v>1</v>
      </c>
      <c r="H62" s="60">
        <v>1</v>
      </c>
      <c r="I62" s="7" t="e">
        <v>#N/A</v>
      </c>
      <c r="J62" s="7" t="e">
        <v>#N/A</v>
      </c>
      <c r="K62" s="7" t="e">
        <v>#N/A</v>
      </c>
      <c r="M62" s="9">
        <f>(E62-C62)/C62</f>
        <v>0</v>
      </c>
    </row>
    <row r="63" spans="1:13" x14ac:dyDescent="0.25">
      <c r="A63" s="14">
        <v>40544</v>
      </c>
      <c r="B63">
        <v>160.5</v>
      </c>
      <c r="C63">
        <v>164.9</v>
      </c>
      <c r="E63" s="7">
        <v>164.9</v>
      </c>
      <c r="F63" s="7">
        <v>164.9</v>
      </c>
      <c r="G63" s="60">
        <v>1</v>
      </c>
      <c r="H63" s="60">
        <v>1</v>
      </c>
      <c r="I63" s="7" t="e">
        <v>#N/A</v>
      </c>
      <c r="J63" s="7" t="e">
        <v>#N/A</v>
      </c>
      <c r="K63" s="7" t="e">
        <v>#N/A</v>
      </c>
      <c r="M63" s="9">
        <f>(E63-C63)/C63</f>
        <v>0</v>
      </c>
    </row>
    <row r="64" spans="1:13" x14ac:dyDescent="0.25">
      <c r="A64" s="14">
        <v>40634</v>
      </c>
      <c r="B64">
        <v>166.3</v>
      </c>
      <c r="C64">
        <v>166.5</v>
      </c>
      <c r="E64" s="7">
        <v>166.5</v>
      </c>
      <c r="F64" s="7">
        <v>166.1</v>
      </c>
      <c r="G64" s="60">
        <v>1</v>
      </c>
      <c r="H64" s="60">
        <v>1</v>
      </c>
      <c r="I64" s="7" t="e">
        <v>#N/A</v>
      </c>
      <c r="J64" s="7" t="e">
        <v>#N/A</v>
      </c>
      <c r="K64" s="7" t="e">
        <v>#N/A</v>
      </c>
      <c r="M64" s="9">
        <f>(E64-C64)/C64</f>
        <v>0</v>
      </c>
    </row>
    <row r="65" spans="1:13" x14ac:dyDescent="0.25">
      <c r="A65" s="14">
        <v>40725</v>
      </c>
      <c r="B65">
        <v>169.4</v>
      </c>
      <c r="C65">
        <v>166.1</v>
      </c>
      <c r="E65" s="7">
        <v>166.1</v>
      </c>
      <c r="F65" s="7">
        <v>166.6</v>
      </c>
      <c r="G65" s="60">
        <v>1</v>
      </c>
      <c r="H65" s="60">
        <v>1</v>
      </c>
      <c r="I65" s="7" t="e">
        <v>#N/A</v>
      </c>
      <c r="J65" s="7" t="e">
        <v>#N/A</v>
      </c>
      <c r="K65" s="7" t="e">
        <v>#N/A</v>
      </c>
      <c r="M65" s="9">
        <f>(E65-C65)/C65</f>
        <v>0</v>
      </c>
    </row>
    <row r="66" spans="1:13" x14ac:dyDescent="0.25">
      <c r="A66" s="14">
        <v>40817</v>
      </c>
      <c r="B66">
        <v>167.7</v>
      </c>
      <c r="C66">
        <v>167.5</v>
      </c>
      <c r="E66" s="7">
        <v>167.5</v>
      </c>
      <c r="F66" s="7">
        <v>166.6</v>
      </c>
      <c r="G66" s="60">
        <v>1</v>
      </c>
      <c r="H66" s="60">
        <v>1</v>
      </c>
      <c r="I66" s="7" t="e">
        <v>#N/A</v>
      </c>
      <c r="J66" s="7" t="e">
        <v>#N/A</v>
      </c>
      <c r="K66" s="7" t="e">
        <v>#N/A</v>
      </c>
      <c r="M66" s="9">
        <f>(E66-C66)/C66</f>
        <v>0</v>
      </c>
    </row>
    <row r="67" spans="1:13" x14ac:dyDescent="0.25">
      <c r="A67" s="14">
        <v>40909</v>
      </c>
      <c r="B67">
        <v>163.19999999999999</v>
      </c>
      <c r="C67">
        <v>165.3</v>
      </c>
      <c r="E67" s="7">
        <v>165.3</v>
      </c>
      <c r="F67" s="7">
        <v>166.9</v>
      </c>
      <c r="G67" s="60">
        <v>1</v>
      </c>
      <c r="H67" s="60">
        <v>1</v>
      </c>
      <c r="I67" s="7" t="e">
        <v>#N/A</v>
      </c>
      <c r="J67" s="7" t="e">
        <v>#N/A</v>
      </c>
      <c r="K67" s="7" t="e">
        <v>#N/A</v>
      </c>
      <c r="M67" s="9">
        <f>(E67-C67)/C67</f>
        <v>0</v>
      </c>
    </row>
    <row r="68" spans="1:13" x14ac:dyDescent="0.25">
      <c r="A68" s="14">
        <v>41000</v>
      </c>
      <c r="B68">
        <v>168</v>
      </c>
      <c r="C68">
        <v>168.2</v>
      </c>
      <c r="E68" s="7">
        <v>168.2</v>
      </c>
      <c r="F68" s="7">
        <v>168.4</v>
      </c>
      <c r="G68" s="60">
        <v>1</v>
      </c>
      <c r="H68" s="60">
        <v>1</v>
      </c>
      <c r="I68" s="7" t="e">
        <v>#N/A</v>
      </c>
      <c r="J68" s="7" t="e">
        <v>#N/A</v>
      </c>
      <c r="K68" s="7" t="e">
        <v>#N/A</v>
      </c>
      <c r="M68" s="9">
        <f>(E68-C68)/C68</f>
        <v>0</v>
      </c>
    </row>
    <row r="69" spans="1:13" x14ac:dyDescent="0.25">
      <c r="A69" s="14">
        <v>41091</v>
      </c>
      <c r="B69">
        <v>173.6</v>
      </c>
      <c r="C69">
        <v>171.1</v>
      </c>
      <c r="E69" s="7">
        <v>171.1</v>
      </c>
      <c r="F69" s="7">
        <v>170.5</v>
      </c>
      <c r="G69" s="60">
        <v>1</v>
      </c>
      <c r="H69" s="60">
        <v>1</v>
      </c>
      <c r="I69" s="7" t="e">
        <v>#N/A</v>
      </c>
      <c r="J69" s="7" t="e">
        <v>#N/A</v>
      </c>
      <c r="K69" s="7" t="e">
        <v>#N/A</v>
      </c>
      <c r="M69" s="9">
        <f>(E69-C69)/C69</f>
        <v>0</v>
      </c>
    </row>
    <row r="70" spans="1:13" x14ac:dyDescent="0.25">
      <c r="A70" s="14">
        <v>41183</v>
      </c>
      <c r="B70">
        <v>171.9</v>
      </c>
      <c r="C70">
        <v>171.1</v>
      </c>
      <c r="E70" s="7">
        <v>171.1</v>
      </c>
      <c r="F70" s="7">
        <v>171.2</v>
      </c>
      <c r="G70" s="60">
        <v>1</v>
      </c>
      <c r="H70" s="60">
        <v>1</v>
      </c>
      <c r="I70" s="7" t="e">
        <v>#N/A</v>
      </c>
      <c r="J70" s="7" t="e">
        <v>#N/A</v>
      </c>
      <c r="K70" s="7" t="e">
        <v>#N/A</v>
      </c>
      <c r="M70" s="9">
        <f>(E70-C70)/C70</f>
        <v>0</v>
      </c>
    </row>
    <row r="71" spans="1:13" x14ac:dyDescent="0.25">
      <c r="A71" s="14">
        <v>41275</v>
      </c>
      <c r="B71">
        <v>167.6</v>
      </c>
      <c r="C71">
        <v>171.8</v>
      </c>
      <c r="E71" s="7">
        <v>171.8</v>
      </c>
      <c r="F71" s="7">
        <v>172.2</v>
      </c>
      <c r="G71" s="60">
        <v>1</v>
      </c>
      <c r="H71" s="60">
        <v>1</v>
      </c>
      <c r="I71" s="7" t="e">
        <v>#N/A</v>
      </c>
      <c r="J71" s="7" t="e">
        <v>#N/A</v>
      </c>
      <c r="K71" s="7" t="e">
        <v>#N/A</v>
      </c>
      <c r="M71" s="9">
        <f>(E71-C71)/C71</f>
        <v>0</v>
      </c>
    </row>
    <row r="72" spans="1:13" x14ac:dyDescent="0.25">
      <c r="A72" s="14">
        <v>41365</v>
      </c>
      <c r="B72">
        <v>174.7</v>
      </c>
      <c r="C72">
        <v>174.7</v>
      </c>
      <c r="E72" s="7">
        <v>174.7</v>
      </c>
      <c r="F72" s="7">
        <v>174.2</v>
      </c>
      <c r="G72" s="60">
        <v>1</v>
      </c>
      <c r="H72" s="60">
        <v>1</v>
      </c>
      <c r="I72" s="7" t="e">
        <v>#N/A</v>
      </c>
      <c r="J72" s="7" t="e">
        <v>#N/A</v>
      </c>
      <c r="K72" s="7" t="e">
        <v>#N/A</v>
      </c>
      <c r="M72" s="9">
        <f>(E72-C72)/C72</f>
        <v>0</v>
      </c>
    </row>
    <row r="73" spans="1:13" x14ac:dyDescent="0.25">
      <c r="A73" s="14">
        <v>41456</v>
      </c>
      <c r="B73">
        <v>178.4</v>
      </c>
      <c r="C73">
        <v>175.3</v>
      </c>
      <c r="E73" s="7">
        <v>175.3</v>
      </c>
      <c r="F73" s="7">
        <v>175.4</v>
      </c>
      <c r="G73" s="60">
        <v>1</v>
      </c>
      <c r="H73" s="60">
        <v>1</v>
      </c>
      <c r="I73" s="7" t="e">
        <v>#N/A</v>
      </c>
      <c r="J73" s="7" t="e">
        <v>#N/A</v>
      </c>
      <c r="K73" s="7" t="e">
        <v>#N/A</v>
      </c>
      <c r="M73" s="9">
        <f>(E73-C73)/C73</f>
        <v>0</v>
      </c>
    </row>
    <row r="74" spans="1:13" x14ac:dyDescent="0.25">
      <c r="A74" s="14">
        <v>41548</v>
      </c>
      <c r="B74">
        <v>176.3</v>
      </c>
      <c r="C74">
        <v>175.5</v>
      </c>
      <c r="E74" s="7">
        <v>175.5</v>
      </c>
      <c r="F74" s="7">
        <v>176</v>
      </c>
      <c r="G74" s="60">
        <v>1</v>
      </c>
      <c r="H74" s="60">
        <v>1</v>
      </c>
      <c r="I74" s="7" t="e">
        <v>#N/A</v>
      </c>
      <c r="J74" s="7" t="e">
        <v>#N/A</v>
      </c>
      <c r="K74" s="7" t="e">
        <v>#N/A</v>
      </c>
      <c r="M74" s="9">
        <f>(E74-C74)/C74</f>
        <v>0</v>
      </c>
    </row>
    <row r="75" spans="1:13" x14ac:dyDescent="0.25">
      <c r="A75" s="14">
        <v>41640</v>
      </c>
      <c r="B75">
        <v>173.4</v>
      </c>
      <c r="C75">
        <v>177.1</v>
      </c>
      <c r="E75" s="7">
        <v>177</v>
      </c>
      <c r="F75" s="7">
        <v>176</v>
      </c>
      <c r="G75" s="60">
        <v>1</v>
      </c>
      <c r="H75" s="60">
        <v>1</v>
      </c>
      <c r="I75" s="7" t="e">
        <v>#N/A</v>
      </c>
      <c r="J75" s="7" t="e">
        <v>#N/A</v>
      </c>
      <c r="K75" s="7" t="e">
        <v>#N/A</v>
      </c>
      <c r="M75" s="9">
        <f>(E75-C75)/C75</f>
        <v>-5.6465273856574991E-4</v>
      </c>
    </row>
    <row r="76" spans="1:13" x14ac:dyDescent="0.25">
      <c r="A76" s="14">
        <v>41730</v>
      </c>
      <c r="B76">
        <v>174</v>
      </c>
      <c r="C76">
        <v>174.4</v>
      </c>
      <c r="E76" s="7">
        <v>174.4</v>
      </c>
      <c r="F76" s="7">
        <v>175</v>
      </c>
      <c r="G76" s="60">
        <v>1</v>
      </c>
      <c r="H76" s="60">
        <v>1</v>
      </c>
      <c r="I76" s="7" t="e">
        <v>#N/A</v>
      </c>
      <c r="J76" s="7" t="e">
        <v>#N/A</v>
      </c>
      <c r="K76" s="7" t="e">
        <v>#N/A</v>
      </c>
      <c r="M76" s="9">
        <f>(E76-C76)/C76</f>
        <v>0</v>
      </c>
    </row>
    <row r="77" spans="1:13" x14ac:dyDescent="0.25">
      <c r="A77" s="14">
        <v>41821</v>
      </c>
      <c r="B77">
        <v>177.3</v>
      </c>
      <c r="C77">
        <v>174.4</v>
      </c>
      <c r="E77" s="7">
        <v>174.4</v>
      </c>
      <c r="F77" s="7">
        <v>174.5</v>
      </c>
      <c r="G77" s="60">
        <v>1</v>
      </c>
      <c r="H77" s="60">
        <v>1</v>
      </c>
      <c r="I77" s="7" t="e">
        <v>#N/A</v>
      </c>
      <c r="J77" s="7" t="e">
        <v>#N/A</v>
      </c>
      <c r="K77" s="7" t="e">
        <v>#N/A</v>
      </c>
      <c r="M77" s="9">
        <f>(E77-C77)/C77</f>
        <v>0</v>
      </c>
    </row>
    <row r="78" spans="1:13" x14ac:dyDescent="0.25">
      <c r="A78" s="14">
        <v>41913</v>
      </c>
      <c r="B78">
        <v>175.9</v>
      </c>
      <c r="C78">
        <v>175.2</v>
      </c>
      <c r="E78" s="7">
        <v>175.2</v>
      </c>
      <c r="F78" s="7">
        <v>175.1</v>
      </c>
      <c r="G78" s="60">
        <v>1</v>
      </c>
      <c r="H78" s="60">
        <v>1</v>
      </c>
      <c r="I78" s="7" t="e">
        <v>#N/A</v>
      </c>
      <c r="J78" s="7" t="e">
        <v>#N/A</v>
      </c>
      <c r="K78" s="7" t="e">
        <v>#N/A</v>
      </c>
      <c r="M78" s="9">
        <f>(E78-C78)/C78</f>
        <v>0</v>
      </c>
    </row>
    <row r="79" spans="1:13" x14ac:dyDescent="0.25">
      <c r="A79" s="14">
        <v>42005</v>
      </c>
      <c r="B79">
        <v>170.6</v>
      </c>
      <c r="C79">
        <v>174.1</v>
      </c>
      <c r="E79" s="7">
        <v>174</v>
      </c>
      <c r="F79" s="7">
        <v>173.6</v>
      </c>
      <c r="G79" s="60">
        <v>1</v>
      </c>
      <c r="H79" s="60">
        <v>1</v>
      </c>
      <c r="I79" s="7" t="e">
        <v>#N/A</v>
      </c>
      <c r="J79" s="7" t="e">
        <v>#N/A</v>
      </c>
      <c r="K79" s="7" t="e">
        <v>#N/A</v>
      </c>
      <c r="M79" s="9">
        <f>(E79-C79)/C79</f>
        <v>-5.7438253877078874E-4</v>
      </c>
    </row>
    <row r="80" spans="1:13" x14ac:dyDescent="0.25">
      <c r="A80" s="14">
        <v>42095</v>
      </c>
      <c r="B80">
        <v>169.2</v>
      </c>
      <c r="C80">
        <v>169.5</v>
      </c>
      <c r="E80" s="7">
        <v>169.5</v>
      </c>
      <c r="F80" s="7">
        <v>170</v>
      </c>
      <c r="G80" s="60">
        <v>1</v>
      </c>
      <c r="H80" s="60">
        <v>1</v>
      </c>
      <c r="I80" s="7" t="e">
        <v>#N/A</v>
      </c>
      <c r="J80" s="7" t="e">
        <v>#N/A</v>
      </c>
      <c r="K80" s="7" t="e">
        <v>#N/A</v>
      </c>
      <c r="M80" s="9">
        <f>(E80-C80)/C80</f>
        <v>0</v>
      </c>
    </row>
    <row r="81" spans="1:13" x14ac:dyDescent="0.25">
      <c r="A81" s="14">
        <v>42186</v>
      </c>
      <c r="B81">
        <v>169.7</v>
      </c>
      <c r="C81">
        <v>167</v>
      </c>
      <c r="E81" s="7">
        <v>167</v>
      </c>
      <c r="F81" s="7">
        <v>167.1</v>
      </c>
      <c r="G81" s="60">
        <v>1</v>
      </c>
      <c r="H81" s="60">
        <v>1</v>
      </c>
      <c r="I81" s="7" t="e">
        <v>#N/A</v>
      </c>
      <c r="J81" s="7" t="e">
        <v>#N/A</v>
      </c>
      <c r="K81" s="7" t="e">
        <v>#N/A</v>
      </c>
      <c r="M81" s="9">
        <f>(E81-C81)/C81</f>
        <v>0</v>
      </c>
    </row>
    <row r="82" spans="1:13" x14ac:dyDescent="0.25">
      <c r="A82" s="14">
        <v>42278</v>
      </c>
      <c r="B82">
        <v>166.2</v>
      </c>
      <c r="C82">
        <v>165.7</v>
      </c>
      <c r="E82" s="7">
        <v>165.7</v>
      </c>
      <c r="F82" s="7">
        <v>165.2</v>
      </c>
      <c r="G82" s="60">
        <v>1</v>
      </c>
      <c r="H82" s="60">
        <v>1</v>
      </c>
      <c r="I82" s="7" t="e">
        <v>#N/A</v>
      </c>
      <c r="J82" s="7" t="e">
        <v>#N/A</v>
      </c>
      <c r="K82" s="7" t="e">
        <v>#N/A</v>
      </c>
      <c r="M82" s="9">
        <f>(E82-C82)/C82</f>
        <v>0</v>
      </c>
    </row>
    <row r="83" spans="1:13" x14ac:dyDescent="0.25">
      <c r="A83" s="14">
        <v>42370</v>
      </c>
      <c r="B83">
        <v>161.9</v>
      </c>
      <c r="C83">
        <v>163</v>
      </c>
      <c r="E83" s="7">
        <v>163.1</v>
      </c>
      <c r="F83" s="7">
        <v>163.9</v>
      </c>
      <c r="G83" s="60">
        <v>1</v>
      </c>
      <c r="H83" s="60">
        <v>1</v>
      </c>
      <c r="I83" s="7" t="e">
        <v>#N/A</v>
      </c>
      <c r="J83" s="7" t="e">
        <v>#N/A</v>
      </c>
      <c r="K83" s="7" t="e">
        <v>#N/A</v>
      </c>
      <c r="M83" s="9">
        <f>(E83-C83)/C83</f>
        <v>6.1349693251530255E-4</v>
      </c>
    </row>
    <row r="84" spans="1:13" x14ac:dyDescent="0.25">
      <c r="A84" s="14">
        <v>42461</v>
      </c>
      <c r="B84">
        <v>163.80000000000001</v>
      </c>
      <c r="C84">
        <v>164</v>
      </c>
      <c r="E84" s="7">
        <v>164</v>
      </c>
      <c r="F84" s="7">
        <v>163.4</v>
      </c>
      <c r="G84" s="60">
        <v>1</v>
      </c>
      <c r="H84" s="60">
        <v>1</v>
      </c>
      <c r="I84" s="7" t="e">
        <v>#N/A</v>
      </c>
      <c r="J84" s="7" t="e">
        <v>#N/A</v>
      </c>
      <c r="K84" s="7" t="e">
        <v>#N/A</v>
      </c>
      <c r="M84" s="9">
        <f>(E84-C84)/C84</f>
        <v>0</v>
      </c>
    </row>
    <row r="85" spans="1:13" x14ac:dyDescent="0.25">
      <c r="A85" s="14">
        <v>42552</v>
      </c>
      <c r="B85">
        <v>165.6</v>
      </c>
      <c r="C85">
        <v>162.9</v>
      </c>
      <c r="E85" s="7">
        <v>163</v>
      </c>
      <c r="F85" s="7">
        <v>163.1</v>
      </c>
      <c r="G85" s="60">
        <v>1</v>
      </c>
      <c r="H85" s="60">
        <v>1</v>
      </c>
      <c r="I85" s="7" t="e">
        <v>#N/A</v>
      </c>
      <c r="J85" s="7" t="e">
        <v>#N/A</v>
      </c>
      <c r="K85" s="7" t="e">
        <v>#N/A</v>
      </c>
      <c r="M85" s="9">
        <f>(E85-C85)/C85</f>
        <v>6.1387354205030267E-4</v>
      </c>
    </row>
    <row r="86" spans="1:13" x14ac:dyDescent="0.25">
      <c r="A86" s="14">
        <v>42644</v>
      </c>
      <c r="B86">
        <v>162.4</v>
      </c>
      <c r="C86">
        <v>162.6</v>
      </c>
      <c r="E86" s="7">
        <v>162.6</v>
      </c>
      <c r="F86" s="7">
        <v>162.9</v>
      </c>
      <c r="G86" s="60">
        <v>1</v>
      </c>
      <c r="H86" s="60">
        <v>1</v>
      </c>
      <c r="I86" s="7" t="e">
        <v>#N/A</v>
      </c>
      <c r="J86" s="7" t="e">
        <v>#N/A</v>
      </c>
      <c r="K86" s="7" t="e">
        <v>#N/A</v>
      </c>
      <c r="M86" s="9">
        <f>(E86-C86)/C86</f>
        <v>0</v>
      </c>
    </row>
    <row r="87" spans="1:13" x14ac:dyDescent="0.25">
      <c r="A87" s="14">
        <v>42736</v>
      </c>
      <c r="B87">
        <v>162.30000000000001</v>
      </c>
      <c r="C87">
        <v>164.4</v>
      </c>
      <c r="E87" s="7">
        <v>164.4</v>
      </c>
      <c r="F87" s="7">
        <v>164.2</v>
      </c>
      <c r="G87" s="60">
        <v>1</v>
      </c>
      <c r="H87" s="60">
        <v>1</v>
      </c>
      <c r="I87" s="7" t="e">
        <v>#N/A</v>
      </c>
      <c r="J87" s="7" t="e">
        <v>#N/A</v>
      </c>
      <c r="K87" s="7" t="e">
        <v>#N/A</v>
      </c>
      <c r="M87" s="9">
        <f>(E87-C87)/C87</f>
        <v>0</v>
      </c>
    </row>
    <row r="88" spans="1:13" x14ac:dyDescent="0.25">
      <c r="A88" s="14">
        <v>42826</v>
      </c>
      <c r="B88">
        <v>165.1</v>
      </c>
      <c r="C88">
        <v>165.7</v>
      </c>
      <c r="E88" s="7">
        <v>165.7</v>
      </c>
      <c r="F88" s="7">
        <v>165.6</v>
      </c>
      <c r="G88" s="60">
        <v>1</v>
      </c>
      <c r="H88" s="60">
        <v>1</v>
      </c>
      <c r="I88" s="7" t="e">
        <v>#N/A</v>
      </c>
      <c r="J88" s="7" t="e">
        <v>#N/A</v>
      </c>
      <c r="K88" s="7" t="e">
        <v>#N/A</v>
      </c>
      <c r="M88" s="9">
        <f>(E88-C88)/C88</f>
        <v>0</v>
      </c>
    </row>
    <row r="89" spans="1:13" x14ac:dyDescent="0.25">
      <c r="A89" s="14">
        <v>42917</v>
      </c>
      <c r="B89">
        <v>168.3</v>
      </c>
      <c r="C89">
        <v>166.2</v>
      </c>
      <c r="E89" s="7">
        <v>166.2</v>
      </c>
      <c r="F89" s="7">
        <v>166.3</v>
      </c>
      <c r="G89" s="60">
        <v>1</v>
      </c>
      <c r="H89" s="60">
        <v>1</v>
      </c>
      <c r="I89" s="7" t="e">
        <v>#N/A</v>
      </c>
      <c r="J89" s="7" t="e">
        <v>#N/A</v>
      </c>
      <c r="K89" s="7" t="e">
        <v>#N/A</v>
      </c>
      <c r="M89" s="9">
        <f>(E89-C89)/C89</f>
        <v>0</v>
      </c>
    </row>
    <row r="90" spans="1:13" x14ac:dyDescent="0.25">
      <c r="A90" s="14">
        <v>43009</v>
      </c>
      <c r="B90">
        <v>166.6</v>
      </c>
      <c r="C90">
        <v>166.9</v>
      </c>
      <c r="E90" s="7">
        <v>166.9</v>
      </c>
      <c r="F90" s="7">
        <v>167</v>
      </c>
      <c r="G90" s="60">
        <v>1</v>
      </c>
      <c r="H90" s="60">
        <v>1</v>
      </c>
      <c r="I90" s="7" t="e">
        <v>#N/A</v>
      </c>
      <c r="J90" s="7" t="e">
        <v>#N/A</v>
      </c>
      <c r="K90" s="7" t="e">
        <v>#N/A</v>
      </c>
      <c r="M90" s="9">
        <f>(E90-C90)/C90</f>
        <v>0</v>
      </c>
    </row>
    <row r="91" spans="1:13" x14ac:dyDescent="0.25">
      <c r="A91" s="14">
        <v>43101</v>
      </c>
      <c r="B91">
        <v>165.4</v>
      </c>
      <c r="C91">
        <v>167.8</v>
      </c>
      <c r="E91" s="7">
        <v>167.8</v>
      </c>
      <c r="F91" s="7">
        <v>167.7</v>
      </c>
      <c r="G91" s="60">
        <v>1</v>
      </c>
      <c r="H91" s="60">
        <v>1</v>
      </c>
      <c r="I91" s="7" t="e">
        <v>#N/A</v>
      </c>
      <c r="J91" s="7" t="e">
        <v>#N/A</v>
      </c>
      <c r="K91" s="7" t="e">
        <v>#N/A</v>
      </c>
      <c r="M91" s="9">
        <f>(E91-C91)/C91</f>
        <v>0</v>
      </c>
    </row>
    <row r="92" spans="1:13" x14ac:dyDescent="0.25">
      <c r="A92" s="14">
        <v>43191</v>
      </c>
      <c r="B92">
        <v>167.7</v>
      </c>
      <c r="C92">
        <v>168.1</v>
      </c>
      <c r="E92" s="7">
        <v>168.1</v>
      </c>
      <c r="F92" s="7">
        <v>168.3</v>
      </c>
      <c r="G92" s="60">
        <v>1</v>
      </c>
      <c r="H92" s="60">
        <v>1</v>
      </c>
      <c r="I92" s="7" t="e">
        <v>#N/A</v>
      </c>
      <c r="J92" s="7" t="e">
        <v>#N/A</v>
      </c>
      <c r="K92" s="7" t="e">
        <v>#N/A</v>
      </c>
      <c r="M92" s="9">
        <f>(E92-C92)/C92</f>
        <v>0</v>
      </c>
    </row>
    <row r="93" spans="1:13" x14ac:dyDescent="0.25">
      <c r="A93" s="14">
        <v>43282</v>
      </c>
      <c r="B93">
        <v>171.7</v>
      </c>
      <c r="C93">
        <v>169.5</v>
      </c>
      <c r="E93" s="7">
        <v>169.5</v>
      </c>
      <c r="F93" s="7">
        <v>168.8</v>
      </c>
      <c r="G93" s="60">
        <v>1</v>
      </c>
      <c r="H93" s="60">
        <v>1</v>
      </c>
      <c r="I93" s="7" t="e">
        <v>#N/A</v>
      </c>
      <c r="J93" s="7" t="e">
        <v>#N/A</v>
      </c>
      <c r="K93" s="7" t="e">
        <v>#N/A</v>
      </c>
      <c r="M93" s="9">
        <f>(E93-C93)/C93</f>
        <v>0</v>
      </c>
    </row>
    <row r="94" spans="1:13" x14ac:dyDescent="0.25">
      <c r="A94" s="14">
        <v>43374</v>
      </c>
      <c r="B94">
        <v>169.2</v>
      </c>
      <c r="C94">
        <v>168.9</v>
      </c>
      <c r="E94" s="7">
        <v>168.9</v>
      </c>
      <c r="F94" s="7">
        <v>169.1</v>
      </c>
      <c r="G94" s="60">
        <v>1</v>
      </c>
      <c r="H94" s="60">
        <v>1</v>
      </c>
      <c r="I94" s="7" t="e">
        <v>#N/A</v>
      </c>
      <c r="J94" s="7" t="e">
        <v>#N/A</v>
      </c>
      <c r="K94" s="7" t="e">
        <v>#N/A</v>
      </c>
      <c r="M94" s="9">
        <f>(E94-C94)/C94</f>
        <v>0</v>
      </c>
    </row>
    <row r="95" spans="1:13" x14ac:dyDescent="0.25">
      <c r="A95" s="14">
        <v>43466</v>
      </c>
      <c r="B95">
        <v>167.1</v>
      </c>
      <c r="C95">
        <v>169.8</v>
      </c>
      <c r="E95" s="7">
        <v>169.8</v>
      </c>
      <c r="F95" s="7">
        <v>169.8</v>
      </c>
      <c r="G95" s="60">
        <v>1</v>
      </c>
      <c r="H95" s="60">
        <v>1</v>
      </c>
      <c r="I95" s="7" t="e">
        <v>#N/A</v>
      </c>
      <c r="J95" s="7" t="e">
        <v>#N/A</v>
      </c>
      <c r="K95" s="7" t="e">
        <v>#N/A</v>
      </c>
      <c r="M95" s="9">
        <f>(E95-C95)/C95</f>
        <v>0</v>
      </c>
    </row>
    <row r="96" spans="1:13" x14ac:dyDescent="0.25">
      <c r="A96" s="14">
        <v>43556</v>
      </c>
      <c r="B96">
        <v>169.8</v>
      </c>
      <c r="C96">
        <v>170.7</v>
      </c>
      <c r="E96" s="7">
        <v>170.7</v>
      </c>
      <c r="F96" s="7">
        <v>170.6</v>
      </c>
      <c r="G96" s="60">
        <v>1</v>
      </c>
      <c r="H96" s="60">
        <v>1</v>
      </c>
      <c r="I96" s="7" t="e">
        <v>#N/A</v>
      </c>
      <c r="J96" s="7" t="e">
        <v>#N/A</v>
      </c>
      <c r="K96" s="7" t="e">
        <v>#N/A</v>
      </c>
      <c r="M96" s="9">
        <f>(E96-C96)/C96</f>
        <v>0</v>
      </c>
    </row>
    <row r="97" spans="1:13" x14ac:dyDescent="0.25">
      <c r="A97" s="14">
        <v>43647</v>
      </c>
      <c r="B97">
        <v>173.6</v>
      </c>
      <c r="C97">
        <v>170.7</v>
      </c>
      <c r="E97" s="7">
        <v>170.7</v>
      </c>
      <c r="F97" s="7">
        <v>170.6</v>
      </c>
      <c r="G97" s="60">
        <v>1</v>
      </c>
      <c r="H97" s="60">
        <v>1</v>
      </c>
      <c r="I97" s="7" t="e">
        <v>#N/A</v>
      </c>
      <c r="J97" s="7" t="e">
        <v>#N/A</v>
      </c>
      <c r="K97" s="7" t="e">
        <v>#N/A</v>
      </c>
      <c r="M97" s="9">
        <f>(E97-C97)/C97</f>
        <v>0</v>
      </c>
    </row>
    <row r="98" spans="1:13" x14ac:dyDescent="0.25">
      <c r="A98" s="14">
        <v>43739</v>
      </c>
      <c r="B98">
        <v>171.7</v>
      </c>
      <c r="C98">
        <v>171.3</v>
      </c>
      <c r="E98" s="7">
        <v>171.3</v>
      </c>
      <c r="F98" s="7">
        <v>169.8</v>
      </c>
      <c r="G98" s="60">
        <v>1</v>
      </c>
      <c r="H98" s="60">
        <v>1</v>
      </c>
      <c r="I98" s="7" t="e">
        <v>#N/A</v>
      </c>
      <c r="J98" s="7" t="e">
        <v>#N/A</v>
      </c>
      <c r="K98" s="7" t="e">
        <v>#N/A</v>
      </c>
      <c r="M98" s="9">
        <f>(E98-C98)/C98</f>
        <v>0</v>
      </c>
    </row>
    <row r="99" spans="1:13" x14ac:dyDescent="0.25">
      <c r="A99" s="14">
        <v>43831</v>
      </c>
      <c r="B99">
        <v>166.9</v>
      </c>
      <c r="C99">
        <v>167.4</v>
      </c>
      <c r="E99" s="7">
        <v>167.4</v>
      </c>
      <c r="F99" s="7">
        <v>168.9</v>
      </c>
      <c r="G99" s="60">
        <v>1</v>
      </c>
      <c r="H99" s="60">
        <v>1</v>
      </c>
      <c r="I99" s="7" t="e">
        <v>#N/A</v>
      </c>
      <c r="J99" s="7" t="e">
        <v>#N/A</v>
      </c>
      <c r="K99" s="7" t="e">
        <v>#N/A</v>
      </c>
      <c r="M99" s="9">
        <f>(E99-C99)/C99</f>
        <v>0</v>
      </c>
    </row>
    <row r="100" spans="1:13" x14ac:dyDescent="0.25">
      <c r="A100" s="14">
        <v>43922</v>
      </c>
      <c r="B100">
        <v>151.6</v>
      </c>
      <c r="C100">
        <v>152.6</v>
      </c>
      <c r="E100" s="7">
        <v>152.5</v>
      </c>
      <c r="F100" s="7">
        <v>169</v>
      </c>
      <c r="G100" s="60">
        <v>0.9</v>
      </c>
      <c r="H100" s="60">
        <v>1</v>
      </c>
      <c r="I100" s="7" t="e">
        <v>#N/A</v>
      </c>
      <c r="J100" s="7" t="e">
        <v>#N/A</v>
      </c>
      <c r="K100" s="7" t="e">
        <v>#N/A</v>
      </c>
      <c r="M100" s="9">
        <f>(E100-C100)/C100</f>
        <v>-6.5530799475749886E-4</v>
      </c>
    </row>
    <row r="101" spans="1:13" x14ac:dyDescent="0.25">
      <c r="A101" s="14">
        <v>44013</v>
      </c>
      <c r="B101">
        <v>167.2</v>
      </c>
      <c r="C101">
        <v>164.4</v>
      </c>
      <c r="E101" s="7">
        <v>164.4</v>
      </c>
      <c r="F101" s="7">
        <v>170.2</v>
      </c>
      <c r="G101" s="60">
        <v>1</v>
      </c>
      <c r="H101" s="60">
        <v>1</v>
      </c>
      <c r="I101" s="7" t="e">
        <v>#N/A</v>
      </c>
      <c r="J101" s="7" t="e">
        <v>#N/A</v>
      </c>
      <c r="K101" s="7" t="e">
        <v>#N/A</v>
      </c>
      <c r="M101" s="9">
        <f>(E101-C101)/C101</f>
        <v>0</v>
      </c>
    </row>
    <row r="102" spans="1:13" x14ac:dyDescent="0.25">
      <c r="A102" s="14">
        <v>44105</v>
      </c>
      <c r="B102">
        <v>170.1</v>
      </c>
      <c r="C102">
        <v>169.5</v>
      </c>
      <c r="E102" s="7">
        <v>169.6</v>
      </c>
      <c r="F102" s="7">
        <v>171.7</v>
      </c>
      <c r="G102" s="60">
        <v>1</v>
      </c>
      <c r="H102" s="60">
        <v>1</v>
      </c>
      <c r="I102" s="7" t="e">
        <v>#N/A</v>
      </c>
      <c r="J102" s="7" t="e">
        <v>#N/A</v>
      </c>
      <c r="K102" s="7" t="e">
        <v>#N/A</v>
      </c>
      <c r="M102" s="9">
        <f>(E102-C102)/C102</f>
        <v>5.8997050147489274E-4</v>
      </c>
    </row>
    <row r="103" spans="1:13" x14ac:dyDescent="0.25">
      <c r="A103" s="14">
        <v>44197</v>
      </c>
      <c r="B103">
        <v>169</v>
      </c>
      <c r="C103">
        <v>171.8</v>
      </c>
      <c r="E103" s="7">
        <v>171.8</v>
      </c>
      <c r="F103" s="7">
        <v>172.2</v>
      </c>
      <c r="G103" s="60">
        <v>1</v>
      </c>
      <c r="H103" s="60">
        <v>1</v>
      </c>
      <c r="I103" s="7" t="e">
        <v>#N/A</v>
      </c>
      <c r="J103" s="7" t="e">
        <v>#N/A</v>
      </c>
      <c r="K103" s="7" t="e">
        <v>#N/A</v>
      </c>
      <c r="M103" s="9">
        <f>(E103-C103)/C103</f>
        <v>0</v>
      </c>
    </row>
    <row r="104" spans="1:13" x14ac:dyDescent="0.25">
      <c r="A104" s="14">
        <v>44287</v>
      </c>
      <c r="B104">
        <v>170.3</v>
      </c>
      <c r="C104">
        <v>171.2</v>
      </c>
      <c r="E104" s="7">
        <v>171.2</v>
      </c>
      <c r="F104" s="7">
        <v>171.7</v>
      </c>
      <c r="G104" s="60">
        <v>1</v>
      </c>
      <c r="H104" s="60">
        <v>1</v>
      </c>
      <c r="I104" s="7" t="e">
        <v>#N/A</v>
      </c>
      <c r="J104" s="7" t="e">
        <v>#N/A</v>
      </c>
      <c r="K104" s="7" t="e">
        <v>#N/A</v>
      </c>
      <c r="M104" s="9">
        <f>(E104-C104)/C104</f>
        <v>0</v>
      </c>
    </row>
    <row r="105" spans="1:13" x14ac:dyDescent="0.25">
      <c r="A105" s="14">
        <v>44378</v>
      </c>
      <c r="B105">
        <v>173.9</v>
      </c>
      <c r="C105">
        <v>171.1</v>
      </c>
      <c r="E105" s="7">
        <v>171</v>
      </c>
      <c r="F105" s="7">
        <v>171.2</v>
      </c>
      <c r="G105" s="60">
        <v>1</v>
      </c>
      <c r="H105" s="60">
        <v>1</v>
      </c>
      <c r="I105" s="7" t="e">
        <v>#N/A</v>
      </c>
      <c r="J105" s="7" t="e">
        <v>#N/A</v>
      </c>
      <c r="K105" s="7" t="e">
        <v>#N/A</v>
      </c>
      <c r="M105" s="9">
        <f>(E105-C105)/C105</f>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121</v>
      </c>
      <c r="I2" s="13" t="s">
        <v>122</v>
      </c>
      <c r="J2" s="13" t="s">
        <v>87</v>
      </c>
      <c r="K2" s="13" t="s">
        <v>30</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1">
        <v>0.95164110708838301</v>
      </c>
      <c r="I3" s="61">
        <v>1.00535272201084</v>
      </c>
      <c r="J3" s="7">
        <v>135.32013103330601</v>
      </c>
      <c r="K3" s="7">
        <v>137.65422447749901</v>
      </c>
      <c r="L3" s="7">
        <v>140.028577949262</v>
      </c>
      <c r="M3" s="60"/>
      <c r="N3" s="7">
        <f>F3*G3*H3*I3</f>
        <v>96.149999999999892</v>
      </c>
      <c r="O3" s="7">
        <f>G3*F3</f>
        <v>100.49805042398359</v>
      </c>
      <c r="P3" s="60"/>
      <c r="Q3" s="9">
        <f>(E3-C3)/C3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1">
        <v>0.95393690907347695</v>
      </c>
      <c r="I4" s="61">
        <v>1.0140241962329299</v>
      </c>
      <c r="J4" s="7">
        <v>134.46314638468601</v>
      </c>
      <c r="K4" s="7">
        <v>138.03953678180901</v>
      </c>
      <c r="L4" s="7">
        <v>141.71105040500899</v>
      </c>
      <c r="N4" s="7">
        <f>F4*G4*H4*I4</f>
        <v>98.66999999999986</v>
      </c>
      <c r="O4" s="7">
        <f>G4*F4</f>
        <v>102.00398943115216</v>
      </c>
      <c r="Q4" s="9">
        <f>(E4-C4)/C4</f>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1">
        <v>1.0428553505115199</v>
      </c>
      <c r="I5" s="61">
        <v>0.974403388655672</v>
      </c>
      <c r="J5" s="7">
        <v>141.61653637796499</v>
      </c>
      <c r="K5" s="7">
        <v>146.240473123041</v>
      </c>
      <c r="L5" s="7">
        <v>151.01538652359301</v>
      </c>
      <c r="N5" s="7">
        <f>F5*G5*H5*I5</f>
        <v>103.41000000000055</v>
      </c>
      <c r="O5" s="7">
        <f>G5*F5</f>
        <v>101.76529100051035</v>
      </c>
      <c r="Q5" s="9">
        <f>(E5-C5)/C5</f>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1">
        <v>1.01026216665114</v>
      </c>
      <c r="I6" s="61">
        <v>1.00211559036316</v>
      </c>
      <c r="J6" s="7">
        <v>141.85466839879899</v>
      </c>
      <c r="K6" s="7">
        <v>147.224536540016</v>
      </c>
      <c r="L6" s="7">
        <v>152.79767951299999</v>
      </c>
      <c r="N6" s="7">
        <f>F6*G6*H6*I6</f>
        <v>102.19000000000018</v>
      </c>
      <c r="O6" s="7">
        <f>G6*F6</f>
        <v>100.93841736876573</v>
      </c>
      <c r="Q6" s="9">
        <f>(E6-C6)/C6</f>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1">
        <v>1.00222421439686</v>
      </c>
      <c r="I7" s="61">
        <v>1.00282008868477</v>
      </c>
      <c r="J7" s="7">
        <v>140.073132024942</v>
      </c>
      <c r="K7" s="7">
        <v>146.07616419121399</v>
      </c>
      <c r="L7" s="7">
        <v>152.33646479054099</v>
      </c>
      <c r="N7" s="7">
        <f>F7*G7*H7*I7</f>
        <v>100.30000000000037</v>
      </c>
      <c r="O7" s="7">
        <f>G7*F7</f>
        <v>99.795972897947976</v>
      </c>
      <c r="Q7" s="9">
        <f>(E7-C7)/C7</f>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1">
        <v>0.99331508048780304</v>
      </c>
      <c r="I8" s="61">
        <v>0.98853732336281297</v>
      </c>
      <c r="J8" s="7">
        <v>140.121326449381</v>
      </c>
      <c r="K8" s="7">
        <v>146.709509975418</v>
      </c>
      <c r="L8" s="7">
        <v>153.607454786711</v>
      </c>
      <c r="N8" s="7">
        <f>F8*G8*H8*I8</f>
        <v>98.580000000000496</v>
      </c>
      <c r="O8" s="7">
        <f>G8*F8</f>
        <v>100.39422086085416</v>
      </c>
      <c r="Q8" s="9">
        <f>(E8-C8)/C8</f>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1">
        <v>1.0306569170740101</v>
      </c>
      <c r="I9" s="61">
        <v>1.00875082638091</v>
      </c>
      <c r="J9" s="7">
        <v>139.950011238748</v>
      </c>
      <c r="K9" s="7">
        <v>147.07690880443201</v>
      </c>
      <c r="L9" s="7">
        <v>154.56674073833901</v>
      </c>
      <c r="N9" s="7">
        <f>F9*G9*H9*I9</f>
        <v>103.04999999999939</v>
      </c>
      <c r="O9" s="7">
        <f>G9*F9</f>
        <v>99.117415746326699</v>
      </c>
      <c r="Q9" s="9">
        <f>(E9-C9)/C9</f>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1">
        <v>1.0269908446939</v>
      </c>
      <c r="I10" s="61">
        <v>0.99082902139240003</v>
      </c>
      <c r="J10" s="7">
        <v>141.45079190732</v>
      </c>
      <c r="K10" s="7">
        <v>149.19642588563801</v>
      </c>
      <c r="L10" s="7">
        <v>157.366199205399</v>
      </c>
      <c r="N10" s="7">
        <f>F10*G10*H10*I10</f>
        <v>101.46999999999984</v>
      </c>
      <c r="O10" s="7">
        <f>G10*F10</f>
        <v>99.717726835518931</v>
      </c>
      <c r="Q10" s="9">
        <f>(E10-C10)/C10</f>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1">
        <v>0.99708037858350496</v>
      </c>
      <c r="I11" s="61">
        <v>1.0133535308997601</v>
      </c>
      <c r="J11" s="7">
        <v>133.35186387805101</v>
      </c>
      <c r="K11" s="7">
        <v>141.11134294836299</v>
      </c>
      <c r="L11" s="7">
        <v>149.32233063423899</v>
      </c>
      <c r="N11" s="7">
        <f>F11*G11*H11*I11</f>
        <v>102.86999999999932</v>
      </c>
      <c r="O11" s="7">
        <f>G11*F11</f>
        <v>101.81167555070016</v>
      </c>
      <c r="Q11" s="9">
        <f>(E11-C11)/C11</f>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1">
        <v>1.0142026541162801</v>
      </c>
      <c r="I12" s="61">
        <v>1.0167641616921199</v>
      </c>
      <c r="J12" s="7">
        <v>136.84160545440901</v>
      </c>
      <c r="K12" s="7">
        <v>145.25292208744099</v>
      </c>
      <c r="L12" s="7">
        <v>154.181261648304</v>
      </c>
      <c r="N12" s="7">
        <f>F12*G12*H12*I12</f>
        <v>105.06000000000051</v>
      </c>
      <c r="O12" s="7">
        <f>G12*F12</f>
        <v>101.88081809804804</v>
      </c>
      <c r="Q12" s="9">
        <f>(E12-C12)/C12</f>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1">
        <v>0.99977288276284204</v>
      </c>
      <c r="I13" s="61">
        <v>1</v>
      </c>
      <c r="J13" s="7">
        <v>142.42690535569</v>
      </c>
      <c r="K13" s="7">
        <v>151.63943694897</v>
      </c>
      <c r="L13" s="7">
        <v>161.44785832968199</v>
      </c>
      <c r="N13" s="7">
        <f>F13*G13*H13*I13</f>
        <v>101.95000000000019</v>
      </c>
      <c r="O13" s="7">
        <f>G13*F13</f>
        <v>101.97315986233238</v>
      </c>
      <c r="Q13" s="9">
        <f>(E13-C13)/C13</f>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1">
        <v>0.97772947250942499</v>
      </c>
      <c r="I14" s="61">
        <v>1.00418550603163</v>
      </c>
      <c r="J14" s="7">
        <v>137.41138165448601</v>
      </c>
      <c r="K14" s="7">
        <v>146.72799278280999</v>
      </c>
      <c r="L14" s="7">
        <v>156.67627824459501</v>
      </c>
      <c r="N14" s="7">
        <f>F14*G14*H14*I14</f>
        <v>99.739999999999512</v>
      </c>
      <c r="O14" s="7">
        <f>G14*F14</f>
        <v>101.58666628094888</v>
      </c>
      <c r="Q14" s="9">
        <f>(E14-C14)/C14</f>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1">
        <v>0.95177553417995497</v>
      </c>
      <c r="I15" s="61">
        <v>0.99971518679043303</v>
      </c>
      <c r="J15" s="7" t="e">
        <v>#N/A</v>
      </c>
      <c r="K15" s="7" t="e">
        <v>#N/A</v>
      </c>
      <c r="L15" s="7" t="e">
        <v>#N/A</v>
      </c>
      <c r="N15" s="7">
        <f>F15*G15*H15*I15</f>
        <v>98.589999999999819</v>
      </c>
      <c r="O15" s="7">
        <f>G15*F15</f>
        <v>103.61485895837569</v>
      </c>
      <c r="Q15" s="9">
        <f>(E15-C15)/C15</f>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1">
        <v>0.95371273800267597</v>
      </c>
      <c r="I16" s="61">
        <v>0.99808090254384296</v>
      </c>
      <c r="J16" s="7" t="e">
        <v>#N/A</v>
      </c>
      <c r="K16" s="7" t="e">
        <v>#N/A</v>
      </c>
      <c r="L16" s="7" t="e">
        <v>#N/A</v>
      </c>
      <c r="N16" s="7">
        <f>F16*G16*H16*I16</f>
        <v>99.449999999999619</v>
      </c>
      <c r="O16" s="7">
        <f>G16*F16</f>
        <v>104.47718400284229</v>
      </c>
      <c r="Q16" s="9">
        <f>(E16-C16)/C16</f>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1">
        <v>1.0420938682859999</v>
      </c>
      <c r="I17" s="61">
        <v>1.0155400689464</v>
      </c>
      <c r="J17" s="7" t="e">
        <v>#N/A</v>
      </c>
      <c r="K17" s="7" t="e">
        <v>#N/A</v>
      </c>
      <c r="L17" s="7" t="e">
        <v>#N/A</v>
      </c>
      <c r="N17" s="7">
        <f>F17*G17*H17*I17</f>
        <v>111.97999999999981</v>
      </c>
      <c r="O17" s="7">
        <f>G17*F17</f>
        <v>105.81239856912914</v>
      </c>
      <c r="Q17" s="9">
        <f>(E17-C17)/C17</f>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1">
        <v>1.0091093535515601</v>
      </c>
      <c r="I18" s="61">
        <v>0.99939970435608405</v>
      </c>
      <c r="J18" s="7" t="e">
        <v>#N/A</v>
      </c>
      <c r="K18" s="7" t="e">
        <v>#N/A</v>
      </c>
      <c r="L18" s="7" t="e">
        <v>#N/A</v>
      </c>
      <c r="N18" s="7">
        <f>F18*G18*H18*I18</f>
        <v>107.3600000000002</v>
      </c>
      <c r="O18" s="7">
        <f>G18*F18</f>
        <v>106.45475247373969</v>
      </c>
      <c r="Q18" s="9">
        <f>(E18-C18)/C18</f>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1">
        <v>1.00243428728956</v>
      </c>
      <c r="I19" s="61">
        <v>0.99468723037925399</v>
      </c>
      <c r="J19" s="7" t="e">
        <v>#N/A</v>
      </c>
      <c r="K19" s="7" t="e">
        <v>#N/A</v>
      </c>
      <c r="L19" s="7" t="e">
        <v>#N/A</v>
      </c>
      <c r="N19" s="7">
        <f>F19*G19*H19*I19</f>
        <v>106.02999999999932</v>
      </c>
      <c r="O19" s="7">
        <f>G19*F19</f>
        <v>106.3374657583088</v>
      </c>
      <c r="Q19" s="9">
        <f>(E19-C19)/C19</f>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1">
        <v>0.99342669598709399</v>
      </c>
      <c r="I20" s="61">
        <v>1.0030983163532501</v>
      </c>
      <c r="J20" s="7" t="e">
        <v>#N/A</v>
      </c>
      <c r="K20" s="7" t="e">
        <v>#N/A</v>
      </c>
      <c r="L20" s="7" t="e">
        <v>#N/A</v>
      </c>
      <c r="N20" s="7">
        <f>F20*G20*H20*I20</f>
        <v>107.00000000000065</v>
      </c>
      <c r="O20" s="7">
        <f>G20*F20</f>
        <v>107.37531471808204</v>
      </c>
      <c r="Q20" s="9">
        <f>(E20-C20)/C20</f>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1">
        <v>1.03126939008977</v>
      </c>
      <c r="I21" s="61">
        <v>1.0022359020134</v>
      </c>
      <c r="J21" s="7" t="e">
        <v>#N/A</v>
      </c>
      <c r="K21" s="7" t="e">
        <v>#N/A</v>
      </c>
      <c r="L21" s="7" t="e">
        <v>#N/A</v>
      </c>
      <c r="N21" s="7">
        <f>F21*G21*H21*I21</f>
        <v>111.47000000000148</v>
      </c>
      <c r="O21" s="7">
        <f>G21*F21</f>
        <v>107.84894916442673</v>
      </c>
      <c r="Q21" s="9">
        <f>(E21-C21)/C21</f>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1">
        <v>1.02725181090575</v>
      </c>
      <c r="I22" s="61">
        <v>0.99541880986940701</v>
      </c>
      <c r="J22" s="7" t="e">
        <v>#N/A</v>
      </c>
      <c r="K22" s="7" t="e">
        <v>#N/A</v>
      </c>
      <c r="L22" s="7" t="e">
        <v>#N/A</v>
      </c>
      <c r="N22" s="7">
        <f>F22*G22*H22*I22</f>
        <v>110.64999999999962</v>
      </c>
      <c r="O22" s="7">
        <f>G22*F22</f>
        <v>108.21031458939439</v>
      </c>
      <c r="Q22" s="9">
        <f>(E22-C22)/C22</f>
        <v>2.907211847413689E-6</v>
      </c>
    </row>
    <row r="23" spans="1:40" x14ac:dyDescent="0.25">
      <c r="A23" s="14">
        <v>38231</v>
      </c>
      <c r="B23" s="20">
        <v>109.21</v>
      </c>
      <c r="C23" s="7">
        <v>109.41</v>
      </c>
      <c r="E23" s="22">
        <v>109.40826553101699</v>
      </c>
      <c r="F23" s="21">
        <v>108.87537954627</v>
      </c>
      <c r="G23" s="20">
        <v>1.00489445811318</v>
      </c>
      <c r="H23" s="61">
        <v>0.99714988347001798</v>
      </c>
      <c r="I23" s="61">
        <v>1.00104092100436</v>
      </c>
      <c r="J23" s="7" t="e">
        <v>#N/A</v>
      </c>
      <c r="K23" s="7" t="e">
        <v>#N/A</v>
      </c>
      <c r="L23" s="7" t="e">
        <v>#N/A</v>
      </c>
      <c r="N23" s="7">
        <f>F23*G23*H23*I23</f>
        <v>109.20999999999927</v>
      </c>
      <c r="O23" s="7">
        <f>G23*F23</f>
        <v>109.40826553101579</v>
      </c>
      <c r="Q23" s="9">
        <f>(E23-C23)/C23</f>
        <v>-1.5852929192967348E-5</v>
      </c>
    </row>
    <row r="24" spans="1:40" x14ac:dyDescent="0.25">
      <c r="A24" s="14">
        <v>38261</v>
      </c>
      <c r="B24" s="20">
        <v>108.89</v>
      </c>
      <c r="C24" s="7">
        <v>108.67</v>
      </c>
      <c r="E24" s="22">
        <v>108.673211650547</v>
      </c>
      <c r="F24" s="21">
        <v>109.068132818067</v>
      </c>
      <c r="G24" s="20">
        <v>0.99637913332413097</v>
      </c>
      <c r="H24" s="61">
        <v>1.0151560642784201</v>
      </c>
      <c r="I24" s="61">
        <v>0.98703529429498704</v>
      </c>
      <c r="J24" s="7" t="e">
        <v>#N/A</v>
      </c>
      <c r="K24" s="7" t="e">
        <v>#N/A</v>
      </c>
      <c r="L24" s="7" t="e">
        <v>#N/A</v>
      </c>
      <c r="N24" s="7">
        <f>F24*G24*H24*I24</f>
        <v>108.88999999999969</v>
      </c>
      <c r="O24" s="7">
        <f>G24*F24</f>
        <v>108.6732116505468</v>
      </c>
      <c r="Q24" s="9">
        <f>(E24-C24)/C24</f>
        <v>2.9554159814129516E-5</v>
      </c>
    </row>
    <row r="25" spans="1:40" x14ac:dyDescent="0.25">
      <c r="A25" s="14">
        <v>38292</v>
      </c>
      <c r="B25" s="20">
        <v>109.59</v>
      </c>
      <c r="C25" s="7">
        <v>109.62</v>
      </c>
      <c r="E25" s="22">
        <v>109.620805096678</v>
      </c>
      <c r="F25" s="21">
        <v>109.16776442106899</v>
      </c>
      <c r="G25" s="20">
        <v>1.00414994919069</v>
      </c>
      <c r="H25" s="61">
        <v>0.99971898494404399</v>
      </c>
      <c r="I25" s="61">
        <v>1</v>
      </c>
      <c r="J25" s="7" t="e">
        <v>#N/A</v>
      </c>
      <c r="K25" s="7" t="e">
        <v>#N/A</v>
      </c>
      <c r="L25" s="7" t="e">
        <v>#N/A</v>
      </c>
      <c r="N25" s="7">
        <f>F25*G25*H25*I25</f>
        <v>109.58999999999946</v>
      </c>
      <c r="O25" s="7">
        <f>G25*F25</f>
        <v>109.62080509667764</v>
      </c>
      <c r="Q25" s="9">
        <f>(E25-C25)/C25</f>
        <v>7.3444323845405333E-6</v>
      </c>
    </row>
    <row r="26" spans="1:40" x14ac:dyDescent="0.25">
      <c r="A26" s="14">
        <v>38322</v>
      </c>
      <c r="B26" s="20">
        <v>107.56</v>
      </c>
      <c r="C26" s="7">
        <v>108.75</v>
      </c>
      <c r="E26" s="22">
        <v>108.750537824944</v>
      </c>
      <c r="F26" s="21">
        <v>109.285912348331</v>
      </c>
      <c r="G26" s="20">
        <v>0.99510115703037205</v>
      </c>
      <c r="H26" s="61">
        <v>0.97842652730839297</v>
      </c>
      <c r="I26" s="61">
        <v>1.01086034800092</v>
      </c>
      <c r="J26" s="7" t="e">
        <v>#N/A</v>
      </c>
      <c r="K26" s="7" t="e">
        <v>#N/A</v>
      </c>
      <c r="L26" s="7" t="e">
        <v>#N/A</v>
      </c>
      <c r="N26" s="7">
        <f>F26*G26*H26*I26</f>
        <v>107.56000000000034</v>
      </c>
      <c r="O26" s="7">
        <f>G26*F26</f>
        <v>108.750537824944</v>
      </c>
      <c r="Q26" s="9">
        <f>(E26-C26)/C26</f>
        <v>4.9455167264756618E-6</v>
      </c>
    </row>
    <row r="27" spans="1:40" x14ac:dyDescent="0.25">
      <c r="A27" s="14">
        <v>38353</v>
      </c>
      <c r="B27" s="20">
        <v>103.52</v>
      </c>
      <c r="C27" s="7">
        <v>109.65</v>
      </c>
      <c r="E27" s="22">
        <v>109.646371061213</v>
      </c>
      <c r="F27" s="21">
        <v>109.56174893278801</v>
      </c>
      <c r="G27" s="20">
        <v>1.00077236927348</v>
      </c>
      <c r="H27" s="61">
        <v>0.952116724565789</v>
      </c>
      <c r="I27" s="61">
        <v>0.991607509200227</v>
      </c>
      <c r="J27" s="7" t="e">
        <v>#N/A</v>
      </c>
      <c r="K27" s="7" t="e">
        <v>#N/A</v>
      </c>
      <c r="L27" s="7" t="e">
        <v>#N/A</v>
      </c>
      <c r="N27" s="7">
        <f>F27*G27*H27*I27</f>
        <v>103.51999999999973</v>
      </c>
      <c r="O27" s="7">
        <f>G27*F27</f>
        <v>109.64637106121242</v>
      </c>
      <c r="Q27" s="9">
        <f>(E27-C27)/C27</f>
        <v>-3.309565697220945E-5</v>
      </c>
    </row>
    <row r="28" spans="1:40" x14ac:dyDescent="0.25">
      <c r="A28" s="14">
        <v>38384</v>
      </c>
      <c r="B28" s="20">
        <v>104</v>
      </c>
      <c r="C28" s="7">
        <v>110.13</v>
      </c>
      <c r="E28" s="22">
        <v>110.129534520596</v>
      </c>
      <c r="F28" s="21">
        <v>110.009766236063</v>
      </c>
      <c r="G28" s="20">
        <v>1.0010887059270399</v>
      </c>
      <c r="H28" s="61">
        <v>0.95306645764096898</v>
      </c>
      <c r="I28" s="61">
        <v>0.99084643348383294</v>
      </c>
      <c r="J28" s="7" t="e">
        <v>#N/A</v>
      </c>
      <c r="K28" s="7" t="e">
        <v>#N/A</v>
      </c>
      <c r="L28" s="7" t="e">
        <v>#N/A</v>
      </c>
      <c r="N28" s="7">
        <f>F28*G28*H28*I28</f>
        <v>104.00000000000036</v>
      </c>
      <c r="O28" s="7">
        <f>G28*F28</f>
        <v>110.12953452059648</v>
      </c>
      <c r="Q28" s="9">
        <f>(E28-C28)/C28</f>
        <v>-4.2266358303761454E-6</v>
      </c>
    </row>
    <row r="29" spans="1:40" x14ac:dyDescent="0.25">
      <c r="A29" s="14">
        <v>38412</v>
      </c>
      <c r="B29" s="20">
        <v>115.42</v>
      </c>
      <c r="C29" s="7">
        <v>110.29</v>
      </c>
      <c r="E29" s="22">
        <v>110.293287353217</v>
      </c>
      <c r="F29" s="21">
        <v>110.45636958241499</v>
      </c>
      <c r="G29" s="20">
        <v>0.99852355975653895</v>
      </c>
      <c r="H29" s="61">
        <v>1.0405453179931099</v>
      </c>
      <c r="I29" s="61">
        <v>1.0057058798774701</v>
      </c>
      <c r="J29" s="7" t="e">
        <v>#N/A</v>
      </c>
      <c r="K29" s="7" t="e">
        <v>#N/A</v>
      </c>
      <c r="L29" s="7" t="e">
        <v>#N/A</v>
      </c>
      <c r="N29" s="7">
        <f>F29*G29*H29*I29</f>
        <v>115.4199999999996</v>
      </c>
      <c r="O29" s="7">
        <f>G29*F29</f>
        <v>110.29328735321691</v>
      </c>
      <c r="Q29" s="9">
        <f>(E29-C29)/C29</f>
        <v>2.9806448608125313E-5</v>
      </c>
    </row>
    <row r="30" spans="1:40" x14ac:dyDescent="0.25">
      <c r="A30" s="14">
        <v>38443</v>
      </c>
      <c r="B30" s="20">
        <v>112.35</v>
      </c>
      <c r="C30" s="7">
        <v>110.96</v>
      </c>
      <c r="E30" s="22">
        <v>110.957501659781</v>
      </c>
      <c r="F30" s="21">
        <v>110.75862047208101</v>
      </c>
      <c r="G30" s="20">
        <v>1.00179562716521</v>
      </c>
      <c r="H30" s="61">
        <v>1.0071321545301699</v>
      </c>
      <c r="I30" s="61">
        <v>1.00537931438975</v>
      </c>
      <c r="J30" s="7" t="e">
        <v>#N/A</v>
      </c>
      <c r="K30" s="7" t="e">
        <v>#N/A</v>
      </c>
      <c r="L30" s="7" t="e">
        <v>#N/A</v>
      </c>
      <c r="N30" s="7">
        <f>F30*G30*H30*I30</f>
        <v>112.35000000000038</v>
      </c>
      <c r="O30" s="7">
        <f>G30*F30</f>
        <v>110.95750165978185</v>
      </c>
      <c r="Q30" s="9">
        <f>(E30-C30)/C30</f>
        <v>-2.2515683300214106E-5</v>
      </c>
    </row>
    <row r="31" spans="1:40" x14ac:dyDescent="0.25">
      <c r="A31" s="14">
        <v>38473</v>
      </c>
      <c r="B31" s="20">
        <v>110.86</v>
      </c>
      <c r="C31" s="7">
        <v>110.99</v>
      </c>
      <c r="E31" s="22">
        <v>110.986940880105</v>
      </c>
      <c r="F31" s="21">
        <v>110.85503328022899</v>
      </c>
      <c r="G31" s="20">
        <v>1.0011899107868401</v>
      </c>
      <c r="H31" s="61">
        <v>1.0028687085722801</v>
      </c>
      <c r="I31" s="61">
        <v>0.99599902297092502</v>
      </c>
      <c r="J31" s="7" t="e">
        <v>#N/A</v>
      </c>
      <c r="K31" s="7" t="e">
        <v>#N/A</v>
      </c>
      <c r="L31" s="7" t="e">
        <v>#N/A</v>
      </c>
      <c r="N31" s="7">
        <f>F31*G31*H31*I31</f>
        <v>110.8599999999996</v>
      </c>
      <c r="O31" s="7">
        <f>G31*F31</f>
        <v>110.98694088010465</v>
      </c>
      <c r="Q31" s="9">
        <f>(E31-C31)/C31</f>
        <v>-2.7562121767719478E-5</v>
      </c>
    </row>
    <row r="32" spans="1:40" x14ac:dyDescent="0.25">
      <c r="A32" s="14">
        <v>38504</v>
      </c>
      <c r="B32" s="20">
        <v>111.5</v>
      </c>
      <c r="C32" s="7">
        <v>110.75</v>
      </c>
      <c r="E32" s="22">
        <v>110.74862360116499</v>
      </c>
      <c r="F32" s="21">
        <v>110.884276756701</v>
      </c>
      <c r="G32" s="20">
        <v>0.99877662406696099</v>
      </c>
      <c r="H32" s="61">
        <v>0.99356014209541199</v>
      </c>
      <c r="I32" s="61">
        <v>1.01331009434859</v>
      </c>
      <c r="J32" s="7" t="e">
        <v>#N/A</v>
      </c>
      <c r="K32" s="7" t="e">
        <v>#N/A</v>
      </c>
      <c r="L32" s="7" t="e">
        <v>#N/A</v>
      </c>
      <c r="N32" s="7">
        <f>F32*G32*H32*I32</f>
        <v>111.49999999999997</v>
      </c>
      <c r="O32" s="7">
        <f>G32*F32</f>
        <v>110.74862360116441</v>
      </c>
      <c r="Q32" s="9">
        <f>(E32-C32)/C32</f>
        <v>-1.242798045152504E-5</v>
      </c>
    </row>
    <row r="33" spans="1:17" x14ac:dyDescent="0.25">
      <c r="A33" s="14">
        <v>38534</v>
      </c>
      <c r="B33" s="20">
        <v>113.15</v>
      </c>
      <c r="C33" s="7">
        <v>110.64</v>
      </c>
      <c r="E33" s="22">
        <v>110.636520905802</v>
      </c>
      <c r="F33" s="21">
        <v>110.86970186228601</v>
      </c>
      <c r="G33" s="20">
        <v>0.99789680180818296</v>
      </c>
      <c r="H33" s="61">
        <v>1.03218449088604</v>
      </c>
      <c r="I33" s="61">
        <v>0.99082902139240003</v>
      </c>
      <c r="J33" s="7" t="e">
        <v>#N/A</v>
      </c>
      <c r="K33" s="7" t="e">
        <v>#N/A</v>
      </c>
      <c r="L33" s="7" t="e">
        <v>#N/A</v>
      </c>
      <c r="N33" s="7">
        <f>F33*G33*H33*I33</f>
        <v>113.14999999999947</v>
      </c>
      <c r="O33" s="7">
        <f>G33*F33</f>
        <v>110.63652090580196</v>
      </c>
      <c r="Q33" s="9">
        <f>(E33-C33)/C33</f>
        <v>-3.1445175325372277E-5</v>
      </c>
    </row>
    <row r="34" spans="1:17" x14ac:dyDescent="0.25">
      <c r="A34" s="14">
        <v>38565</v>
      </c>
      <c r="B34" s="20">
        <v>115.15</v>
      </c>
      <c r="C34" s="7">
        <v>111.27</v>
      </c>
      <c r="E34" s="22">
        <v>111.27259849370699</v>
      </c>
      <c r="F34" s="21">
        <v>110.88790763778</v>
      </c>
      <c r="G34" s="20">
        <v>1.0034691867140599</v>
      </c>
      <c r="H34" s="61">
        <v>1.0279407840138699</v>
      </c>
      <c r="I34" s="61">
        <v>1.00671749286666</v>
      </c>
      <c r="J34" s="7" t="e">
        <v>#N/A</v>
      </c>
      <c r="K34" s="7" t="e">
        <v>#N/A</v>
      </c>
      <c r="L34" s="7" t="e">
        <v>#N/A</v>
      </c>
      <c r="N34" s="7">
        <f>F34*G34*H34*I34</f>
        <v>115.14999999999955</v>
      </c>
      <c r="O34" s="7">
        <f>G34*F34</f>
        <v>111.27259849370689</v>
      </c>
      <c r="Q34" s="9">
        <f>(E34-C34)/C34</f>
        <v>2.3353048503620281E-5</v>
      </c>
    </row>
    <row r="35" spans="1:17" x14ac:dyDescent="0.25">
      <c r="A35" s="14">
        <v>38596</v>
      </c>
      <c r="B35" s="20">
        <v>110.95</v>
      </c>
      <c r="C35" s="7">
        <v>110.92</v>
      </c>
      <c r="E35" s="22">
        <v>110.91528812662401</v>
      </c>
      <c r="F35" s="21">
        <v>111.022186872029</v>
      </c>
      <c r="G35" s="20">
        <v>0.99903714069757898</v>
      </c>
      <c r="H35" s="61">
        <v>0.99733632607683098</v>
      </c>
      <c r="I35" s="61">
        <v>1.00298458229766</v>
      </c>
      <c r="J35" s="7" t="e">
        <v>#N/A</v>
      </c>
      <c r="K35" s="7" t="e">
        <v>#N/A</v>
      </c>
      <c r="L35" s="7" t="e">
        <v>#N/A</v>
      </c>
      <c r="N35" s="7">
        <f>F35*G35*H35*I35</f>
        <v>110.95000000000034</v>
      </c>
      <c r="O35" s="7">
        <f>G35*F35</f>
        <v>110.91528812662413</v>
      </c>
      <c r="Q35" s="9">
        <f>(E35-C35)/C35</f>
        <v>-4.2479925856435977E-5</v>
      </c>
    </row>
    <row r="36" spans="1:17" x14ac:dyDescent="0.25">
      <c r="A36" s="14">
        <v>38626</v>
      </c>
      <c r="B36" s="20">
        <v>111.33</v>
      </c>
      <c r="C36" s="7">
        <v>111.06</v>
      </c>
      <c r="E36" s="22">
        <v>111.064722785999</v>
      </c>
      <c r="F36" s="21">
        <v>111.291981809077</v>
      </c>
      <c r="G36" s="20">
        <v>0.99795799284563402</v>
      </c>
      <c r="H36" s="61">
        <v>1.016410091494</v>
      </c>
      <c r="I36" s="61">
        <v>0.98620478141450996</v>
      </c>
      <c r="J36" s="7" t="e">
        <v>#N/A</v>
      </c>
      <c r="K36" s="7" t="e">
        <v>#N/A</v>
      </c>
      <c r="L36" s="7" t="e">
        <v>#N/A</v>
      </c>
      <c r="N36" s="7">
        <f>F36*G36*H36*I36</f>
        <v>111.32999999999994</v>
      </c>
      <c r="O36" s="7">
        <f>G36*F36</f>
        <v>111.06472278599929</v>
      </c>
      <c r="Q36" s="9">
        <f>(E36-C36)/C36</f>
        <v>4.2524635323186721E-5</v>
      </c>
    </row>
    <row r="37" spans="1:17" x14ac:dyDescent="0.25">
      <c r="A37" s="14">
        <v>38657</v>
      </c>
      <c r="B37" s="20">
        <v>111.73</v>
      </c>
      <c r="C37" s="7">
        <v>111.8</v>
      </c>
      <c r="E37" s="22">
        <v>111.799789279797</v>
      </c>
      <c r="F37" s="21">
        <v>111.753762960031</v>
      </c>
      <c r="G37" s="20">
        <v>1.0004118547648599</v>
      </c>
      <c r="H37" s="61">
        <v>0.99937576555155705</v>
      </c>
      <c r="I37" s="61">
        <v>1</v>
      </c>
      <c r="J37" s="7" t="e">
        <v>#N/A</v>
      </c>
      <c r="K37" s="7" t="e">
        <v>#N/A</v>
      </c>
      <c r="L37" s="7" t="e">
        <v>#N/A</v>
      </c>
      <c r="N37" s="7">
        <f>F37*G37*H37*I37</f>
        <v>111.73</v>
      </c>
      <c r="O37" s="7">
        <f>G37*F37</f>
        <v>111.79978927979711</v>
      </c>
      <c r="Q37" s="9">
        <f>(E37-C37)/C37</f>
        <v>-1.884796091237852E-6</v>
      </c>
    </row>
    <row r="38" spans="1:17" x14ac:dyDescent="0.25">
      <c r="A38" s="14">
        <v>38687</v>
      </c>
      <c r="B38" s="20">
        <v>111.25</v>
      </c>
      <c r="C38" s="7">
        <v>112.34</v>
      </c>
      <c r="E38" s="22">
        <v>112.344243882328</v>
      </c>
      <c r="F38" s="21">
        <v>112.33960688278199</v>
      </c>
      <c r="G38" s="20">
        <v>1.00004127662251</v>
      </c>
      <c r="H38" s="61">
        <v>0.97926823450071399</v>
      </c>
      <c r="I38" s="61">
        <v>1.0112243690453999</v>
      </c>
      <c r="J38" s="7" t="e">
        <v>#N/A</v>
      </c>
      <c r="K38" s="7" t="e">
        <v>#N/A</v>
      </c>
      <c r="L38" s="7" t="e">
        <v>#N/A</v>
      </c>
      <c r="N38" s="7">
        <f>F38*G38*H38*I38</f>
        <v>111.2499999999999</v>
      </c>
      <c r="O38" s="7">
        <f>G38*F38</f>
        <v>112.34424388232821</v>
      </c>
      <c r="Q38" s="9">
        <f>(E38-C38)/C38</f>
        <v>3.7777125939095552E-5</v>
      </c>
    </row>
    <row r="39" spans="1:17" x14ac:dyDescent="0.25">
      <c r="A39" s="14">
        <v>38718</v>
      </c>
      <c r="B39" s="20">
        <v>108.55</v>
      </c>
      <c r="C39" s="7">
        <v>113.47</v>
      </c>
      <c r="E39" s="22">
        <v>113.469171570933</v>
      </c>
      <c r="F39" s="21">
        <v>112.90072174954</v>
      </c>
      <c r="G39" s="20">
        <v>1.0050349529443601</v>
      </c>
      <c r="H39" s="61">
        <v>0.95250777546467702</v>
      </c>
      <c r="I39" s="61">
        <v>1.00434613839313</v>
      </c>
      <c r="J39" s="7" t="e">
        <v>#N/A</v>
      </c>
      <c r="K39" s="7" t="e">
        <v>#N/A</v>
      </c>
      <c r="L39" s="7" t="e">
        <v>#N/A</v>
      </c>
      <c r="N39" s="7">
        <f>F39*G39*H39*I39</f>
        <v>108.54999999999949</v>
      </c>
      <c r="O39" s="7">
        <f>G39*F39</f>
        <v>113.46917157093323</v>
      </c>
      <c r="Q39" s="9">
        <f>(E39-C39)/C39</f>
        <v>-7.3008642548611293E-6</v>
      </c>
    </row>
    <row r="40" spans="1:17" x14ac:dyDescent="0.25">
      <c r="A40" s="14">
        <v>38749</v>
      </c>
      <c r="B40" s="20">
        <v>107.8</v>
      </c>
      <c r="C40" s="7">
        <v>113.6</v>
      </c>
      <c r="E40" s="22">
        <v>113.597215115655</v>
      </c>
      <c r="F40" s="21">
        <v>113.373181688454</v>
      </c>
      <c r="G40" s="20">
        <v>1.00197607074146</v>
      </c>
      <c r="H40" s="61">
        <v>0.95234397768645895</v>
      </c>
      <c r="I40" s="61">
        <v>0.99645395777811896</v>
      </c>
      <c r="J40" s="7" t="e">
        <v>#N/A</v>
      </c>
      <c r="K40" s="7" t="e">
        <v>#N/A</v>
      </c>
      <c r="L40" s="7" t="e">
        <v>#N/A</v>
      </c>
      <c r="N40" s="7">
        <f>F40*G40*H40*I40</f>
        <v>107.80000000000014</v>
      </c>
      <c r="O40" s="7">
        <f>G40*F40</f>
        <v>113.59721511565478</v>
      </c>
      <c r="Q40" s="9">
        <f>(E40-C40)/C40</f>
        <v>-2.4514826980547941E-5</v>
      </c>
    </row>
    <row r="41" spans="1:17" x14ac:dyDescent="0.25">
      <c r="A41" s="14">
        <v>38777</v>
      </c>
      <c r="B41" s="20">
        <v>119.09</v>
      </c>
      <c r="C41" s="7">
        <v>113.43</v>
      </c>
      <c r="E41" s="22">
        <v>113.43190328745</v>
      </c>
      <c r="F41" s="21">
        <v>113.75819584431601</v>
      </c>
      <c r="G41" s="20">
        <v>0.99713170067049095</v>
      </c>
      <c r="H41" s="61">
        <v>1.0386251972563501</v>
      </c>
      <c r="I41" s="61">
        <v>1.0108372127747201</v>
      </c>
      <c r="J41" s="7" t="e">
        <v>#N/A</v>
      </c>
      <c r="K41" s="7" t="e">
        <v>#N/A</v>
      </c>
      <c r="L41" s="7" t="e">
        <v>#N/A</v>
      </c>
      <c r="N41" s="7">
        <f>F41*G41*H41*I41</f>
        <v>119.08999999999911</v>
      </c>
      <c r="O41" s="7">
        <f>G41*F41</f>
        <v>113.4319032874496</v>
      </c>
      <c r="Q41" s="9">
        <f>(E41-C41)/C41</f>
        <v>1.6779400952052836E-5</v>
      </c>
    </row>
    <row r="42" spans="1:17" x14ac:dyDescent="0.25">
      <c r="A42" s="14">
        <v>38808</v>
      </c>
      <c r="B42" s="20">
        <v>112.61</v>
      </c>
      <c r="C42" s="7">
        <v>114.21</v>
      </c>
      <c r="E42" s="22">
        <v>114.209309600781</v>
      </c>
      <c r="F42" s="21">
        <v>114.18354891174999</v>
      </c>
      <c r="G42" s="20">
        <v>1.00022560771036</v>
      </c>
      <c r="H42" s="61">
        <v>1.0043413828351699</v>
      </c>
      <c r="I42" s="61">
        <v>0.98173459348631698</v>
      </c>
      <c r="J42" s="7" t="e">
        <v>#N/A</v>
      </c>
      <c r="K42" s="7" t="e">
        <v>#N/A</v>
      </c>
      <c r="L42" s="7" t="e">
        <v>#N/A</v>
      </c>
      <c r="N42" s="7">
        <f>F42*G42*H42*I42</f>
        <v>112.6099999999998</v>
      </c>
      <c r="O42" s="7">
        <f>G42*F42</f>
        <v>114.20930960078074</v>
      </c>
      <c r="Q42" s="9">
        <f>(E42-C42)/C42</f>
        <v>-6.0449979773764362E-6</v>
      </c>
    </row>
    <row r="43" spans="1:17" x14ac:dyDescent="0.25">
      <c r="A43" s="14">
        <v>38838</v>
      </c>
      <c r="B43" s="20">
        <v>117.19</v>
      </c>
      <c r="C43" s="7">
        <v>115.69</v>
      </c>
      <c r="E43" s="22">
        <v>115.687529671349</v>
      </c>
      <c r="F43" s="21">
        <v>114.738580130991</v>
      </c>
      <c r="G43" s="20">
        <v>1.0082705358500601</v>
      </c>
      <c r="H43" s="61">
        <v>1.0036147465482199</v>
      </c>
      <c r="I43" s="61">
        <v>1.0093388104935499</v>
      </c>
      <c r="J43" s="7" t="e">
        <v>#N/A</v>
      </c>
      <c r="K43" s="7" t="e">
        <v>#N/A</v>
      </c>
      <c r="L43" s="7" t="e">
        <v>#N/A</v>
      </c>
      <c r="N43" s="7">
        <f>F43*G43*H43*I43</f>
        <v>117.18999999999997</v>
      </c>
      <c r="O43" s="7">
        <f>G43*F43</f>
        <v>115.68752967134935</v>
      </c>
      <c r="Q43" s="9">
        <f>(E43-C43)/C43</f>
        <v>-2.1353000700150286E-5</v>
      </c>
    </row>
    <row r="44" spans="1:17" x14ac:dyDescent="0.25">
      <c r="A44" s="14">
        <v>38869</v>
      </c>
      <c r="B44" s="20">
        <v>114.4</v>
      </c>
      <c r="C44" s="7">
        <v>114.81</v>
      </c>
      <c r="E44" s="22">
        <v>114.813663973567</v>
      </c>
      <c r="F44" s="21">
        <v>115.358938062711</v>
      </c>
      <c r="G44" s="20">
        <v>0.99527323934927103</v>
      </c>
      <c r="H44" s="61">
        <v>0.99417016417223703</v>
      </c>
      <c r="I44" s="61">
        <v>1.0022399786521199</v>
      </c>
      <c r="J44" s="7" t="e">
        <v>#N/A</v>
      </c>
      <c r="K44" s="7" t="e">
        <v>#N/A</v>
      </c>
      <c r="L44" s="7" t="e">
        <v>#N/A</v>
      </c>
      <c r="N44" s="7">
        <f>F44*G44*H44*I44</f>
        <v>114.39999999999969</v>
      </c>
      <c r="O44" s="7">
        <f>G44*F44</f>
        <v>114.81366397356631</v>
      </c>
      <c r="Q44" s="9">
        <f>(E44-C44)/C44</f>
        <v>3.1913366144070782E-5</v>
      </c>
    </row>
    <row r="45" spans="1:17" x14ac:dyDescent="0.25">
      <c r="A45" s="14">
        <v>38899</v>
      </c>
      <c r="B45" s="20">
        <v>119.41</v>
      </c>
      <c r="C45" s="7">
        <v>116.95</v>
      </c>
      <c r="E45" s="22">
        <v>116.947738137172</v>
      </c>
      <c r="F45" s="21">
        <v>115.961956662367</v>
      </c>
      <c r="G45" s="20">
        <v>1.0085009041169799</v>
      </c>
      <c r="H45" s="61">
        <v>1.0328983103245899</v>
      </c>
      <c r="I45" s="61">
        <v>0.98853330246001803</v>
      </c>
      <c r="J45" s="7" t="e">
        <v>#N/A</v>
      </c>
      <c r="K45" s="7" t="e">
        <v>#N/A</v>
      </c>
      <c r="L45" s="7" t="e">
        <v>#N/A</v>
      </c>
      <c r="N45" s="7">
        <f>F45*G45*H45*I45</f>
        <v>119.40999999999919</v>
      </c>
      <c r="O45" s="7">
        <f>G45*F45</f>
        <v>116.94773813717116</v>
      </c>
      <c r="Q45" s="9">
        <f>(E45-C45)/C45</f>
        <v>-1.934042606248064E-5</v>
      </c>
    </row>
    <row r="46" spans="1:17" x14ac:dyDescent="0.25">
      <c r="A46" s="14">
        <v>38930</v>
      </c>
      <c r="B46" s="20">
        <v>121.06</v>
      </c>
      <c r="C46" s="7">
        <v>116.6</v>
      </c>
      <c r="E46" s="22">
        <v>116.601432516701</v>
      </c>
      <c r="F46" s="21">
        <v>116.53865553833199</v>
      </c>
      <c r="G46" s="20">
        <v>1.0005386794457101</v>
      </c>
      <c r="H46" s="61">
        <v>1.02923105106979</v>
      </c>
      <c r="I46" s="61">
        <v>1.00875082638091</v>
      </c>
      <c r="J46" s="7" t="e">
        <v>#N/A</v>
      </c>
      <c r="K46" s="7" t="e">
        <v>#N/A</v>
      </c>
      <c r="L46" s="7" t="e">
        <v>#N/A</v>
      </c>
      <c r="N46" s="7">
        <f>F46*G46*H46*I46</f>
        <v>121.05999999999993</v>
      </c>
      <c r="O46" s="7">
        <f>G46*F46</f>
        <v>116.60143251670118</v>
      </c>
      <c r="Q46" s="9">
        <f>(E46-C46)/C46</f>
        <v>1.2285735000012166E-5</v>
      </c>
    </row>
    <row r="47" spans="1:17" x14ac:dyDescent="0.25">
      <c r="A47" s="14">
        <v>38961</v>
      </c>
      <c r="B47" s="20">
        <v>116.21</v>
      </c>
      <c r="C47" s="7">
        <v>116.8</v>
      </c>
      <c r="E47" s="22">
        <v>116.797996843357</v>
      </c>
      <c r="F47" s="21">
        <v>117.234803331884</v>
      </c>
      <c r="G47" s="20">
        <v>0.99627408861436895</v>
      </c>
      <c r="H47" s="61">
        <v>0.99775860863615595</v>
      </c>
      <c r="I47" s="61">
        <v>0.99720081139746697</v>
      </c>
      <c r="J47" s="7" t="e">
        <v>#N/A</v>
      </c>
      <c r="K47" s="7" t="e">
        <v>#N/A</v>
      </c>
      <c r="L47" s="7" t="e">
        <v>#N/A</v>
      </c>
      <c r="N47" s="7">
        <f>F47*G47*H47*I47</f>
        <v>116.21000000000018</v>
      </c>
      <c r="O47" s="7">
        <f>G47*F47</f>
        <v>116.79799684335751</v>
      </c>
      <c r="Q47" s="9">
        <f>(E47-C47)/C47</f>
        <v>-1.7150313724308352E-5</v>
      </c>
    </row>
    <row r="48" spans="1:17" x14ac:dyDescent="0.25">
      <c r="A48" s="14">
        <v>38991</v>
      </c>
      <c r="B48" s="20">
        <v>119.33</v>
      </c>
      <c r="C48" s="7">
        <v>118.07</v>
      </c>
      <c r="E48" s="22">
        <v>118.07270662266799</v>
      </c>
      <c r="F48" s="21">
        <v>118.030114301621</v>
      </c>
      <c r="G48" s="20">
        <v>1.00036085977973</v>
      </c>
      <c r="H48" s="61">
        <v>1.01785975933037</v>
      </c>
      <c r="I48" s="61">
        <v>0.99291524025847899</v>
      </c>
      <c r="J48" s="7" t="e">
        <v>#N/A</v>
      </c>
      <c r="K48" s="7" t="e">
        <v>#N/A</v>
      </c>
      <c r="L48" s="7" t="e">
        <v>#N/A</v>
      </c>
      <c r="N48" s="7">
        <f>F48*G48*H48*I48</f>
        <v>119.33000000000115</v>
      </c>
      <c r="O48" s="7">
        <f>G48*F48</f>
        <v>118.07270662266939</v>
      </c>
      <c r="Q48" s="9">
        <f>(E48-C48)/C48</f>
        <v>2.2923881324642935E-5</v>
      </c>
    </row>
    <row r="49" spans="1:17" x14ac:dyDescent="0.25">
      <c r="A49" s="14">
        <v>39022</v>
      </c>
      <c r="B49" s="20">
        <v>118.67</v>
      </c>
      <c r="C49" s="7">
        <v>118.87</v>
      </c>
      <c r="E49" s="22">
        <v>118.866023115085</v>
      </c>
      <c r="F49" s="21">
        <v>118.81480110743399</v>
      </c>
      <c r="G49" s="20">
        <v>1.0004311079694901</v>
      </c>
      <c r="H49" s="61">
        <v>0.998350890271684</v>
      </c>
      <c r="I49" s="61">
        <v>1</v>
      </c>
      <c r="J49" s="7" t="e">
        <v>#N/A</v>
      </c>
      <c r="K49" s="7" t="e">
        <v>#N/A</v>
      </c>
      <c r="L49" s="7" t="e">
        <v>#N/A</v>
      </c>
      <c r="N49" s="7">
        <f>F49*G49*H49*I49</f>
        <v>118.66999999999946</v>
      </c>
      <c r="O49" s="7">
        <f>G49*F49</f>
        <v>118.86602311508479</v>
      </c>
      <c r="Q49" s="9">
        <f>(E49-C49)/C49</f>
        <v>-3.3455749263944058E-5</v>
      </c>
    </row>
    <row r="50" spans="1:17" x14ac:dyDescent="0.25">
      <c r="A50" s="14">
        <v>39052</v>
      </c>
      <c r="B50" s="20">
        <v>116.3</v>
      </c>
      <c r="C50" s="7">
        <v>119.87</v>
      </c>
      <c r="E50" s="22">
        <v>119.868640356285</v>
      </c>
      <c r="F50" s="21">
        <v>119.485937175117</v>
      </c>
      <c r="G50" s="20">
        <v>1.0032029140015599</v>
      </c>
      <c r="H50" s="61">
        <v>0.97969929333695105</v>
      </c>
      <c r="I50" s="61">
        <v>0.99033320473568098</v>
      </c>
      <c r="J50" s="7" t="e">
        <v>#N/A</v>
      </c>
      <c r="K50" s="7" t="e">
        <v>#N/A</v>
      </c>
      <c r="L50" s="7" t="e">
        <v>#N/A</v>
      </c>
      <c r="N50" s="7">
        <f>F50*G50*H50*I50</f>
        <v>116.29999999999967</v>
      </c>
      <c r="O50" s="7">
        <f>G50*F50</f>
        <v>119.86864035628469</v>
      </c>
      <c r="Q50" s="9">
        <f>(E50-C50)/C50</f>
        <v>-1.134265216489223E-5</v>
      </c>
    </row>
    <row r="51" spans="1:17" x14ac:dyDescent="0.25">
      <c r="A51" s="14">
        <v>39083</v>
      </c>
      <c r="B51" s="20">
        <v>114.79</v>
      </c>
      <c r="C51" s="7">
        <v>119.71</v>
      </c>
      <c r="E51" s="22">
        <v>119.709200807885</v>
      </c>
      <c r="F51" s="21">
        <v>119.885347050514</v>
      </c>
      <c r="G51" s="20">
        <v>0.99853071082528599</v>
      </c>
      <c r="H51" s="61">
        <v>0.95298548811119099</v>
      </c>
      <c r="I51" s="61">
        <v>1.0062137255255801</v>
      </c>
      <c r="J51" s="7" t="e">
        <v>#N/A</v>
      </c>
      <c r="K51" s="7" t="e">
        <v>#N/A</v>
      </c>
      <c r="L51" s="7" t="e">
        <v>#N/A</v>
      </c>
      <c r="N51" s="7">
        <f>F51*G51*H51*I51</f>
        <v>114.79000000000015</v>
      </c>
      <c r="O51" s="7">
        <f>G51*F51</f>
        <v>119.70920080788585</v>
      </c>
      <c r="Q51" s="9">
        <f>(E51-C51)/C51</f>
        <v>-6.6760681229351935E-6</v>
      </c>
    </row>
    <row r="52" spans="1:17" x14ac:dyDescent="0.25">
      <c r="A52" s="14">
        <v>39114</v>
      </c>
      <c r="B52" s="20">
        <v>113.33</v>
      </c>
      <c r="C52" s="7">
        <v>120.16</v>
      </c>
      <c r="E52" s="22">
        <v>120.163267372447</v>
      </c>
      <c r="F52" s="21">
        <v>120.170225671426</v>
      </c>
      <c r="G52" s="20">
        <v>0.99994209631429298</v>
      </c>
      <c r="H52" s="61">
        <v>0.95184626371782899</v>
      </c>
      <c r="I52" s="61">
        <v>0.99084643348383294</v>
      </c>
      <c r="J52" s="7" t="e">
        <v>#N/A</v>
      </c>
      <c r="K52" s="7" t="e">
        <v>#N/A</v>
      </c>
      <c r="L52" s="7" t="e">
        <v>#N/A</v>
      </c>
      <c r="N52" s="7">
        <f>F52*G52*H52*I52</f>
        <v>113.32999999999996</v>
      </c>
      <c r="O52" s="7">
        <f>G52*F52</f>
        <v>120.16326737244738</v>
      </c>
      <c r="Q52" s="9">
        <f>(E52-C52)/C52</f>
        <v>2.7191847927752217E-5</v>
      </c>
    </row>
    <row r="53" spans="1:17" x14ac:dyDescent="0.25">
      <c r="A53" s="14">
        <v>39142</v>
      </c>
      <c r="B53" s="20">
        <v>125.11</v>
      </c>
      <c r="C53" s="7">
        <v>119.34</v>
      </c>
      <c r="E53" s="22">
        <v>119.34280677963601</v>
      </c>
      <c r="F53" s="21">
        <v>120.619873205063</v>
      </c>
      <c r="G53" s="20">
        <v>0.98941247083508899</v>
      </c>
      <c r="H53" s="61">
        <v>1.0368988003792901</v>
      </c>
      <c r="I53" s="61">
        <v>1.0110192027487199</v>
      </c>
      <c r="J53" s="7" t="e">
        <v>#N/A</v>
      </c>
      <c r="K53" s="7" t="e">
        <v>#N/A</v>
      </c>
      <c r="L53" s="7" t="e">
        <v>#N/A</v>
      </c>
      <c r="N53" s="7">
        <f>F53*G53*H53*I53</f>
        <v>125.11000000000061</v>
      </c>
      <c r="O53" s="7">
        <f>G53*F53</f>
        <v>119.34280677963653</v>
      </c>
      <c r="Q53" s="9">
        <f>(E53-C53)/C53</f>
        <v>2.3519185822049591E-5</v>
      </c>
    </row>
    <row r="54" spans="1:17" x14ac:dyDescent="0.25">
      <c r="A54" s="14">
        <v>39173</v>
      </c>
      <c r="B54" s="20">
        <v>120.29</v>
      </c>
      <c r="C54" s="7">
        <v>121.14</v>
      </c>
      <c r="E54" s="22">
        <v>121.135931900979</v>
      </c>
      <c r="F54" s="21">
        <v>121.386491816453</v>
      </c>
      <c r="G54" s="20">
        <v>0.99793585009563701</v>
      </c>
      <c r="H54" s="61">
        <v>1.00189745089946</v>
      </c>
      <c r="I54" s="61">
        <v>0.99113604039248504</v>
      </c>
      <c r="J54" s="7" t="e">
        <v>#N/A</v>
      </c>
      <c r="K54" s="7" t="e">
        <v>#N/A</v>
      </c>
      <c r="L54" s="7" t="e">
        <v>#N/A</v>
      </c>
      <c r="N54" s="7">
        <f>F54*G54*H54*I54</f>
        <v>120.28999999999999</v>
      </c>
      <c r="O54" s="7">
        <f>G54*F54</f>
        <v>121.13593190097912</v>
      </c>
      <c r="Q54" s="9">
        <f>(E54-C54)/C54</f>
        <v>-3.3581798093097295E-5</v>
      </c>
    </row>
    <row r="55" spans="1:17" x14ac:dyDescent="0.25">
      <c r="A55" s="14">
        <v>39203</v>
      </c>
      <c r="B55" s="20">
        <v>123.9</v>
      </c>
      <c r="C55" s="7">
        <v>122.39</v>
      </c>
      <c r="E55" s="22">
        <v>122.390623496016</v>
      </c>
      <c r="F55" s="21">
        <v>122.34712200942499</v>
      </c>
      <c r="G55" s="20">
        <v>1.0003555579066901</v>
      </c>
      <c r="H55" s="61">
        <v>1.00428865379326</v>
      </c>
      <c r="I55" s="61">
        <v>1.0080094485729501</v>
      </c>
      <c r="J55" s="7" t="e">
        <v>#N/A</v>
      </c>
      <c r="K55" s="7" t="e">
        <v>#N/A</v>
      </c>
      <c r="L55" s="7" t="e">
        <v>#N/A</v>
      </c>
      <c r="N55" s="7">
        <f>F55*G55*H55*I55</f>
        <v>123.89999999999924</v>
      </c>
      <c r="O55" s="7">
        <f>G55*F55</f>
        <v>122.39062349601622</v>
      </c>
      <c r="Q55" s="9">
        <f>(E55-C55)/C55</f>
        <v>5.0943379034586984E-6</v>
      </c>
    </row>
    <row r="56" spans="1:17" x14ac:dyDescent="0.25">
      <c r="A56" s="14">
        <v>39234</v>
      </c>
      <c r="B56" s="20">
        <v>122.38</v>
      </c>
      <c r="C56" s="7">
        <v>123.47</v>
      </c>
      <c r="E56" s="22">
        <v>123.47017542367399</v>
      </c>
      <c r="F56" s="21">
        <v>123.247043718288</v>
      </c>
      <c r="G56" s="20">
        <v>1.0018104426577299</v>
      </c>
      <c r="H56" s="61">
        <v>0.99453215629708602</v>
      </c>
      <c r="I56" s="61">
        <v>0.99661989820149699</v>
      </c>
      <c r="J56" s="7" t="e">
        <v>#N/A</v>
      </c>
      <c r="K56" s="7" t="e">
        <v>#N/A</v>
      </c>
      <c r="L56" s="7" t="e">
        <v>#N/A</v>
      </c>
      <c r="N56" s="7">
        <f>F56*G56*H56*I56</f>
        <v>122.38000000000099</v>
      </c>
      <c r="O56" s="7">
        <f>G56*F56</f>
        <v>123.47017542367469</v>
      </c>
      <c r="Q56" s="9">
        <f>(E56-C56)/C56</f>
        <v>1.4207797359208403E-6</v>
      </c>
    </row>
    <row r="57" spans="1:17" x14ac:dyDescent="0.25">
      <c r="A57" s="14">
        <v>39264</v>
      </c>
      <c r="B57" s="20">
        <v>127.85</v>
      </c>
      <c r="C57" s="7">
        <v>124.29</v>
      </c>
      <c r="E57" s="22">
        <v>124.28845365242699</v>
      </c>
      <c r="F57" s="21">
        <v>124.038077482974</v>
      </c>
      <c r="G57" s="20">
        <v>1.00201854280987</v>
      </c>
      <c r="H57" s="61">
        <v>1.0333896428787299</v>
      </c>
      <c r="I57" s="61">
        <v>0.99541880986940701</v>
      </c>
      <c r="J57" s="7" t="e">
        <v>#N/A</v>
      </c>
      <c r="K57" s="7" t="e">
        <v>#N/A</v>
      </c>
      <c r="L57" s="7" t="e">
        <v>#N/A</v>
      </c>
      <c r="N57" s="7">
        <f>F57*G57*H57*I57</f>
        <v>127.85000000000051</v>
      </c>
      <c r="O57" s="7">
        <f>G57*F57</f>
        <v>124.28845365242736</v>
      </c>
      <c r="Q57" s="9">
        <f>(E57-C57)/C57</f>
        <v>-1.2441448008782126E-5</v>
      </c>
    </row>
    <row r="58" spans="1:17" x14ac:dyDescent="0.25">
      <c r="A58" s="14">
        <v>39295</v>
      </c>
      <c r="B58" s="20">
        <v>129.05000000000001</v>
      </c>
      <c r="C58" s="7">
        <v>124.25</v>
      </c>
      <c r="E58" s="22">
        <v>124.251457605472</v>
      </c>
      <c r="F58" s="21">
        <v>124.704109552682</v>
      </c>
      <c r="G58" s="20">
        <v>0.99637019221874001</v>
      </c>
      <c r="H58" s="61">
        <v>1.0306562889565201</v>
      </c>
      <c r="I58" s="61">
        <v>1.00772645312174</v>
      </c>
      <c r="J58" s="7" t="e">
        <v>#N/A</v>
      </c>
      <c r="K58" s="7" t="e">
        <v>#N/A</v>
      </c>
      <c r="L58" s="7" t="e">
        <v>#N/A</v>
      </c>
      <c r="N58" s="7">
        <f>F58*G58*H58*I58</f>
        <v>129.05000000000013</v>
      </c>
      <c r="O58" s="7">
        <f>G58*F58</f>
        <v>124.25145760547258</v>
      </c>
      <c r="Q58" s="9">
        <f>(E58-C58)/C58</f>
        <v>1.1731231162962863E-5</v>
      </c>
    </row>
    <row r="59" spans="1:17" x14ac:dyDescent="0.25">
      <c r="A59" s="14">
        <v>39326</v>
      </c>
      <c r="B59" s="20">
        <v>123.24</v>
      </c>
      <c r="C59" s="7">
        <v>125.29</v>
      </c>
      <c r="E59" s="22">
        <v>125.28513263087601</v>
      </c>
      <c r="F59" s="21">
        <v>125.312055487731</v>
      </c>
      <c r="G59" s="20">
        <v>0.99978515349740105</v>
      </c>
      <c r="H59" s="61">
        <v>0.99839642553991403</v>
      </c>
      <c r="I59" s="61">
        <v>0.98525610612368097</v>
      </c>
      <c r="J59" s="7" t="e">
        <v>#N/A</v>
      </c>
      <c r="K59" s="7" t="e">
        <v>#N/A</v>
      </c>
      <c r="L59" s="7" t="e">
        <v>#N/A</v>
      </c>
      <c r="N59" s="7">
        <f>F59*G59*H59*I59</f>
        <v>123.23999999999953</v>
      </c>
      <c r="O59" s="7">
        <f>G59*F59</f>
        <v>125.28513263087598</v>
      </c>
      <c r="Q59" s="9">
        <f>(E59-C59)/C59</f>
        <v>-3.8848823720965479E-5</v>
      </c>
    </row>
    <row r="60" spans="1:17" x14ac:dyDescent="0.25">
      <c r="A60" s="14">
        <v>39356</v>
      </c>
      <c r="B60" s="20">
        <v>129.16999999999999</v>
      </c>
      <c r="C60" s="7">
        <v>126.29</v>
      </c>
      <c r="E60" s="22">
        <v>126.293279078268</v>
      </c>
      <c r="F60" s="21">
        <v>125.938864338304</v>
      </c>
      <c r="G60" s="20">
        <v>1.0028141808474</v>
      </c>
      <c r="H60" s="61">
        <v>1.0188226627580701</v>
      </c>
      <c r="I60" s="61">
        <v>1.0038823607292</v>
      </c>
      <c r="J60" s="7" t="e">
        <v>#N/A</v>
      </c>
      <c r="K60" s="7" t="e">
        <v>#N/A</v>
      </c>
      <c r="L60" s="7" t="e">
        <v>#N/A</v>
      </c>
      <c r="N60" s="7">
        <f>F60*G60*H60*I60</f>
        <v>129.16999999999967</v>
      </c>
      <c r="O60" s="7">
        <f>G60*F60</f>
        <v>126.29327907826817</v>
      </c>
      <c r="Q60" s="9">
        <f>(E60-C60)/C60</f>
        <v>2.596467074189481E-5</v>
      </c>
    </row>
    <row r="61" spans="1:17" x14ac:dyDescent="0.25">
      <c r="A61" s="14">
        <v>39387</v>
      </c>
      <c r="B61" s="20">
        <v>125.88</v>
      </c>
      <c r="C61" s="7">
        <v>126.22</v>
      </c>
      <c r="E61" s="22">
        <v>126.22120534469001</v>
      </c>
      <c r="F61" s="21">
        <v>126.49744298686601</v>
      </c>
      <c r="G61" s="20">
        <v>0.99781625908277005</v>
      </c>
      <c r="H61" s="61">
        <v>0.99729676686450297</v>
      </c>
      <c r="I61" s="61">
        <v>1</v>
      </c>
      <c r="J61" s="7" t="e">
        <v>#N/A</v>
      </c>
      <c r="K61" s="7" t="e">
        <v>#N/A</v>
      </c>
      <c r="L61" s="7" t="e">
        <v>#N/A</v>
      </c>
      <c r="N61" s="7">
        <f>F61*G61*H61*I61</f>
        <v>125.88000000000048</v>
      </c>
      <c r="O61" s="7">
        <f>G61*F61</f>
        <v>126.22120534469062</v>
      </c>
      <c r="Q61" s="9">
        <f>(E61-C61)/C61</f>
        <v>9.5495538742424498E-6</v>
      </c>
    </row>
    <row r="62" spans="1:17" x14ac:dyDescent="0.25">
      <c r="A62" s="14">
        <v>39417</v>
      </c>
      <c r="B62" s="20">
        <v>122.43</v>
      </c>
      <c r="C62" s="7">
        <v>126.9</v>
      </c>
      <c r="E62" s="22">
        <v>126.90051219800399</v>
      </c>
      <c r="F62" s="21">
        <v>126.81313586526799</v>
      </c>
      <c r="G62" s="20">
        <v>1.00068901641885</v>
      </c>
      <c r="H62" s="61">
        <v>0.97971375597943799</v>
      </c>
      <c r="I62" s="61">
        <v>0.98474836530611098</v>
      </c>
      <c r="J62" s="7" t="e">
        <v>#N/A</v>
      </c>
      <c r="K62" s="7" t="e">
        <v>#N/A</v>
      </c>
      <c r="L62" s="7" t="e">
        <v>#N/A</v>
      </c>
      <c r="N62" s="7">
        <f>F62*G62*H62*I62</f>
        <v>122.43000000000085</v>
      </c>
      <c r="O62" s="7">
        <f>G62*F62</f>
        <v>126.90051219800502</v>
      </c>
      <c r="Q62" s="9">
        <f>(E62-C62)/C62</f>
        <v>4.0362332859639759E-6</v>
      </c>
    </row>
    <row r="63" spans="1:17" x14ac:dyDescent="0.25">
      <c r="A63" s="14">
        <v>39448</v>
      </c>
      <c r="B63" s="20">
        <v>121.86</v>
      </c>
      <c r="C63" s="7">
        <v>127.22</v>
      </c>
      <c r="E63" s="22">
        <v>127.22351323624601</v>
      </c>
      <c r="F63" s="21">
        <v>126.859197600559</v>
      </c>
      <c r="G63" s="20">
        <v>1.00287181097293</v>
      </c>
      <c r="H63" s="61">
        <v>0.95318219682155503</v>
      </c>
      <c r="I63" s="61">
        <v>1.00488847953604</v>
      </c>
      <c r="J63" s="7" t="e">
        <v>#N/A</v>
      </c>
      <c r="K63" s="7" t="e">
        <v>#N/A</v>
      </c>
      <c r="L63" s="7" t="e">
        <v>#N/A</v>
      </c>
      <c r="N63" s="7">
        <f>F63*G63*H63*I63</f>
        <v>121.8599999999996</v>
      </c>
      <c r="O63" s="7">
        <f>G63*F63</f>
        <v>127.22351323624538</v>
      </c>
      <c r="Q63" s="9">
        <f>(E63-C63)/C63</f>
        <v>2.7615439757958834E-5</v>
      </c>
    </row>
    <row r="64" spans="1:17" x14ac:dyDescent="0.25">
      <c r="A64" s="14">
        <v>39479</v>
      </c>
      <c r="B64" s="20">
        <v>121.91</v>
      </c>
      <c r="C64" s="7">
        <v>126.84</v>
      </c>
      <c r="E64" s="22">
        <v>126.83586051399099</v>
      </c>
      <c r="F64" s="21">
        <v>126.893587725714</v>
      </c>
      <c r="G64" s="20">
        <v>0.99954507384685398</v>
      </c>
      <c r="H64" s="61">
        <v>0.95176375722119999</v>
      </c>
      <c r="I64" s="61">
        <v>1.00987613336402</v>
      </c>
      <c r="J64" s="7" t="e">
        <v>#N/A</v>
      </c>
      <c r="K64" s="7" t="e">
        <v>#N/A</v>
      </c>
      <c r="L64" s="7" t="e">
        <v>#N/A</v>
      </c>
      <c r="N64" s="7">
        <f>F64*G64*H64*I64</f>
        <v>121.91000000000075</v>
      </c>
      <c r="O64" s="7">
        <f>G64*F64</f>
        <v>126.83586051399104</v>
      </c>
      <c r="Q64" s="9">
        <f>(E64-C64)/C64</f>
        <v>-3.2635493606191852E-5</v>
      </c>
    </row>
    <row r="65" spans="1:17" x14ac:dyDescent="0.25">
      <c r="A65" s="14">
        <v>39508</v>
      </c>
      <c r="B65" s="20">
        <v>128.99</v>
      </c>
      <c r="C65" s="7">
        <v>126.35</v>
      </c>
      <c r="E65" s="22">
        <v>126.349338918198</v>
      </c>
      <c r="F65" s="21">
        <v>127.258138133757</v>
      </c>
      <c r="G65" s="20">
        <v>0.99285861612556503</v>
      </c>
      <c r="H65" s="61">
        <v>1.0358686231451599</v>
      </c>
      <c r="I65" s="61">
        <v>0.98554938319656604</v>
      </c>
      <c r="J65" s="7" t="e">
        <v>#N/A</v>
      </c>
      <c r="K65" s="7" t="e">
        <v>#N/A</v>
      </c>
      <c r="L65" s="7" t="e">
        <v>#N/A</v>
      </c>
      <c r="N65" s="7">
        <f>F65*G65*H65*I65</f>
        <v>128.98999999999975</v>
      </c>
      <c r="O65" s="7">
        <f>G65*F65</f>
        <v>126.34933891819797</v>
      </c>
      <c r="Q65" s="9">
        <f>(E65-C65)/C65</f>
        <v>-5.2321472259093474E-6</v>
      </c>
    </row>
    <row r="66" spans="1:17" x14ac:dyDescent="0.25">
      <c r="A66" s="14">
        <v>39539</v>
      </c>
      <c r="B66" s="20">
        <v>129.47999999999999</v>
      </c>
      <c r="C66" s="7">
        <v>127.73</v>
      </c>
      <c r="E66" s="22">
        <v>127.72569199262701</v>
      </c>
      <c r="F66" s="21">
        <v>128.11191063606901</v>
      </c>
      <c r="G66" s="20">
        <v>0.99698530260360496</v>
      </c>
      <c r="H66" s="61">
        <v>0.99977954029362104</v>
      </c>
      <c r="I66" s="61">
        <v>1.01395850276305</v>
      </c>
      <c r="J66" s="7" t="e">
        <v>#N/A</v>
      </c>
      <c r="K66" s="7" t="e">
        <v>#N/A</v>
      </c>
      <c r="L66" s="7" t="e">
        <v>#N/A</v>
      </c>
      <c r="N66" s="7">
        <f>F66*G66*H66*I66</f>
        <v>129.47999999999982</v>
      </c>
      <c r="O66" s="7">
        <f>G66*F66</f>
        <v>127.72569199262726</v>
      </c>
      <c r="Q66" s="9">
        <f>(E66-C66)/C66</f>
        <v>-3.3727451444438978E-5</v>
      </c>
    </row>
    <row r="67" spans="1:17" x14ac:dyDescent="0.25">
      <c r="A67" s="14">
        <v>39569</v>
      </c>
      <c r="B67" s="20">
        <v>128.91999999999999</v>
      </c>
      <c r="C67" s="7">
        <v>129.41999999999999</v>
      </c>
      <c r="E67" s="22">
        <v>129.41832033864</v>
      </c>
      <c r="F67" s="21">
        <v>129.30213062690501</v>
      </c>
      <c r="G67" s="20">
        <v>1.00089859085207</v>
      </c>
      <c r="H67" s="61">
        <v>1.0047840905075101</v>
      </c>
      <c r="I67" s="61">
        <v>0.99140655918239995</v>
      </c>
      <c r="J67" s="7" t="e">
        <v>#N/A</v>
      </c>
      <c r="K67" s="7" t="e">
        <v>#N/A</v>
      </c>
      <c r="L67" s="7" t="e">
        <v>#N/A</v>
      </c>
      <c r="N67" s="7">
        <f>F67*G67*H67*I67</f>
        <v>128.91999999999982</v>
      </c>
      <c r="O67" s="7">
        <f>G67*F67</f>
        <v>129.41832033863952</v>
      </c>
      <c r="Q67" s="9">
        <f>(E67-C67)/C67</f>
        <v>-1.2978375521453714E-5</v>
      </c>
    </row>
    <row r="68" spans="1:17" x14ac:dyDescent="0.25">
      <c r="A68" s="14">
        <v>39600</v>
      </c>
      <c r="B68" s="20">
        <v>130.59</v>
      </c>
      <c r="C68" s="7">
        <v>131.19999999999999</v>
      </c>
      <c r="E68" s="22">
        <v>131.20342560078799</v>
      </c>
      <c r="F68" s="21">
        <v>130.34996135288901</v>
      </c>
      <c r="G68" s="20">
        <v>1.00654748370495</v>
      </c>
      <c r="H68" s="61">
        <v>0.99540642367176302</v>
      </c>
      <c r="I68" s="61">
        <v>0.99991782089926295</v>
      </c>
      <c r="J68" s="7" t="e">
        <v>#N/A</v>
      </c>
      <c r="K68" s="7" t="e">
        <v>#N/A</v>
      </c>
      <c r="L68" s="7" t="e">
        <v>#N/A</v>
      </c>
      <c r="N68" s="7">
        <f>F68*G68*H68*I68</f>
        <v>130.58999999999969</v>
      </c>
      <c r="O68" s="7">
        <f>G68*F68</f>
        <v>131.20342560078791</v>
      </c>
      <c r="Q68" s="9">
        <f>(E68-C68)/C68</f>
        <v>2.6109762103704441E-5</v>
      </c>
    </row>
    <row r="69" spans="1:17" x14ac:dyDescent="0.25">
      <c r="A69" s="14">
        <v>39630</v>
      </c>
      <c r="B69" s="20">
        <v>136.53</v>
      </c>
      <c r="C69" s="7">
        <v>130.96</v>
      </c>
      <c r="E69" s="22">
        <v>130.96313614634701</v>
      </c>
      <c r="F69" s="21">
        <v>130.94867848945501</v>
      </c>
      <c r="G69" s="20">
        <v>1.00011040704694</v>
      </c>
      <c r="H69" s="61">
        <v>1.0334634463774599</v>
      </c>
      <c r="I69" s="61">
        <v>1.00875082638091</v>
      </c>
      <c r="J69" s="7" t="e">
        <v>#N/A</v>
      </c>
      <c r="K69" s="7" t="e">
        <v>#N/A</v>
      </c>
      <c r="L69" s="7" t="e">
        <v>#N/A</v>
      </c>
      <c r="N69" s="7">
        <f>F69*G69*H69*I69</f>
        <v>136.530000000001</v>
      </c>
      <c r="O69" s="7">
        <f>G69*F69</f>
        <v>130.96313614634772</v>
      </c>
      <c r="Q69" s="9">
        <f>(E69-C69)/C69</f>
        <v>2.3947360621590044E-5</v>
      </c>
    </row>
    <row r="70" spans="1:17" x14ac:dyDescent="0.25">
      <c r="A70" s="14">
        <v>39661</v>
      </c>
      <c r="B70" s="20">
        <v>133.87</v>
      </c>
      <c r="C70" s="7">
        <v>130.94999999999999</v>
      </c>
      <c r="E70" s="22">
        <v>130.94507589333</v>
      </c>
      <c r="F70" s="21">
        <v>131.09259003660799</v>
      </c>
      <c r="G70" s="20">
        <v>0.99887473316960995</v>
      </c>
      <c r="H70" s="61">
        <v>1.0317996425876399</v>
      </c>
      <c r="I70" s="61">
        <v>0.99082902139240003</v>
      </c>
      <c r="J70" s="7" t="e">
        <v>#N/A</v>
      </c>
      <c r="K70" s="7" t="e">
        <v>#N/A</v>
      </c>
      <c r="L70" s="7" t="e">
        <v>#N/A</v>
      </c>
      <c r="N70" s="7">
        <f>F70*G70*H70*I70</f>
        <v>133.87000000000012</v>
      </c>
      <c r="O70" s="7">
        <f>G70*F70</f>
        <v>130.94507589332986</v>
      </c>
      <c r="Q70" s="9">
        <f>(E70-C70)/C70</f>
        <v>-3.7602952806332304E-5</v>
      </c>
    </row>
    <row r="71" spans="1:17" x14ac:dyDescent="0.25">
      <c r="A71" s="14">
        <v>39692</v>
      </c>
      <c r="B71" s="20">
        <v>132.6</v>
      </c>
      <c r="C71" s="7">
        <v>130.94</v>
      </c>
      <c r="E71" s="22">
        <v>130.93818790177201</v>
      </c>
      <c r="F71" s="21">
        <v>131.10246702979899</v>
      </c>
      <c r="G71" s="20">
        <v>0.99874694098632499</v>
      </c>
      <c r="H71" s="61">
        <v>0.99934676907194397</v>
      </c>
      <c r="I71" s="61">
        <v>1.0133535308997601</v>
      </c>
      <c r="J71" s="7" t="e">
        <v>#N/A</v>
      </c>
      <c r="K71" s="7" t="e">
        <v>#N/A</v>
      </c>
      <c r="L71" s="7" t="e">
        <v>#N/A</v>
      </c>
      <c r="N71" s="7">
        <f>F71*G71*H71*I71</f>
        <v>132.60000000000022</v>
      </c>
      <c r="O71" s="7">
        <f>G71*F71</f>
        <v>130.93818790177227</v>
      </c>
      <c r="Q71" s="9">
        <f>(E71-C71)/C71</f>
        <v>-1.3839149442391785E-5</v>
      </c>
    </row>
    <row r="72" spans="1:17" x14ac:dyDescent="0.25">
      <c r="A72" s="14">
        <v>39722</v>
      </c>
      <c r="B72" s="20">
        <v>132.80000000000001</v>
      </c>
      <c r="C72" s="7">
        <v>128.13</v>
      </c>
      <c r="E72" s="22">
        <v>128.13046690950699</v>
      </c>
      <c r="F72" s="21">
        <v>127.92572331018199</v>
      </c>
      <c r="G72" s="20">
        <v>1.0016004881116001</v>
      </c>
      <c r="H72" s="61">
        <v>1.01935495011544</v>
      </c>
      <c r="I72" s="61">
        <v>1.0167641616921199</v>
      </c>
      <c r="J72" s="7" t="e">
        <v>#N/A</v>
      </c>
      <c r="K72" s="7" t="e">
        <v>#N/A</v>
      </c>
      <c r="L72" s="7" t="e">
        <v>#N/A</v>
      </c>
      <c r="N72" s="7">
        <f>F72*G72*H72*I72</f>
        <v>132.80000000000138</v>
      </c>
      <c r="O72" s="7">
        <f>G72*F72</f>
        <v>128.13046690950779</v>
      </c>
      <c r="Q72" s="9">
        <f>(E72-C72)/C72</f>
        <v>3.6440295558973411E-6</v>
      </c>
    </row>
    <row r="73" spans="1:17" x14ac:dyDescent="0.25">
      <c r="A73" s="14">
        <v>39753</v>
      </c>
      <c r="B73" s="20">
        <v>124.58</v>
      </c>
      <c r="C73" s="7">
        <v>125.06</v>
      </c>
      <c r="E73" s="22">
        <v>125.063975179057</v>
      </c>
      <c r="F73" s="21">
        <v>125.409355400523</v>
      </c>
      <c r="G73" s="20">
        <v>0.99724597722106001</v>
      </c>
      <c r="H73" s="61">
        <v>0.99613017914739699</v>
      </c>
      <c r="I73" s="61">
        <v>1</v>
      </c>
      <c r="J73" s="7" t="e">
        <v>#N/A</v>
      </c>
      <c r="K73" s="7" t="e">
        <v>#N/A</v>
      </c>
      <c r="L73" s="7" t="e">
        <v>#N/A</v>
      </c>
      <c r="N73" s="7">
        <f>F73*G73*H73*I73</f>
        <v>124.58000000000044</v>
      </c>
      <c r="O73" s="7">
        <f>G73*F73</f>
        <v>125.06397517905778</v>
      </c>
      <c r="Q73" s="9">
        <f>(E73-C73)/C73</f>
        <v>3.1786175091905794E-5</v>
      </c>
    </row>
    <row r="74" spans="1:17" x14ac:dyDescent="0.25">
      <c r="A74" s="14">
        <v>39783</v>
      </c>
      <c r="B74" s="20">
        <v>118.9</v>
      </c>
      <c r="C74" s="7">
        <v>120.95</v>
      </c>
      <c r="E74" s="22">
        <v>120.94629257877</v>
      </c>
      <c r="F74" s="21">
        <v>125.691461058478</v>
      </c>
      <c r="G74" s="20">
        <v>0.96224748730146503</v>
      </c>
      <c r="H74" s="61">
        <v>0.97898344026432305</v>
      </c>
      <c r="I74" s="61">
        <v>1.00418550603163</v>
      </c>
      <c r="J74" s="7" t="e">
        <v>#N/A</v>
      </c>
      <c r="K74" s="7" t="e">
        <v>#N/A</v>
      </c>
      <c r="L74" s="7" t="e">
        <v>#N/A</v>
      </c>
      <c r="N74" s="7">
        <f>F74*G74*H74*I74</f>
        <v>118.89999999999962</v>
      </c>
      <c r="O74" s="7">
        <f>G74*F74</f>
        <v>120.9462925787704</v>
      </c>
      <c r="Q74" s="9">
        <f>(E74-C74)/C74</f>
        <v>-3.0652511203010462E-5</v>
      </c>
    </row>
    <row r="75" spans="1:17" x14ac:dyDescent="0.25">
      <c r="A75" s="14">
        <v>39814</v>
      </c>
      <c r="B75" s="20">
        <v>115.2</v>
      </c>
      <c r="C75" s="7">
        <v>120.85</v>
      </c>
      <c r="E75" s="22">
        <v>120.850700865896</v>
      </c>
      <c r="F75" s="21">
        <v>125.976649386448</v>
      </c>
      <c r="G75" s="20">
        <v>0.95931032817973105</v>
      </c>
      <c r="H75" s="61">
        <v>0.95351387293262901</v>
      </c>
      <c r="I75" s="61">
        <v>0.99971518679043303</v>
      </c>
      <c r="J75" s="7" t="e">
        <v>#N/A</v>
      </c>
      <c r="K75" s="7" t="e">
        <v>#N/A</v>
      </c>
      <c r="L75" s="7" t="e">
        <v>#N/A</v>
      </c>
      <c r="N75" s="7">
        <f>F75*G75*H75*I75</f>
        <v>115.20000000000043</v>
      </c>
      <c r="O75" s="7">
        <f>G75*F75</f>
        <v>120.85070086589634</v>
      </c>
      <c r="Q75" s="9">
        <f>(E75-C75)/C75</f>
        <v>5.7994695573643806E-6</v>
      </c>
    </row>
    <row r="76" spans="1:17" x14ac:dyDescent="0.25">
      <c r="A76" s="14">
        <v>39845</v>
      </c>
      <c r="B76" s="20">
        <v>115.26</v>
      </c>
      <c r="C76" s="7">
        <v>122.19</v>
      </c>
      <c r="E76" s="22">
        <v>122.18762654451299</v>
      </c>
      <c r="F76" s="21">
        <v>126.27760041317801</v>
      </c>
      <c r="G76" s="20">
        <v>0.96761124811302601</v>
      </c>
      <c r="H76" s="61">
        <v>0.95201772848829602</v>
      </c>
      <c r="I76" s="61">
        <v>0.99084643348383294</v>
      </c>
      <c r="J76" s="7" t="e">
        <v>#N/A</v>
      </c>
      <c r="K76" s="7" t="e">
        <v>#N/A</v>
      </c>
      <c r="L76" s="7" t="e">
        <v>#N/A</v>
      </c>
      <c r="N76" s="7">
        <f>F76*G76*H76*I76</f>
        <v>115.25999999999993</v>
      </c>
      <c r="O76" s="7">
        <f>G76*F76</f>
        <v>122.18762654451314</v>
      </c>
      <c r="Q76" s="9">
        <f>(E76-C76)/C76</f>
        <v>-1.9424302209699522E-5</v>
      </c>
    </row>
    <row r="77" spans="1:17" x14ac:dyDescent="0.25">
      <c r="A77" s="14">
        <v>39873</v>
      </c>
      <c r="B77" s="20">
        <v>127.81</v>
      </c>
      <c r="C77" s="7">
        <v>122.96</v>
      </c>
      <c r="E77" s="22">
        <v>122.963596948842</v>
      </c>
      <c r="F77" s="21">
        <v>126.694170884662</v>
      </c>
      <c r="G77" s="20">
        <v>0.97055449426149198</v>
      </c>
      <c r="H77" s="61">
        <v>1.0351254454566201</v>
      </c>
      <c r="I77" s="61">
        <v>1.00414236761376</v>
      </c>
      <c r="J77" s="7" t="e">
        <v>#N/A</v>
      </c>
      <c r="K77" s="7" t="e">
        <v>#N/A</v>
      </c>
      <c r="L77" s="7" t="e">
        <v>#N/A</v>
      </c>
      <c r="N77" s="7">
        <f>F77*G77*H77*I77</f>
        <v>127.81000000000007</v>
      </c>
      <c r="O77" s="7">
        <f>G77*F77</f>
        <v>122.96359694884217</v>
      </c>
      <c r="Q77" s="9">
        <f>(E77-C77)/C77</f>
        <v>2.925299969097458E-5</v>
      </c>
    </row>
    <row r="78" spans="1:17" x14ac:dyDescent="0.25">
      <c r="A78" s="14">
        <v>39904</v>
      </c>
      <c r="B78" s="20">
        <v>123.09</v>
      </c>
      <c r="C78" s="7">
        <v>123.53</v>
      </c>
      <c r="E78" s="22">
        <v>123.53450073120899</v>
      </c>
      <c r="F78" s="21">
        <v>127.19681271258899</v>
      </c>
      <c r="G78" s="20">
        <v>0.97120751767848701</v>
      </c>
      <c r="H78" s="61">
        <v>0.99893611978801899</v>
      </c>
      <c r="I78" s="61">
        <v>0.99746299011722706</v>
      </c>
      <c r="J78" s="7" t="e">
        <v>#N/A</v>
      </c>
      <c r="K78" s="7" t="e">
        <v>#N/A</v>
      </c>
      <c r="L78" s="7" t="e">
        <v>#N/A</v>
      </c>
      <c r="N78" s="7">
        <f>F78*G78*H78*I78</f>
        <v>123.0900000000002</v>
      </c>
      <c r="O78" s="7">
        <f>G78*F78</f>
        <v>123.53450073120898</v>
      </c>
      <c r="Q78" s="9">
        <f>(E78-C78)/C78</f>
        <v>3.6434317242711834E-5</v>
      </c>
    </row>
    <row r="79" spans="1:17" x14ac:dyDescent="0.25">
      <c r="A79" s="14">
        <v>39934</v>
      </c>
      <c r="B79" s="20">
        <v>124.41</v>
      </c>
      <c r="C79" s="7">
        <v>124.88</v>
      </c>
      <c r="E79" s="22">
        <v>124.87942034163299</v>
      </c>
      <c r="F79" s="21">
        <v>127.808303262346</v>
      </c>
      <c r="G79" s="20">
        <v>0.97708378214910796</v>
      </c>
      <c r="H79" s="61">
        <v>1.00517980216894</v>
      </c>
      <c r="I79" s="61">
        <v>0.99110727161111301</v>
      </c>
      <c r="J79" s="7" t="e">
        <v>#N/A</v>
      </c>
      <c r="K79" s="7" t="e">
        <v>#N/A</v>
      </c>
      <c r="L79" s="7" t="e">
        <v>#N/A</v>
      </c>
      <c r="N79" s="7">
        <f>F79*G79*H79*I79</f>
        <v>124.40999999999981</v>
      </c>
      <c r="O79" s="7">
        <f>G79*F79</f>
        <v>124.87942034163321</v>
      </c>
      <c r="Q79" s="9">
        <f>(E79-C79)/C79</f>
        <v>-4.6417229900857762E-6</v>
      </c>
    </row>
    <row r="80" spans="1:17" x14ac:dyDescent="0.25">
      <c r="A80" s="14">
        <v>39965</v>
      </c>
      <c r="B80" s="20">
        <v>125.61</v>
      </c>
      <c r="C80" s="7">
        <v>125.96</v>
      </c>
      <c r="E80" s="22">
        <v>125.956917137692</v>
      </c>
      <c r="F80" s="21">
        <v>128.50618249506601</v>
      </c>
      <c r="G80" s="20">
        <v>0.98016231353326</v>
      </c>
      <c r="H80" s="61">
        <v>0.996014164571697</v>
      </c>
      <c r="I80" s="61">
        <v>1.00123651158883</v>
      </c>
      <c r="J80" s="7" t="e">
        <v>#N/A</v>
      </c>
      <c r="K80" s="7" t="e">
        <v>#N/A</v>
      </c>
      <c r="L80" s="7" t="e">
        <v>#N/A</v>
      </c>
      <c r="N80" s="7">
        <f>F80*G80*H80*I80</f>
        <v>125.6099999999993</v>
      </c>
      <c r="O80" s="7">
        <f>G80*F80</f>
        <v>125.95691713769122</v>
      </c>
      <c r="Q80" s="9">
        <f>(E80-C80)/C80</f>
        <v>-2.4474930993896978E-5</v>
      </c>
    </row>
    <row r="81" spans="1:17" x14ac:dyDescent="0.25">
      <c r="A81" s="14">
        <v>39995</v>
      </c>
      <c r="B81" s="20">
        <v>131.44</v>
      </c>
      <c r="C81" s="7">
        <v>126.25</v>
      </c>
      <c r="E81" s="22">
        <v>126.25151819206199</v>
      </c>
      <c r="F81" s="21">
        <v>129.32600218853</v>
      </c>
      <c r="G81" s="20">
        <v>0.97622686896339805</v>
      </c>
      <c r="H81" s="61">
        <v>1.0331140838732</v>
      </c>
      <c r="I81" s="61">
        <v>1.00772645312174</v>
      </c>
      <c r="J81" s="7" t="e">
        <v>#N/A</v>
      </c>
      <c r="K81" s="7" t="e">
        <v>#N/A</v>
      </c>
      <c r="L81" s="7" t="e">
        <v>#N/A</v>
      </c>
      <c r="N81" s="7">
        <f>F81*G81*H81*I81</f>
        <v>131.43999999999895</v>
      </c>
      <c r="O81" s="7">
        <f>G81*F81</f>
        <v>126.25151819206221</v>
      </c>
      <c r="Q81" s="9">
        <f>(E81-C81)/C81</f>
        <v>1.2025283659356616E-5</v>
      </c>
    </row>
    <row r="82" spans="1:17" x14ac:dyDescent="0.25">
      <c r="A82" s="14">
        <v>40026</v>
      </c>
      <c r="B82" s="20">
        <v>130.69999999999999</v>
      </c>
      <c r="C82" s="7">
        <v>128.06</v>
      </c>
      <c r="E82" s="22">
        <v>128.058464552852</v>
      </c>
      <c r="F82" s="21">
        <v>130.15986860586199</v>
      </c>
      <c r="G82" s="20">
        <v>0.98385520763413303</v>
      </c>
      <c r="H82" s="61">
        <v>1.03246655566127</v>
      </c>
      <c r="I82" s="61">
        <v>0.98853330246001803</v>
      </c>
      <c r="J82" s="7" t="e">
        <v>#N/A</v>
      </c>
      <c r="K82" s="7" t="e">
        <v>#N/A</v>
      </c>
      <c r="L82" s="7" t="e">
        <v>#N/A</v>
      </c>
      <c r="N82" s="7">
        <f>F82*G82*H82*I82</f>
        <v>130.70000000000056</v>
      </c>
      <c r="O82" s="7">
        <f>G82*F82</f>
        <v>128.05846455285183</v>
      </c>
      <c r="Q82" s="9">
        <f>(E82-C82)/C82</f>
        <v>-1.1990060502896396E-5</v>
      </c>
    </row>
    <row r="83" spans="1:17" x14ac:dyDescent="0.25">
      <c r="A83" s="14">
        <v>40057</v>
      </c>
      <c r="B83" s="20">
        <v>129.81</v>
      </c>
      <c r="C83" s="7">
        <v>129.07</v>
      </c>
      <c r="E83" s="22">
        <v>129.066404350954</v>
      </c>
      <c r="F83" s="21">
        <v>130.87513845876001</v>
      </c>
      <c r="G83" s="20">
        <v>0.98617969670094996</v>
      </c>
      <c r="H83" s="61">
        <v>1.00005084104912</v>
      </c>
      <c r="I83" s="61">
        <v>1.0057102102726301</v>
      </c>
      <c r="J83" s="7" t="e">
        <v>#N/A</v>
      </c>
      <c r="K83" s="7" t="e">
        <v>#N/A</v>
      </c>
      <c r="L83" s="7" t="e">
        <v>#N/A</v>
      </c>
      <c r="N83" s="7">
        <f>F83*G83*H83*I83</f>
        <v>129.80999999999989</v>
      </c>
      <c r="O83" s="7">
        <f>G83*F83</f>
        <v>129.06640435095477</v>
      </c>
      <c r="Q83" s="9">
        <f>(E83-C83)/C83</f>
        <v>-2.7858131602936139E-5</v>
      </c>
    </row>
    <row r="84" spans="1:17" x14ac:dyDescent="0.25">
      <c r="A84" s="14">
        <v>40087</v>
      </c>
      <c r="B84" s="20">
        <v>132.47999999999999</v>
      </c>
      <c r="C84" s="7">
        <v>129.77000000000001</v>
      </c>
      <c r="E84" s="22">
        <v>129.765520148055</v>
      </c>
      <c r="F84" s="21">
        <v>131.513800150912</v>
      </c>
      <c r="G84" s="20">
        <v>0.98670649011092004</v>
      </c>
      <c r="H84" s="61">
        <v>1.0191507525619901</v>
      </c>
      <c r="I84" s="61">
        <v>1.00173437728668</v>
      </c>
      <c r="J84" s="7" t="e">
        <v>#N/A</v>
      </c>
      <c r="K84" s="7" t="e">
        <v>#N/A</v>
      </c>
      <c r="L84" s="7" t="e">
        <v>#N/A</v>
      </c>
      <c r="N84" s="7">
        <f>F84*G84*H84*I84</f>
        <v>132.48000000000079</v>
      </c>
      <c r="O84" s="7">
        <f>G84*F84</f>
        <v>129.76552014805537</v>
      </c>
      <c r="Q84" s="9">
        <f>(E84-C84)/C84</f>
        <v>-3.4521476034575674E-5</v>
      </c>
    </row>
    <row r="85" spans="1:17" x14ac:dyDescent="0.25">
      <c r="A85" s="14">
        <v>40118</v>
      </c>
      <c r="B85" s="20">
        <v>129.62</v>
      </c>
      <c r="C85" s="7">
        <v>130.19</v>
      </c>
      <c r="E85" s="22">
        <v>130.18522864930301</v>
      </c>
      <c r="F85" s="21">
        <v>132.24127795380201</v>
      </c>
      <c r="G85" s="20">
        <v>0.98445228799726503</v>
      </c>
      <c r="H85" s="61">
        <v>0.99565827356016201</v>
      </c>
      <c r="I85" s="61">
        <v>1</v>
      </c>
      <c r="J85" s="7" t="e">
        <v>#N/A</v>
      </c>
      <c r="K85" s="7" t="e">
        <v>#N/A</v>
      </c>
      <c r="L85" s="7" t="e">
        <v>#N/A</v>
      </c>
      <c r="N85" s="7">
        <f>F85*G85*H85*I85</f>
        <v>129.61999999999964</v>
      </c>
      <c r="O85" s="7">
        <f>G85*F85</f>
        <v>130.18522864930267</v>
      </c>
      <c r="Q85" s="9">
        <f>(E85-C85)/C85</f>
        <v>-3.6649133550842613E-5</v>
      </c>
    </row>
    <row r="86" spans="1:17" x14ac:dyDescent="0.25">
      <c r="A86" s="14">
        <v>40148</v>
      </c>
      <c r="B86" s="20">
        <v>129.22999999999999</v>
      </c>
      <c r="C86" s="7">
        <v>131.34</v>
      </c>
      <c r="E86" s="22">
        <v>131.33544383082599</v>
      </c>
      <c r="F86" s="21">
        <v>133.30662600167099</v>
      </c>
      <c r="G86" s="20">
        <v>0.98521317184323198</v>
      </c>
      <c r="H86" s="61">
        <v>0.97818790028041902</v>
      </c>
      <c r="I86" s="61">
        <v>1.00590996794065</v>
      </c>
      <c r="J86" s="7" t="e">
        <v>#N/A</v>
      </c>
      <c r="K86" s="7" t="e">
        <v>#N/A</v>
      </c>
      <c r="L86" s="7" t="e">
        <v>#N/A</v>
      </c>
      <c r="N86" s="7">
        <f>F86*G86*H86*I86</f>
        <v>129.2300000000005</v>
      </c>
      <c r="O86" s="7">
        <f>G86*F86</f>
        <v>131.33544383082574</v>
      </c>
      <c r="Q86" s="9">
        <f>(E86-C86)/C86</f>
        <v>-3.4689882549177923E-5</v>
      </c>
    </row>
    <row r="87" spans="1:17" x14ac:dyDescent="0.25">
      <c r="A87" s="14">
        <v>40179</v>
      </c>
      <c r="B87" s="20">
        <v>125.81</v>
      </c>
      <c r="C87" s="7">
        <v>133.47</v>
      </c>
      <c r="E87" s="22">
        <v>133.47461313406799</v>
      </c>
      <c r="F87" s="21">
        <v>134.81277695749199</v>
      </c>
      <c r="G87" s="20">
        <v>0.99007390950899399</v>
      </c>
      <c r="H87" s="61">
        <v>0.95398723755727799</v>
      </c>
      <c r="I87" s="61">
        <v>0.98803863459452501</v>
      </c>
      <c r="J87" s="7" t="e">
        <v>#N/A</v>
      </c>
      <c r="K87" s="7" t="e">
        <v>#N/A</v>
      </c>
      <c r="L87" s="7" t="e">
        <v>#N/A</v>
      </c>
      <c r="N87" s="7">
        <f>F87*G87*H87*I87</f>
        <v>125.81000000000004</v>
      </c>
      <c r="O87" s="7">
        <f>G87*F87</f>
        <v>133.47461313406811</v>
      </c>
      <c r="Q87" s="9">
        <f>(E87-C87)/C87</f>
        <v>3.4563078354648285E-5</v>
      </c>
    </row>
    <row r="88" spans="1:17" x14ac:dyDescent="0.25">
      <c r="A88" s="14">
        <v>40210</v>
      </c>
      <c r="B88" s="20">
        <v>127.61</v>
      </c>
      <c r="C88" s="7">
        <v>135.16999999999999</v>
      </c>
      <c r="E88" s="22">
        <v>135.173923976331</v>
      </c>
      <c r="F88" s="21">
        <v>136.36698898005801</v>
      </c>
      <c r="G88" s="20">
        <v>0.99125107173921001</v>
      </c>
      <c r="H88" s="61">
        <v>0.95276421493699803</v>
      </c>
      <c r="I88" s="61">
        <v>0.99084643348383294</v>
      </c>
      <c r="J88" s="7" t="e">
        <v>#N/A</v>
      </c>
      <c r="K88" s="7" t="e">
        <v>#N/A</v>
      </c>
      <c r="L88" s="7" t="e">
        <v>#N/A</v>
      </c>
      <c r="N88" s="7">
        <f>F88*G88*H88*I88</f>
        <v>127.61000000000006</v>
      </c>
      <c r="O88" s="7">
        <f>G88*F88</f>
        <v>135.17392397633154</v>
      </c>
      <c r="Q88" s="9">
        <f>(E88-C88)/C88</f>
        <v>2.9029935126206049E-5</v>
      </c>
    </row>
    <row r="89" spans="1:17" x14ac:dyDescent="0.25">
      <c r="A89" s="14">
        <v>40238</v>
      </c>
      <c r="B89" s="20">
        <v>143.44</v>
      </c>
      <c r="C89" s="7">
        <v>136.57</v>
      </c>
      <c r="E89" s="22">
        <v>136.57158113931999</v>
      </c>
      <c r="F89" s="21">
        <v>137.42427165306199</v>
      </c>
      <c r="G89" s="20">
        <v>0.99379519714032205</v>
      </c>
      <c r="H89" s="61">
        <v>1.03421986569934</v>
      </c>
      <c r="I89" s="61">
        <v>1.0155400689464</v>
      </c>
      <c r="J89" s="7" t="e">
        <v>#N/A</v>
      </c>
      <c r="K89" s="7" t="e">
        <v>#N/A</v>
      </c>
      <c r="L89" s="7" t="e">
        <v>#N/A</v>
      </c>
      <c r="N89" s="7">
        <f>F89*G89*H89*I89</f>
        <v>143.43999999999926</v>
      </c>
      <c r="O89" s="7">
        <f>G89*F89</f>
        <v>136.5715811393199</v>
      </c>
      <c r="Q89" s="9">
        <f>(E89-C89)/C89</f>
        <v>1.1577501061692706E-5</v>
      </c>
    </row>
    <row r="90" spans="1:17" x14ac:dyDescent="0.25">
      <c r="A90" s="14">
        <v>40269</v>
      </c>
      <c r="B90" s="20">
        <v>136.87</v>
      </c>
      <c r="C90" s="7">
        <v>137.09</v>
      </c>
      <c r="E90" s="22">
        <v>137.094222563546</v>
      </c>
      <c r="F90" s="21">
        <v>137.752955707171</v>
      </c>
      <c r="G90" s="20">
        <v>0.99521801082058303</v>
      </c>
      <c r="H90" s="61">
        <v>0.99896413762219205</v>
      </c>
      <c r="I90" s="61">
        <v>0.99939970435608405</v>
      </c>
      <c r="J90" s="7" t="e">
        <v>#N/A</v>
      </c>
      <c r="K90" s="7" t="e">
        <v>#N/A</v>
      </c>
      <c r="L90" s="7" t="e">
        <v>#N/A</v>
      </c>
      <c r="N90" s="7">
        <f>F90*G90*H90*I90</f>
        <v>136.87000000000029</v>
      </c>
      <c r="O90" s="7">
        <f>G90*F90</f>
        <v>137.09422256354659</v>
      </c>
      <c r="Q90" s="9">
        <f>(E90-C90)/C90</f>
        <v>3.0801397228056477E-5</v>
      </c>
    </row>
    <row r="91" spans="1:17" x14ac:dyDescent="0.25">
      <c r="A91" s="14">
        <v>40299</v>
      </c>
      <c r="B91" s="20">
        <v>136.52000000000001</v>
      </c>
      <c r="C91" s="7">
        <v>136.47</v>
      </c>
      <c r="E91" s="22">
        <v>136.465966906939</v>
      </c>
      <c r="F91" s="21">
        <v>137.58797767245099</v>
      </c>
      <c r="G91" s="20">
        <v>0.99184513949189201</v>
      </c>
      <c r="H91" s="61">
        <v>1.0057392062568</v>
      </c>
      <c r="I91" s="61">
        <v>0.99468723037925399</v>
      </c>
      <c r="J91" s="7" t="e">
        <v>#N/A</v>
      </c>
      <c r="K91" s="7" t="e">
        <v>#N/A</v>
      </c>
      <c r="L91" s="7" t="e">
        <v>#N/A</v>
      </c>
      <c r="N91" s="7">
        <f>F91*G91*H91*I91</f>
        <v>136.52000000000044</v>
      </c>
      <c r="O91" s="7">
        <f>G91*F91</f>
        <v>136.46596690693949</v>
      </c>
      <c r="Q91" s="9">
        <f>(E91-C91)/C91</f>
        <v>-2.9552964468358335E-5</v>
      </c>
    </row>
    <row r="92" spans="1:17" x14ac:dyDescent="0.25">
      <c r="A92" s="14">
        <v>40330</v>
      </c>
      <c r="B92" s="20">
        <v>136.09</v>
      </c>
      <c r="C92" s="7">
        <v>136.18</v>
      </c>
      <c r="E92" s="22">
        <v>136.180842221191</v>
      </c>
      <c r="F92" s="21">
        <v>137.50980092416401</v>
      </c>
      <c r="G92" s="20">
        <v>0.99033553467431501</v>
      </c>
      <c r="H92" s="61">
        <v>0.99624624348165303</v>
      </c>
      <c r="I92" s="61">
        <v>1.0030983163532501</v>
      </c>
      <c r="J92" s="7" t="e">
        <v>#N/A</v>
      </c>
      <c r="K92" s="7" t="e">
        <v>#N/A</v>
      </c>
      <c r="L92" s="7" t="e">
        <v>#N/A</v>
      </c>
      <c r="N92" s="7">
        <f>F92*G92*H92*I92</f>
        <v>136.09000000000012</v>
      </c>
      <c r="O92" s="7">
        <f>G92*F92</f>
        <v>136.18084222119057</v>
      </c>
      <c r="Q92" s="9">
        <f>(E92-C92)/C92</f>
        <v>6.1846173519833053E-6</v>
      </c>
    </row>
    <row r="93" spans="1:17" x14ac:dyDescent="0.25">
      <c r="A93" s="14">
        <v>40360</v>
      </c>
      <c r="B93" s="20">
        <v>141.63999999999999</v>
      </c>
      <c r="C93" s="7">
        <v>136.94</v>
      </c>
      <c r="E93" s="22">
        <v>136.93870646308301</v>
      </c>
      <c r="F93" s="21">
        <v>137.79872202220599</v>
      </c>
      <c r="G93" s="20">
        <v>0.99375890032576197</v>
      </c>
      <c r="H93" s="61">
        <v>1.03202386676626</v>
      </c>
      <c r="I93" s="61">
        <v>1.0022359020134</v>
      </c>
      <c r="J93" s="7" t="e">
        <v>#N/A</v>
      </c>
      <c r="K93" s="7" t="e">
        <v>#N/A</v>
      </c>
      <c r="L93" s="7" t="e">
        <v>#N/A</v>
      </c>
      <c r="N93" s="7">
        <f>F93*G93*H93*I93</f>
        <v>141.6400000000005</v>
      </c>
      <c r="O93" s="7">
        <f>G93*F93</f>
        <v>136.93870646308278</v>
      </c>
      <c r="Q93" s="9">
        <f>(E93-C93)/C93</f>
        <v>-9.4460122461627282E-6</v>
      </c>
    </row>
    <row r="94" spans="1:17" x14ac:dyDescent="0.25">
      <c r="A94" s="14">
        <v>40391</v>
      </c>
      <c r="B94" s="20">
        <v>141.55000000000001</v>
      </c>
      <c r="C94" s="7">
        <v>137.71</v>
      </c>
      <c r="E94" s="22">
        <v>137.70905093278799</v>
      </c>
      <c r="F94" s="21">
        <v>138.45649860610001</v>
      </c>
      <c r="G94" s="20">
        <v>0.99460157030665097</v>
      </c>
      <c r="H94" s="61">
        <v>1.0326224088012199</v>
      </c>
      <c r="I94" s="61">
        <v>0.99541880986940701</v>
      </c>
      <c r="J94" s="7" t="e">
        <v>#N/A</v>
      </c>
      <c r="K94" s="7" t="e">
        <v>#N/A</v>
      </c>
      <c r="L94" s="7" t="e">
        <v>#N/A</v>
      </c>
      <c r="N94" s="7">
        <f>F94*G94*H94*I94</f>
        <v>141.55000000000007</v>
      </c>
      <c r="O94" s="7">
        <f>G94*F94</f>
        <v>137.7090509327877</v>
      </c>
      <c r="Q94" s="9">
        <f>(E94-C94)/C94</f>
        <v>-6.8917813667807138E-6</v>
      </c>
    </row>
    <row r="95" spans="1:17" x14ac:dyDescent="0.25">
      <c r="A95" s="14">
        <v>40422</v>
      </c>
      <c r="B95" s="20">
        <v>139.46</v>
      </c>
      <c r="C95" s="7">
        <v>139.24</v>
      </c>
      <c r="E95" s="22">
        <v>139.23756315451001</v>
      </c>
      <c r="F95" s="21">
        <v>139.14910084476799</v>
      </c>
      <c r="G95" s="20">
        <v>1.0006357375592401</v>
      </c>
      <c r="H95" s="61">
        <v>1.00055603495607</v>
      </c>
      <c r="I95" s="61">
        <v>1.00104092100436</v>
      </c>
      <c r="J95" s="7" t="e">
        <v>#N/A</v>
      </c>
      <c r="K95" s="7" t="e">
        <v>#N/A</v>
      </c>
      <c r="L95" s="7" t="e">
        <v>#N/A</v>
      </c>
      <c r="N95" s="7">
        <f>F95*G95*H95*I95</f>
        <v>139.46000000000029</v>
      </c>
      <c r="O95" s="7">
        <f>G95*F95</f>
        <v>139.2375631545095</v>
      </c>
      <c r="Q95" s="9">
        <f>(E95-C95)/C95</f>
        <v>-1.7501044886495803E-5</v>
      </c>
    </row>
    <row r="96" spans="1:17" x14ac:dyDescent="0.25">
      <c r="A96" s="14">
        <v>40452</v>
      </c>
      <c r="B96" s="20">
        <v>139.33000000000001</v>
      </c>
      <c r="C96" s="7">
        <v>138.61000000000001</v>
      </c>
      <c r="E96" s="22">
        <v>138.61427440307</v>
      </c>
      <c r="F96" s="21">
        <v>139.60290493268101</v>
      </c>
      <c r="G96" s="20">
        <v>0.99291826677898598</v>
      </c>
      <c r="H96" s="61">
        <v>1.0183662523255199</v>
      </c>
      <c r="I96" s="61">
        <v>0.98703529429498704</v>
      </c>
      <c r="J96" s="7" t="e">
        <v>#N/A</v>
      </c>
      <c r="K96" s="7" t="e">
        <v>#N/A</v>
      </c>
      <c r="L96" s="7" t="e">
        <v>#N/A</v>
      </c>
      <c r="N96" s="7">
        <f>F96*G96*H96*I96</f>
        <v>139.32999999999956</v>
      </c>
      <c r="O96" s="7">
        <f>G96*F96</f>
        <v>138.61427440306917</v>
      </c>
      <c r="Q96" s="9">
        <f>(E96-C96)/C96</f>
        <v>3.0837624052990805E-5</v>
      </c>
    </row>
    <row r="97" spans="1:17" x14ac:dyDescent="0.25">
      <c r="A97" s="14">
        <v>40483</v>
      </c>
      <c r="B97" s="20">
        <v>139.68</v>
      </c>
      <c r="C97" s="7">
        <v>140.29</v>
      </c>
      <c r="E97" s="22">
        <v>140.28566005862999</v>
      </c>
      <c r="F97" s="21">
        <v>139.877700015572</v>
      </c>
      <c r="G97" s="20">
        <v>1.0029165481203399</v>
      </c>
      <c r="H97" s="61">
        <v>0.99568266593765298</v>
      </c>
      <c r="I97" s="61">
        <v>1</v>
      </c>
      <c r="J97" s="7" t="e">
        <v>#N/A</v>
      </c>
      <c r="K97" s="7" t="e">
        <v>#N/A</v>
      </c>
      <c r="L97" s="7" t="e">
        <v>#N/A</v>
      </c>
      <c r="N97" s="7">
        <f>F97*G97*H97*I97</f>
        <v>139.67999999999995</v>
      </c>
      <c r="O97" s="7">
        <f>G97*F97</f>
        <v>140.2856600586299</v>
      </c>
      <c r="Q97" s="9">
        <f>(E97-C97)/C97</f>
        <v>-3.0935500534648357E-5</v>
      </c>
    </row>
    <row r="98" spans="1:17" x14ac:dyDescent="0.25">
      <c r="A98" s="14">
        <v>40513</v>
      </c>
      <c r="B98" s="20">
        <v>136.69</v>
      </c>
      <c r="C98" s="7">
        <v>138.24</v>
      </c>
      <c r="E98" s="22">
        <v>138.23992663044899</v>
      </c>
      <c r="F98" s="21">
        <v>140.18510954243999</v>
      </c>
      <c r="G98" s="20">
        <v>0.9861241831009</v>
      </c>
      <c r="H98" s="61">
        <v>0.97816492899931595</v>
      </c>
      <c r="I98" s="61">
        <v>1.01086034800092</v>
      </c>
      <c r="J98" s="7" t="e">
        <v>#N/A</v>
      </c>
      <c r="K98" s="7" t="e">
        <v>#N/A</v>
      </c>
      <c r="L98" s="7" t="e">
        <v>#N/A</v>
      </c>
      <c r="N98" s="7">
        <f>F98*G98*H98*I98</f>
        <v>136.69000000000028</v>
      </c>
      <c r="O98" s="7">
        <f>G98*F98</f>
        <v>138.23992663044882</v>
      </c>
      <c r="Q98" s="9">
        <f>(E98-C98)/C98</f>
        <v>-5.3074038641331568E-7</v>
      </c>
    </row>
    <row r="99" spans="1:17" x14ac:dyDescent="0.25">
      <c r="A99" s="14">
        <v>40544</v>
      </c>
      <c r="B99" s="20">
        <v>132.66</v>
      </c>
      <c r="C99" s="7">
        <v>140.12</v>
      </c>
      <c r="E99" s="22">
        <v>140.118540526022</v>
      </c>
      <c r="F99" s="21">
        <v>140.568139224839</v>
      </c>
      <c r="G99" s="20">
        <v>0.99680156042972201</v>
      </c>
      <c r="H99" s="61">
        <v>0.95478278727280597</v>
      </c>
      <c r="I99" s="61">
        <v>0.991607509200227</v>
      </c>
      <c r="J99" s="7" t="e">
        <v>#N/A</v>
      </c>
      <c r="K99" s="7" t="e">
        <v>#N/A</v>
      </c>
      <c r="L99" s="7" t="e">
        <v>#N/A</v>
      </c>
      <c r="N99" s="7">
        <f>F99*G99*H99*I99</f>
        <v>132.65999999999966</v>
      </c>
      <c r="O99" s="7">
        <f>G99*F99</f>
        <v>140.11854052602192</v>
      </c>
      <c r="Q99" s="9">
        <f>(E99-C99)/C99</f>
        <v>-1.0415886226108188E-5</v>
      </c>
    </row>
    <row r="100" spans="1:17" x14ac:dyDescent="0.25">
      <c r="A100" s="14">
        <v>40575</v>
      </c>
      <c r="B100" s="20">
        <v>136.18</v>
      </c>
      <c r="C100" s="7">
        <v>140.81</v>
      </c>
      <c r="E100" s="22">
        <v>140.80680390150701</v>
      </c>
      <c r="F100" s="21">
        <v>140.92676157180699</v>
      </c>
      <c r="G100" s="20">
        <v>0.99914879424630398</v>
      </c>
      <c r="H100" s="61">
        <v>0.95376497749364397</v>
      </c>
      <c r="I100" s="61">
        <v>1.0140241962329299</v>
      </c>
      <c r="J100" s="7" t="e">
        <v>#N/A</v>
      </c>
      <c r="K100" s="7" t="e">
        <v>#N/A</v>
      </c>
      <c r="L100" s="7" t="e">
        <v>#N/A</v>
      </c>
      <c r="N100" s="7">
        <f>F100*G100*H100*I100</f>
        <v>136.18000000000075</v>
      </c>
      <c r="O100" s="7">
        <f>G100*F100</f>
        <v>140.80680390150732</v>
      </c>
      <c r="Q100" s="9">
        <f>(E100-C100)/C100</f>
        <v>-2.2697951090067505E-5</v>
      </c>
    </row>
    <row r="101" spans="1:17" x14ac:dyDescent="0.25">
      <c r="A101" s="14">
        <v>40603</v>
      </c>
      <c r="B101" s="20">
        <v>144.93</v>
      </c>
      <c r="C101" s="7">
        <v>141.04</v>
      </c>
      <c r="E101" s="22">
        <v>141.035978430413</v>
      </c>
      <c r="F101" s="21">
        <v>141.19286263979299</v>
      </c>
      <c r="G101" s="20">
        <v>0.99888886586441505</v>
      </c>
      <c r="H101" s="61">
        <v>1.03346790058927</v>
      </c>
      <c r="I101" s="61">
        <v>0.99433192699597495</v>
      </c>
      <c r="J101" s="7" t="e">
        <v>#N/A</v>
      </c>
      <c r="K101" s="7" t="e">
        <v>#N/A</v>
      </c>
      <c r="L101" s="7" t="e">
        <v>#N/A</v>
      </c>
      <c r="N101" s="7">
        <f>F101*G101*H101*I101</f>
        <v>144.93000000000012</v>
      </c>
      <c r="O101" s="7">
        <f>G101*F101</f>
        <v>141.03597843041297</v>
      </c>
      <c r="Q101" s="9">
        <f>(E101-C101)/C101</f>
        <v>-2.8513681132984016E-5</v>
      </c>
    </row>
    <row r="102" spans="1:17" x14ac:dyDescent="0.25">
      <c r="A102" s="14">
        <v>40634</v>
      </c>
      <c r="B102" s="20">
        <v>139.88999999999999</v>
      </c>
      <c r="C102" s="7">
        <v>140.81</v>
      </c>
      <c r="E102" s="22">
        <v>140.80633607843899</v>
      </c>
      <c r="F102" s="21">
        <v>141.47590673440999</v>
      </c>
      <c r="G102" s="20">
        <v>0.99526724605322603</v>
      </c>
      <c r="H102" s="61">
        <v>0.999854693602658</v>
      </c>
      <c r="I102" s="61">
        <v>0.99363660587009195</v>
      </c>
      <c r="J102" s="7" t="e">
        <v>#N/A</v>
      </c>
      <c r="K102" s="7" t="e">
        <v>#N/A</v>
      </c>
      <c r="L102" s="7" t="e">
        <v>#N/A</v>
      </c>
      <c r="N102" s="7">
        <f>F102*G102*H102*I102</f>
        <v>139.89000000000013</v>
      </c>
      <c r="O102" s="7">
        <f>G102*F102</f>
        <v>140.80633607843927</v>
      </c>
      <c r="Q102" s="9">
        <f>(E102-C102)/C102</f>
        <v>-2.6020322143410937E-5</v>
      </c>
    </row>
    <row r="103" spans="1:17" x14ac:dyDescent="0.25">
      <c r="A103" s="14">
        <v>40664</v>
      </c>
      <c r="B103" s="20">
        <v>143.22999999999999</v>
      </c>
      <c r="C103" s="7">
        <v>141.33000000000001</v>
      </c>
      <c r="E103" s="22">
        <v>141.326419377642</v>
      </c>
      <c r="F103" s="21">
        <v>141.77410990259099</v>
      </c>
      <c r="G103" s="20">
        <v>0.99684222651613696</v>
      </c>
      <c r="H103" s="61">
        <v>1.00595947668556</v>
      </c>
      <c r="I103" s="61">
        <v>1.0074654230342699</v>
      </c>
      <c r="J103" s="7" t="e">
        <v>#N/A</v>
      </c>
      <c r="K103" s="7" t="e">
        <v>#N/A</v>
      </c>
      <c r="L103" s="7" t="e">
        <v>#N/A</v>
      </c>
      <c r="N103" s="7">
        <f>F103*G103*H103*I103</f>
        <v>143.23000000000005</v>
      </c>
      <c r="O103" s="7">
        <f>G103*F103</f>
        <v>141.32641937764231</v>
      </c>
      <c r="Q103" s="9">
        <f>(E103-C103)/C103</f>
        <v>-2.5335189683826941E-5</v>
      </c>
    </row>
    <row r="104" spans="1:17" x14ac:dyDescent="0.25">
      <c r="A104" s="14">
        <v>40695</v>
      </c>
      <c r="B104" s="20">
        <v>141.75</v>
      </c>
      <c r="C104" s="7">
        <v>142.13</v>
      </c>
      <c r="E104" s="22">
        <v>142.13403828654299</v>
      </c>
      <c r="F104" s="21">
        <v>142.092176417659</v>
      </c>
      <c r="G104" s="20">
        <v>1.0002946106530199</v>
      </c>
      <c r="H104" s="61">
        <v>0.99552882797268905</v>
      </c>
      <c r="I104" s="61">
        <v>1.0017771735511301</v>
      </c>
      <c r="J104" s="7" t="e">
        <v>#N/A</v>
      </c>
      <c r="K104" s="7" t="e">
        <v>#N/A</v>
      </c>
      <c r="L104" s="7" t="e">
        <v>#N/A</v>
      </c>
      <c r="N104" s="7">
        <f>F104*G104*H104*I104</f>
        <v>141.74999999999926</v>
      </c>
      <c r="O104" s="7">
        <f>G104*F104</f>
        <v>142.13403828654245</v>
      </c>
      <c r="Q104" s="9">
        <f>(E104-C104)/C104</f>
        <v>2.8412626067637509E-5</v>
      </c>
    </row>
    <row r="105" spans="1:17" x14ac:dyDescent="0.25">
      <c r="A105" s="14">
        <v>40725</v>
      </c>
      <c r="B105" s="20">
        <v>145.19</v>
      </c>
      <c r="C105" s="7">
        <v>142.16999999999999</v>
      </c>
      <c r="E105" s="22">
        <v>142.17193379948</v>
      </c>
      <c r="F105" s="21">
        <v>142.29561122217001</v>
      </c>
      <c r="G105" s="20">
        <v>0.99913084162169796</v>
      </c>
      <c r="H105" s="61">
        <v>1.0306806341383601</v>
      </c>
      <c r="I105" s="61">
        <v>0.99082902139240003</v>
      </c>
      <c r="J105" s="7" t="e">
        <v>#N/A</v>
      </c>
      <c r="K105" s="7" t="e">
        <v>#N/A</v>
      </c>
      <c r="L105" s="7" t="e">
        <v>#N/A</v>
      </c>
      <c r="N105" s="7">
        <f>F105*G105*H105*I105</f>
        <v>145.19000000000113</v>
      </c>
      <c r="O105" s="7">
        <f>G105*F105</f>
        <v>142.17193379948066</v>
      </c>
      <c r="Q105" s="9">
        <f>(E105-C105)/C105</f>
        <v>1.3602022086332781E-5</v>
      </c>
    </row>
    <row r="106" spans="1:17" x14ac:dyDescent="0.25">
      <c r="A106" s="14">
        <v>40756</v>
      </c>
      <c r="B106" s="20">
        <v>147.51</v>
      </c>
      <c r="C106" s="7">
        <v>141.97999999999999</v>
      </c>
      <c r="E106" s="22">
        <v>141.97666638342801</v>
      </c>
      <c r="F106" s="21">
        <v>142.279597965916</v>
      </c>
      <c r="G106" s="20">
        <v>0.99787087125056395</v>
      </c>
      <c r="H106" s="61">
        <v>1.03204081550952</v>
      </c>
      <c r="I106" s="61">
        <v>1.00671749286666</v>
      </c>
      <c r="J106" t="e">
        <v>#N/A</v>
      </c>
      <c r="K106" t="e">
        <v>#N/A</v>
      </c>
      <c r="L106" t="e">
        <v>#N/A</v>
      </c>
      <c r="N106" s="7">
        <f>F106*G106*H106*I106</f>
        <v>147.5100000000001</v>
      </c>
      <c r="O106" s="7">
        <f>G106*F106</f>
        <v>141.97666638342855</v>
      </c>
    </row>
    <row r="107" spans="1:17" x14ac:dyDescent="0.25">
      <c r="A107" s="14">
        <v>40787</v>
      </c>
      <c r="B107" s="20">
        <v>142.30000000000001</v>
      </c>
      <c r="C107" s="7">
        <v>141.79</v>
      </c>
      <c r="E107" s="22">
        <v>141.79242761119301</v>
      </c>
      <c r="F107" s="21">
        <v>142.019757632752</v>
      </c>
      <c r="G107" s="20">
        <v>0.99839930707285096</v>
      </c>
      <c r="H107" s="61">
        <v>1.0005933329977399</v>
      </c>
      <c r="I107" s="61">
        <v>1.00298458229766</v>
      </c>
      <c r="J107" t="e">
        <v>#N/A</v>
      </c>
      <c r="K107" t="e">
        <v>#N/A</v>
      </c>
      <c r="L107" t="e">
        <v>#N/A</v>
      </c>
      <c r="N107" s="7">
        <f>F107*G107*H107*I107</f>
        <v>142.30000000000095</v>
      </c>
      <c r="O107" s="7">
        <f>G107*F107</f>
        <v>141.79242761119383</v>
      </c>
    </row>
    <row r="108" spans="1:17" x14ac:dyDescent="0.25">
      <c r="A108" s="14">
        <v>40817</v>
      </c>
      <c r="B108" s="20">
        <v>142.02000000000001</v>
      </c>
      <c r="C108" s="7">
        <v>141.6</v>
      </c>
      <c r="E108" s="22">
        <v>141.60150192640299</v>
      </c>
      <c r="F108" s="21">
        <v>141.639641770694</v>
      </c>
      <c r="G108" s="20">
        <v>0.99973072620197601</v>
      </c>
      <c r="H108" s="61">
        <v>1.01698499380972</v>
      </c>
      <c r="I108" s="61">
        <v>0.98620478141450996</v>
      </c>
      <c r="J108" t="e">
        <v>#N/A</v>
      </c>
      <c r="K108" t="e">
        <v>#N/A</v>
      </c>
      <c r="L108" t="e">
        <v>#N/A</v>
      </c>
      <c r="N108" s="7">
        <f>F108*G108*H108*I108</f>
        <v>142.02000000000069</v>
      </c>
      <c r="O108" s="7">
        <f>G108*F108</f>
        <v>141.60150192640364</v>
      </c>
    </row>
    <row r="109" spans="1:17" x14ac:dyDescent="0.25">
      <c r="A109" s="14">
        <v>40848</v>
      </c>
      <c r="B109" s="20">
        <v>141.87</v>
      </c>
      <c r="C109" s="7">
        <v>142.44</v>
      </c>
      <c r="E109" s="22">
        <v>142.440664731449</v>
      </c>
      <c r="F109" s="21">
        <v>141.25682894267501</v>
      </c>
      <c r="G109" s="20">
        <v>1.0083807331485199</v>
      </c>
      <c r="H109" s="61">
        <v>0.99599366702953096</v>
      </c>
      <c r="I109" s="61">
        <v>1</v>
      </c>
      <c r="J109" t="e">
        <v>#N/A</v>
      </c>
      <c r="K109" t="e">
        <v>#N/A</v>
      </c>
      <c r="L109" t="e">
        <v>#N/A</v>
      </c>
      <c r="N109" s="7">
        <f>F109*G109*H109*I109</f>
        <v>141.87000000000057</v>
      </c>
      <c r="O109" s="7">
        <f>G109*F109</f>
        <v>142.44066473144971</v>
      </c>
    </row>
    <row r="110" spans="1:17" x14ac:dyDescent="0.25">
      <c r="A110" s="14">
        <v>40878</v>
      </c>
      <c r="B110" s="20">
        <v>139.22999999999999</v>
      </c>
      <c r="C110" s="7">
        <v>140.47</v>
      </c>
      <c r="E110" s="22">
        <v>140.468304958993</v>
      </c>
      <c r="F110" s="21">
        <v>140.86955703268401</v>
      </c>
      <c r="G110" s="20">
        <v>0.99715160548423398</v>
      </c>
      <c r="H110" s="61">
        <v>0.98018252253119897</v>
      </c>
      <c r="I110" s="61">
        <v>1.0112243690453999</v>
      </c>
      <c r="J110" t="e">
        <v>#N/A</v>
      </c>
      <c r="K110" t="e">
        <v>#N/A</v>
      </c>
      <c r="L110" t="e">
        <v>#N/A</v>
      </c>
      <c r="N110" s="7">
        <f>F110*G110*H110*I110</f>
        <v>139.2300000000003</v>
      </c>
      <c r="O110" s="7">
        <f>G110*F110</f>
        <v>140.46830495899374</v>
      </c>
    </row>
    <row r="111" spans="1:17" x14ac:dyDescent="0.25">
      <c r="A111" s="14">
        <v>40909</v>
      </c>
      <c r="B111" s="20">
        <v>133.34</v>
      </c>
      <c r="C111" s="7">
        <v>138.91999999999999</v>
      </c>
      <c r="E111" s="22">
        <v>138.92487776385599</v>
      </c>
      <c r="F111" s="21">
        <v>140.51314007721899</v>
      </c>
      <c r="G111" s="20">
        <v>0.98869669902408996</v>
      </c>
      <c r="H111" s="61">
        <v>0.95564592744687304</v>
      </c>
      <c r="I111" s="61">
        <v>1.00434613839313</v>
      </c>
      <c r="J111" t="e">
        <v>#N/A</v>
      </c>
      <c r="K111" t="e">
        <v>#N/A</v>
      </c>
      <c r="L111" t="e">
        <v>#N/A</v>
      </c>
      <c r="N111" s="7">
        <f>F111*G111*H111*I111</f>
        <v>133.33999999999921</v>
      </c>
      <c r="O111" s="7">
        <f>G111*F111</f>
        <v>138.92487776385599</v>
      </c>
    </row>
    <row r="112" spans="1:17" x14ac:dyDescent="0.25">
      <c r="A112" s="14">
        <v>40940</v>
      </c>
      <c r="B112" s="20">
        <v>135.35</v>
      </c>
      <c r="C112" s="7">
        <v>140.46</v>
      </c>
      <c r="E112" s="22">
        <v>140.455333551249</v>
      </c>
      <c r="F112" s="21">
        <v>140.36872518461399</v>
      </c>
      <c r="G112" s="20">
        <v>1.0006170061494899</v>
      </c>
      <c r="H112" s="61">
        <v>0.95466831095017002</v>
      </c>
      <c r="I112" s="61">
        <v>1.00940980211019</v>
      </c>
      <c r="J112" t="e">
        <v>#N/A</v>
      </c>
      <c r="K112" t="e">
        <v>#N/A</v>
      </c>
      <c r="L112" t="e">
        <v>#N/A</v>
      </c>
      <c r="N112" s="7">
        <f>F112*G112*H112*I112</f>
        <v>135.35000000000048</v>
      </c>
      <c r="O112" s="7">
        <f>G112*F112</f>
        <v>140.45533355124897</v>
      </c>
    </row>
    <row r="113" spans="1:15" x14ac:dyDescent="0.25">
      <c r="A113" s="14">
        <v>40969</v>
      </c>
      <c r="B113" s="20">
        <v>146.35</v>
      </c>
      <c r="C113" s="7">
        <v>140.07</v>
      </c>
      <c r="E113" s="22">
        <v>140.06884096024999</v>
      </c>
      <c r="F113" s="21">
        <v>140.64155506306301</v>
      </c>
      <c r="G113" s="20">
        <v>0.99592784577392102</v>
      </c>
      <c r="H113" s="61">
        <v>1.0334555154224301</v>
      </c>
      <c r="I113" s="61">
        <v>1.0110192027487199</v>
      </c>
      <c r="J113" t="e">
        <v>#N/A</v>
      </c>
      <c r="K113" t="e">
        <v>#N/A</v>
      </c>
      <c r="L113" t="e">
        <v>#N/A</v>
      </c>
      <c r="N113" s="7">
        <f>F113*G113*H113*I113</f>
        <v>146.35000000000173</v>
      </c>
      <c r="O113" s="7">
        <f>G113*F113</f>
        <v>140.06884096025064</v>
      </c>
    </row>
    <row r="114" spans="1:15" x14ac:dyDescent="0.25">
      <c r="A114" s="14">
        <v>41000</v>
      </c>
      <c r="B114" s="20">
        <v>139.85</v>
      </c>
      <c r="C114" s="7">
        <v>141</v>
      </c>
      <c r="E114" s="22">
        <v>140.99629946079401</v>
      </c>
      <c r="F114" s="21">
        <v>141.36681977410501</v>
      </c>
      <c r="G114" s="20">
        <v>0.99737901500576098</v>
      </c>
      <c r="H114" s="61">
        <v>1.0007405268260701</v>
      </c>
      <c r="I114" s="61">
        <v>0.99113604039248504</v>
      </c>
      <c r="J114" t="e">
        <v>#N/A</v>
      </c>
      <c r="K114" t="e">
        <v>#N/A</v>
      </c>
      <c r="L114" t="e">
        <v>#N/A</v>
      </c>
      <c r="N114" s="7">
        <f>F114*G114*H114*I114</f>
        <v>139.84999999999957</v>
      </c>
      <c r="O114" s="7">
        <f>G114*F114</f>
        <v>140.99629946079378</v>
      </c>
    </row>
    <row r="115" spans="1:15" x14ac:dyDescent="0.25">
      <c r="A115" s="14">
        <v>41030</v>
      </c>
      <c r="B115" s="20">
        <v>144.56</v>
      </c>
      <c r="C115" s="7">
        <v>142.62</v>
      </c>
      <c r="E115" s="22">
        <v>142.61863968457499</v>
      </c>
      <c r="F115" s="21">
        <v>142.41108586150199</v>
      </c>
      <c r="G115" s="20">
        <v>1.0014574274314201</v>
      </c>
      <c r="H115" s="61">
        <v>1.00555828082123</v>
      </c>
      <c r="I115" s="61">
        <v>1.0080094485729501</v>
      </c>
      <c r="J115" t="e">
        <v>#N/A</v>
      </c>
      <c r="K115" t="e">
        <v>#N/A</v>
      </c>
      <c r="L115" t="e">
        <v>#N/A</v>
      </c>
      <c r="N115" s="7">
        <f>F115*G115*H115*I115</f>
        <v>144.55999999999923</v>
      </c>
      <c r="O115" s="7">
        <f>G115*F115</f>
        <v>142.61863968457487</v>
      </c>
    </row>
    <row r="116" spans="1:15" x14ac:dyDescent="0.25">
      <c r="A116" s="14">
        <v>41061</v>
      </c>
      <c r="B116" s="20">
        <v>142.28</v>
      </c>
      <c r="C116" s="7">
        <v>143.55000000000001</v>
      </c>
      <c r="E116" s="22">
        <v>143.546078962389</v>
      </c>
      <c r="F116" s="21">
        <v>143.37215506829</v>
      </c>
      <c r="G116" s="20">
        <v>1.0012130939513</v>
      </c>
      <c r="H116" s="61">
        <v>0.99454163423049602</v>
      </c>
      <c r="I116" s="61">
        <v>0.99661989820149699</v>
      </c>
      <c r="J116" t="e">
        <v>#N/A</v>
      </c>
      <c r="K116" t="e">
        <v>#N/A</v>
      </c>
      <c r="L116" t="e">
        <v>#N/A</v>
      </c>
      <c r="N116" s="7">
        <f>F116*G116*H116*I116</f>
        <v>142.27999999999912</v>
      </c>
      <c r="O116" s="7">
        <f>G116*F116</f>
        <v>143.54607896238818</v>
      </c>
    </row>
    <row r="117" spans="1:15" x14ac:dyDescent="0.25">
      <c r="A117" s="14">
        <v>41091</v>
      </c>
      <c r="B117" s="20">
        <v>147.46</v>
      </c>
      <c r="C117" s="7">
        <v>143.94999999999999</v>
      </c>
      <c r="E117" s="22">
        <v>143.95418565182601</v>
      </c>
      <c r="F117" s="21">
        <v>143.959996098461</v>
      </c>
      <c r="G117" s="20">
        <v>0.99995963846351499</v>
      </c>
      <c r="H117" s="61">
        <v>1.0290680375610299</v>
      </c>
      <c r="I117" s="61">
        <v>0.99541880986940701</v>
      </c>
      <c r="J117" t="e">
        <v>#N/A</v>
      </c>
      <c r="K117" t="e">
        <v>#N/A</v>
      </c>
      <c r="L117" t="e">
        <v>#N/A</v>
      </c>
      <c r="N117" s="7">
        <f>F117*G117*H117*I117</f>
        <v>147.46000000000032</v>
      </c>
      <c r="O117" s="7">
        <f>G117*F117</f>
        <v>143.95418565182609</v>
      </c>
    </row>
    <row r="118" spans="1:15" x14ac:dyDescent="0.25">
      <c r="A118" s="14">
        <v>41122</v>
      </c>
      <c r="B118" s="20">
        <v>149.91</v>
      </c>
      <c r="C118" s="7">
        <v>144.31</v>
      </c>
      <c r="E118" s="22">
        <v>144.314867373596</v>
      </c>
      <c r="F118" s="21">
        <v>144.23851897207001</v>
      </c>
      <c r="G118" s="20">
        <v>1.0005293204760399</v>
      </c>
      <c r="H118" s="61">
        <v>1.0308058403281399</v>
      </c>
      <c r="I118" s="61">
        <v>1.00772645312174</v>
      </c>
      <c r="J118" t="e">
        <v>#N/A</v>
      </c>
      <c r="K118" t="e">
        <v>#N/A</v>
      </c>
      <c r="L118" t="e">
        <v>#N/A</v>
      </c>
      <c r="N118" s="7">
        <f>F118*G118*H118*I118</f>
        <v>149.909999999999</v>
      </c>
      <c r="O118" s="7">
        <f>G118*F118</f>
        <v>144.3148673735956</v>
      </c>
    </row>
    <row r="119" spans="1:15" x14ac:dyDescent="0.25">
      <c r="A119" s="14">
        <v>41153</v>
      </c>
      <c r="B119" s="20">
        <v>141.6</v>
      </c>
      <c r="C119" s="7">
        <v>143.66999999999999</v>
      </c>
      <c r="E119" s="22">
        <v>143.665352386498</v>
      </c>
      <c r="F119" s="21">
        <v>144.36548192923499</v>
      </c>
      <c r="G119" s="20">
        <v>0.99515029816421496</v>
      </c>
      <c r="H119" s="61">
        <v>1.0003732630218301</v>
      </c>
      <c r="I119" s="61">
        <v>0.98525610612368097</v>
      </c>
      <c r="J119" t="e">
        <v>#N/A</v>
      </c>
      <c r="K119" t="e">
        <v>#N/A</v>
      </c>
      <c r="L119" t="e">
        <v>#N/A</v>
      </c>
      <c r="N119" s="7">
        <f>F119*G119*H119*I119</f>
        <v>141.60000000000042</v>
      </c>
      <c r="O119" s="7">
        <f>G119*F119</f>
        <v>143.6653523864988</v>
      </c>
    </row>
    <row r="120" spans="1:15" x14ac:dyDescent="0.25">
      <c r="A120" s="14">
        <v>41183</v>
      </c>
      <c r="B120" s="20">
        <v>147.71</v>
      </c>
      <c r="C120" s="7">
        <v>144.88999999999999</v>
      </c>
      <c r="E120" s="22">
        <v>144.88703319062299</v>
      </c>
      <c r="F120" s="21">
        <v>144.47475836551899</v>
      </c>
      <c r="G120" s="20">
        <v>1.00285361145274</v>
      </c>
      <c r="H120" s="61">
        <v>1.01554121882709</v>
      </c>
      <c r="I120" s="61">
        <v>1.0038823607292</v>
      </c>
      <c r="J120" t="e">
        <v>#N/A</v>
      </c>
      <c r="K120" t="e">
        <v>#N/A</v>
      </c>
      <c r="L120" t="e">
        <v>#N/A</v>
      </c>
      <c r="N120" s="7">
        <f>F120*G120*H120*I120</f>
        <v>147.7100000000008</v>
      </c>
      <c r="O120" s="7">
        <f>G120*F120</f>
        <v>144.88703319062267</v>
      </c>
    </row>
    <row r="121" spans="1:15" x14ac:dyDescent="0.25">
      <c r="A121" s="14">
        <v>41214</v>
      </c>
      <c r="B121" s="20">
        <v>144.15</v>
      </c>
      <c r="C121" s="7">
        <v>144.72999999999999</v>
      </c>
      <c r="E121" s="22">
        <v>144.730406025896</v>
      </c>
      <c r="F121" s="21">
        <v>144.56090104947401</v>
      </c>
      <c r="G121" s="20">
        <v>1.0011725506357001</v>
      </c>
      <c r="H121" s="61">
        <v>0.995989743676995</v>
      </c>
      <c r="I121" s="61">
        <v>1</v>
      </c>
      <c r="J121" t="e">
        <v>#N/A</v>
      </c>
      <c r="K121" t="e">
        <v>#N/A</v>
      </c>
      <c r="L121" t="e">
        <v>#N/A</v>
      </c>
      <c r="N121" s="7">
        <f>F121*G121*H121*I121</f>
        <v>144.15000000000052</v>
      </c>
      <c r="O121" s="7">
        <f>G121*F121</f>
        <v>144.73040602589694</v>
      </c>
    </row>
    <row r="122" spans="1:15" x14ac:dyDescent="0.25">
      <c r="A122" s="14">
        <v>41244</v>
      </c>
      <c r="B122" s="20">
        <v>139.52000000000001</v>
      </c>
      <c r="C122" s="7">
        <v>144.06</v>
      </c>
      <c r="E122" s="22">
        <v>144.05786335753501</v>
      </c>
      <c r="F122" s="21">
        <v>144.562530210067</v>
      </c>
      <c r="G122" s="20">
        <v>0.99650900650536101</v>
      </c>
      <c r="H122" s="61">
        <v>0.98349969582222896</v>
      </c>
      <c r="I122" s="61">
        <v>0.98474836530611098</v>
      </c>
      <c r="J122" t="e">
        <v>#N/A</v>
      </c>
      <c r="K122" t="e">
        <v>#N/A</v>
      </c>
      <c r="L122" t="e">
        <v>#N/A</v>
      </c>
      <c r="N122" s="7">
        <f>F122*G122*H122*I122</f>
        <v>139.51999999999984</v>
      </c>
      <c r="O122" s="7">
        <f>G122*F122</f>
        <v>144.0578633575351</v>
      </c>
    </row>
    <row r="123" spans="1:15" x14ac:dyDescent="0.25">
      <c r="A123" s="14">
        <v>41275</v>
      </c>
      <c r="B123" s="20">
        <v>139.32</v>
      </c>
      <c r="C123" s="7">
        <v>144.91999999999999</v>
      </c>
      <c r="E123" s="22">
        <v>144.92204060328299</v>
      </c>
      <c r="F123" s="21">
        <v>144.584010702852</v>
      </c>
      <c r="G123" s="20">
        <v>1.00233794801229</v>
      </c>
      <c r="H123" s="61">
        <v>0.956667803047347</v>
      </c>
      <c r="I123" s="61">
        <v>1.00488847953604</v>
      </c>
      <c r="J123" t="e">
        <v>#N/A</v>
      </c>
      <c r="K123" t="e">
        <v>#N/A</v>
      </c>
      <c r="L123" t="e">
        <v>#N/A</v>
      </c>
      <c r="N123" s="7">
        <f>F123*G123*H123*I123</f>
        <v>139.32000000000076</v>
      </c>
      <c r="O123" s="7">
        <f>G123*F123</f>
        <v>144.92204060328365</v>
      </c>
    </row>
    <row r="124" spans="1:15" x14ac:dyDescent="0.25">
      <c r="A124" s="14">
        <v>41306</v>
      </c>
      <c r="B124" s="20">
        <v>136.13999999999999</v>
      </c>
      <c r="C124" s="7">
        <v>143.78</v>
      </c>
      <c r="E124" s="22">
        <v>143.78222055554201</v>
      </c>
      <c r="F124" s="21">
        <v>144.84717993695</v>
      </c>
      <c r="G124" s="20">
        <v>0.99264770372559896</v>
      </c>
      <c r="H124" s="61">
        <v>0.955595749329197</v>
      </c>
      <c r="I124" s="61">
        <v>0.99084643348383294</v>
      </c>
      <c r="J124" t="e">
        <v>#N/A</v>
      </c>
      <c r="K124" t="e">
        <v>#N/A</v>
      </c>
      <c r="L124" t="e">
        <v>#N/A</v>
      </c>
      <c r="N124" s="7">
        <f>F124*G124*H124*I124</f>
        <v>136.13999999999967</v>
      </c>
      <c r="O124" s="7">
        <f>G124*F124</f>
        <v>143.78222055554207</v>
      </c>
    </row>
    <row r="125" spans="1:15" x14ac:dyDescent="0.25">
      <c r="A125" s="14">
        <v>41334</v>
      </c>
      <c r="B125" s="20">
        <v>148.01</v>
      </c>
      <c r="C125" s="7">
        <v>144.91999999999999</v>
      </c>
      <c r="E125" s="22">
        <v>144.91706663965601</v>
      </c>
      <c r="F125" s="21">
        <v>145.39025254619099</v>
      </c>
      <c r="G125" s="20">
        <v>0.99674540831831704</v>
      </c>
      <c r="H125" s="61">
        <v>1.03391710352956</v>
      </c>
      <c r="I125" s="61">
        <v>0.98783817242822003</v>
      </c>
      <c r="J125" t="e">
        <v>#N/A</v>
      </c>
      <c r="K125" t="e">
        <v>#N/A</v>
      </c>
      <c r="L125" t="e">
        <v>#N/A</v>
      </c>
      <c r="N125" s="7">
        <f>F125*G125*H125*I125</f>
        <v>148.00999999999993</v>
      </c>
      <c r="O125" s="7">
        <f>G125*F125</f>
        <v>144.91706663965638</v>
      </c>
    </row>
    <row r="126" spans="1:15" x14ac:dyDescent="0.25">
      <c r="A126" s="14">
        <v>41365</v>
      </c>
      <c r="B126" s="20">
        <v>149.79</v>
      </c>
      <c r="C126" s="7">
        <v>146.35</v>
      </c>
      <c r="E126" s="22">
        <v>146.35328276427299</v>
      </c>
      <c r="F126" s="21">
        <v>145.980673590225</v>
      </c>
      <c r="G126" s="20">
        <v>1.0025524555058201</v>
      </c>
      <c r="H126" s="61">
        <v>1.0017792808508399</v>
      </c>
      <c r="I126" s="61">
        <v>1.02166450978183</v>
      </c>
      <c r="J126" t="e">
        <v>#N/A</v>
      </c>
      <c r="K126" t="e">
        <v>#N/A</v>
      </c>
      <c r="L126" t="e">
        <v>#N/A</v>
      </c>
      <c r="N126" s="7">
        <f>F126*G126*H126*I126</f>
        <v>149.79000000000144</v>
      </c>
      <c r="O126" s="7">
        <f>G126*F126</f>
        <v>146.3532827642737</v>
      </c>
    </row>
    <row r="127" spans="1:15" x14ac:dyDescent="0.25">
      <c r="A127" s="14">
        <v>41395</v>
      </c>
      <c r="B127" s="20">
        <v>147.03</v>
      </c>
      <c r="C127" s="7">
        <v>146.81</v>
      </c>
      <c r="E127" s="22">
        <v>146.81386259561799</v>
      </c>
      <c r="F127" s="21">
        <v>146.43679915862299</v>
      </c>
      <c r="G127" s="20">
        <v>1.0025749226913001</v>
      </c>
      <c r="H127" s="61">
        <v>1.0044884233983999</v>
      </c>
      <c r="I127" s="61">
        <v>0.99699724087753205</v>
      </c>
      <c r="J127" t="e">
        <v>#N/A</v>
      </c>
      <c r="K127" t="e">
        <v>#N/A</v>
      </c>
      <c r="L127" t="e">
        <v>#N/A</v>
      </c>
      <c r="N127" s="7">
        <f>F127*G127*H127*I127</f>
        <v>147.03000000000054</v>
      </c>
      <c r="O127" s="7">
        <f>G127*F127</f>
        <v>146.81386259561788</v>
      </c>
    </row>
    <row r="128" spans="1:15" x14ac:dyDescent="0.25">
      <c r="A128" s="14">
        <v>41426</v>
      </c>
      <c r="B128" s="20">
        <v>144.87</v>
      </c>
      <c r="C128" s="7">
        <v>146.35</v>
      </c>
      <c r="E128" s="22">
        <v>146.348230373831</v>
      </c>
      <c r="F128" s="21">
        <v>146.776953200338</v>
      </c>
      <c r="G128" s="20">
        <v>0.99707908621102204</v>
      </c>
      <c r="H128" s="61">
        <v>0.99355647096960698</v>
      </c>
      <c r="I128" s="61">
        <v>0.99631903681817602</v>
      </c>
      <c r="J128" t="e">
        <v>#N/A</v>
      </c>
      <c r="K128" t="e">
        <v>#N/A</v>
      </c>
      <c r="L128" t="e">
        <v>#N/A</v>
      </c>
      <c r="N128" s="7">
        <f>F128*G128*H128*I128</f>
        <v>144.87000000000006</v>
      </c>
      <c r="O128" s="7">
        <f>G128*F128</f>
        <v>146.34823037383097</v>
      </c>
    </row>
    <row r="129" spans="1:15" x14ac:dyDescent="0.25">
      <c r="A129" s="14">
        <v>41456</v>
      </c>
      <c r="B129" s="20">
        <v>152.13</v>
      </c>
      <c r="C129" s="7">
        <v>147.06</v>
      </c>
      <c r="E129" s="22">
        <v>147.05623610102199</v>
      </c>
      <c r="F129" s="21">
        <v>147.03781385362299</v>
      </c>
      <c r="G129" s="20">
        <v>1.00012528918185</v>
      </c>
      <c r="H129" s="61">
        <v>1.02759931052425</v>
      </c>
      <c r="I129" s="61">
        <v>1.00671749286666</v>
      </c>
      <c r="J129" t="e">
        <v>#N/A</v>
      </c>
      <c r="K129" t="e">
        <v>#N/A</v>
      </c>
      <c r="L129" t="e">
        <v>#N/A</v>
      </c>
      <c r="N129" s="7">
        <f>F129*G129*H129*I129</f>
        <v>152.12999999999903</v>
      </c>
      <c r="O129" s="7">
        <f>G129*F129</f>
        <v>147.05623610102171</v>
      </c>
    </row>
    <row r="130" spans="1:15" x14ac:dyDescent="0.25">
      <c r="A130" s="14">
        <v>41487</v>
      </c>
      <c r="B130" s="20">
        <v>151.81</v>
      </c>
      <c r="C130" s="7">
        <v>147.16999999999999</v>
      </c>
      <c r="E130" s="22">
        <v>147.16775271157101</v>
      </c>
      <c r="F130" s="21">
        <v>147.374500763779</v>
      </c>
      <c r="G130" s="20">
        <v>0.99859712466446904</v>
      </c>
      <c r="H130" s="61">
        <v>1.02924263073049</v>
      </c>
      <c r="I130" s="61">
        <v>1.0022359020134</v>
      </c>
      <c r="J130" t="e">
        <v>#N/A</v>
      </c>
      <c r="K130" t="e">
        <v>#N/A</v>
      </c>
      <c r="L130" t="e">
        <v>#N/A</v>
      </c>
      <c r="N130" s="7">
        <f>F130*G130*H130*I130</f>
        <v>151.81000000000128</v>
      </c>
      <c r="O130" s="7">
        <f>G130*F130</f>
        <v>147.1677527115713</v>
      </c>
    </row>
    <row r="131" spans="1:15" x14ac:dyDescent="0.25">
      <c r="A131" s="14">
        <v>41518</v>
      </c>
      <c r="B131" s="20">
        <v>147.27000000000001</v>
      </c>
      <c r="C131" s="7">
        <v>148.09</v>
      </c>
      <c r="E131" s="22">
        <v>148.09382750129899</v>
      </c>
      <c r="F131" s="21">
        <v>147.82730910017801</v>
      </c>
      <c r="G131" s="20">
        <v>1.0018029036904099</v>
      </c>
      <c r="H131" s="61">
        <v>0.99974449192286696</v>
      </c>
      <c r="I131" s="61">
        <v>0.99469127631342202</v>
      </c>
      <c r="J131" t="e">
        <v>#N/A</v>
      </c>
      <c r="K131" t="e">
        <v>#N/A</v>
      </c>
      <c r="L131" t="e">
        <v>#N/A</v>
      </c>
      <c r="N131" s="7">
        <f>F131*G131*H131*I131</f>
        <v>147.2699999999991</v>
      </c>
      <c r="O131" s="7">
        <f>G131*F131</f>
        <v>148.09382750129808</v>
      </c>
    </row>
    <row r="132" spans="1:15" x14ac:dyDescent="0.25">
      <c r="A132" s="14">
        <v>41548</v>
      </c>
      <c r="B132" s="20">
        <v>151.9</v>
      </c>
      <c r="C132" s="7">
        <v>148.05000000000001</v>
      </c>
      <c r="E132" s="22">
        <v>148.05306304499601</v>
      </c>
      <c r="F132" s="21">
        <v>148.224254575337</v>
      </c>
      <c r="G132" s="20">
        <v>0.99884505048899597</v>
      </c>
      <c r="H132" s="61">
        <v>1.0139299958739001</v>
      </c>
      <c r="I132" s="61">
        <v>1.0118879069243101</v>
      </c>
      <c r="J132" t="e">
        <v>#N/A</v>
      </c>
      <c r="K132" t="e">
        <v>#N/A</v>
      </c>
      <c r="L132" t="e">
        <v>#N/A</v>
      </c>
      <c r="N132" s="7">
        <f>F132*G132*H132*I132</f>
        <v>151.90000000000157</v>
      </c>
      <c r="O132" s="7">
        <f>G132*F132</f>
        <v>148.05306304499626</v>
      </c>
    </row>
    <row r="133" spans="1:15" x14ac:dyDescent="0.25">
      <c r="A133" s="14">
        <v>41579</v>
      </c>
      <c r="B133" s="20">
        <v>147.79</v>
      </c>
      <c r="C133" s="7">
        <v>148.44</v>
      </c>
      <c r="E133" s="22">
        <v>148.440903060609</v>
      </c>
      <c r="F133" s="21">
        <v>148.43333065108499</v>
      </c>
      <c r="G133" s="20">
        <v>1.00005101556025</v>
      </c>
      <c r="H133" s="61">
        <v>0.99561506938324895</v>
      </c>
      <c r="I133" s="61">
        <v>1</v>
      </c>
      <c r="J133" t="e">
        <v>#N/A</v>
      </c>
      <c r="K133" t="e">
        <v>#N/A</v>
      </c>
      <c r="L133" t="e">
        <v>#N/A</v>
      </c>
      <c r="N133" s="7">
        <f>F133*G133*H133*I133</f>
        <v>147.78999999999928</v>
      </c>
      <c r="O133" s="7">
        <f>G133*F133</f>
        <v>148.44090306060792</v>
      </c>
    </row>
    <row r="134" spans="1:15" x14ac:dyDescent="0.25">
      <c r="A134" s="14">
        <v>41609</v>
      </c>
      <c r="B134" s="20">
        <v>145.77000000000001</v>
      </c>
      <c r="C134" s="7">
        <v>148.62</v>
      </c>
      <c r="E134" s="22">
        <v>148.61618388307599</v>
      </c>
      <c r="F134" s="21">
        <v>148.47685277060501</v>
      </c>
      <c r="G134" s="20">
        <v>1.00093840292188</v>
      </c>
      <c r="H134" s="61">
        <v>0.98768943022569999</v>
      </c>
      <c r="I134" s="61">
        <v>0.99307406979630297</v>
      </c>
      <c r="J134" t="e">
        <v>#N/A</v>
      </c>
      <c r="K134" t="e">
        <v>#N/A</v>
      </c>
      <c r="L134" t="e">
        <v>#N/A</v>
      </c>
      <c r="N134" s="7">
        <f>F134*G134*H134*I134</f>
        <v>145.77000000000015</v>
      </c>
      <c r="O134" s="7">
        <f>G134*F134</f>
        <v>148.61618388307647</v>
      </c>
    </row>
    <row r="135" spans="1:15" x14ac:dyDescent="0.25">
      <c r="A135" s="14">
        <v>41640</v>
      </c>
      <c r="B135" s="20">
        <v>142.72</v>
      </c>
      <c r="C135" s="7">
        <v>148.25</v>
      </c>
      <c r="E135" s="22">
        <v>148.24834129421501</v>
      </c>
      <c r="F135" s="21">
        <v>148.34323744717699</v>
      </c>
      <c r="G135" s="20">
        <v>0.99936029336695698</v>
      </c>
      <c r="H135" s="61">
        <v>0.95758323948004898</v>
      </c>
      <c r="I135" s="61">
        <v>1.00535272201084</v>
      </c>
      <c r="J135" t="e">
        <v>#N/A</v>
      </c>
      <c r="K135" t="e">
        <v>#N/A</v>
      </c>
      <c r="L135" t="e">
        <v>#N/A</v>
      </c>
      <c r="N135" s="7">
        <f>F135*G135*H135*I135</f>
        <v>142.71999999999929</v>
      </c>
      <c r="O135" s="7">
        <f>G135*F135</f>
        <v>148.24834129421495</v>
      </c>
    </row>
    <row r="136" spans="1:15" x14ac:dyDescent="0.25">
      <c r="A136" s="14">
        <v>41671</v>
      </c>
      <c r="B136" s="20">
        <v>143.53</v>
      </c>
      <c r="C136" s="7">
        <v>147.94999999999999</v>
      </c>
      <c r="E136" s="22">
        <v>147.95118591749301</v>
      </c>
      <c r="F136" s="21">
        <v>148.049985380908</v>
      </c>
      <c r="G136" s="20">
        <v>0.999332661444302</v>
      </c>
      <c r="H136" s="61">
        <v>0.95670031318176496</v>
      </c>
      <c r="I136" s="61">
        <v>1.0140241962329299</v>
      </c>
      <c r="J136" t="e">
        <v>#N/A</v>
      </c>
      <c r="K136" t="e">
        <v>#N/A</v>
      </c>
      <c r="L136" t="e">
        <v>#N/A</v>
      </c>
      <c r="N136" s="7">
        <f>F136*G136*H136*I136</f>
        <v>143.53000000000031</v>
      </c>
      <c r="O136" s="7">
        <f>G136*F136</f>
        <v>147.95118591749278</v>
      </c>
    </row>
    <row r="137" spans="1:15" x14ac:dyDescent="0.25">
      <c r="A137" s="14">
        <v>41699</v>
      </c>
      <c r="B137" s="20">
        <v>149.03</v>
      </c>
      <c r="C137" s="7">
        <v>147.78</v>
      </c>
      <c r="E137" s="22">
        <v>147.77926260065601</v>
      </c>
      <c r="F137" s="21">
        <v>147.60741296770701</v>
      </c>
      <c r="G137" s="20">
        <v>1.0011642344343901</v>
      </c>
      <c r="H137" s="61">
        <v>1.03495488956502</v>
      </c>
      <c r="I137" s="61">
        <v>0.974403388655672</v>
      </c>
      <c r="J137" t="e">
        <v>#N/A</v>
      </c>
      <c r="K137" t="e">
        <v>#N/A</v>
      </c>
      <c r="L137" t="e">
        <v>#N/A</v>
      </c>
      <c r="N137" s="7">
        <f>F137*G137*H137*I137</f>
        <v>149.02999999999938</v>
      </c>
      <c r="O137" s="7">
        <f>G137*F137</f>
        <v>147.77926260065524</v>
      </c>
    </row>
    <row r="138" spans="1:15" x14ac:dyDescent="0.25">
      <c r="A138" s="14">
        <v>41730</v>
      </c>
      <c r="B138" s="20">
        <v>147.69</v>
      </c>
      <c r="C138" s="7">
        <v>146.96</v>
      </c>
      <c r="E138" s="22">
        <v>146.959271280173</v>
      </c>
      <c r="F138" s="21">
        <v>146.99292953505201</v>
      </c>
      <c r="G138" s="20">
        <v>0.99977102126622097</v>
      </c>
      <c r="H138" s="61">
        <v>1.0028507000573501</v>
      </c>
      <c r="I138" s="61">
        <v>1.00211559036316</v>
      </c>
      <c r="J138" t="e">
        <v>#N/A</v>
      </c>
      <c r="K138" t="e">
        <v>#N/A</v>
      </c>
      <c r="L138" t="e">
        <v>#N/A</v>
      </c>
      <c r="N138" s="7">
        <f>F138*G138*H138*I138</f>
        <v>147.6899999999998</v>
      </c>
      <c r="O138" s="7">
        <f>G138*F138</f>
        <v>146.9592712801726</v>
      </c>
    </row>
    <row r="139" spans="1:15" x14ac:dyDescent="0.25">
      <c r="A139" s="14">
        <v>41760</v>
      </c>
      <c r="B139" s="20">
        <v>147.13999999999999</v>
      </c>
      <c r="C139" s="7">
        <v>146.33000000000001</v>
      </c>
      <c r="E139" s="22">
        <v>146.33484512429499</v>
      </c>
      <c r="F139" s="21">
        <v>146.25739940218199</v>
      </c>
      <c r="G139" s="20">
        <v>1.0005295166085899</v>
      </c>
      <c r="H139" s="61">
        <v>1.0026745094462699</v>
      </c>
      <c r="I139" s="61">
        <v>1.00282008868477</v>
      </c>
      <c r="J139" t="e">
        <v>#N/A</v>
      </c>
      <c r="K139" t="e">
        <v>#N/A</v>
      </c>
      <c r="L139" t="e">
        <v>#N/A</v>
      </c>
      <c r="N139" s="7">
        <f>F139*G139*H139*I139</f>
        <v>147.1399999999997</v>
      </c>
      <c r="O139" s="7">
        <f>G139*F139</f>
        <v>146.33484512429462</v>
      </c>
    </row>
    <row r="140" spans="1:15" x14ac:dyDescent="0.25">
      <c r="A140" s="14">
        <v>41791</v>
      </c>
      <c r="B140" s="20">
        <v>140.88</v>
      </c>
      <c r="C140" s="7">
        <v>143.57</v>
      </c>
      <c r="E140" s="22">
        <v>143.57327462457499</v>
      </c>
      <c r="F140" s="21">
        <v>145.67804046468601</v>
      </c>
      <c r="G140" s="20">
        <v>0.985551934708917</v>
      </c>
      <c r="H140" s="61">
        <v>0.992619187232056</v>
      </c>
      <c r="I140" s="61">
        <v>0.98853732336281297</v>
      </c>
      <c r="J140" t="e">
        <v>#N/A</v>
      </c>
      <c r="K140" t="e">
        <v>#N/A</v>
      </c>
      <c r="L140" t="e">
        <v>#N/A</v>
      </c>
      <c r="N140" s="7">
        <f>F140*G140*H140*I140</f>
        <v>140.88000000000014</v>
      </c>
      <c r="O140" s="7">
        <f>G140*F140</f>
        <v>143.57327462457519</v>
      </c>
    </row>
    <row r="141" spans="1:15" x14ac:dyDescent="0.25">
      <c r="A141" s="14">
        <v>41821</v>
      </c>
      <c r="B141" s="20">
        <v>149.85</v>
      </c>
      <c r="C141" s="7">
        <v>144.72</v>
      </c>
      <c r="E141" s="22">
        <v>144.72423512008399</v>
      </c>
      <c r="F141" s="21">
        <v>145.44344848933699</v>
      </c>
      <c r="G141" s="20">
        <v>0.99505503082659297</v>
      </c>
      <c r="H141" s="61">
        <v>1.0264353033632201</v>
      </c>
      <c r="I141" s="61">
        <v>1.00875082638091</v>
      </c>
      <c r="J141" t="e">
        <v>#N/A</v>
      </c>
      <c r="K141" t="e">
        <v>#N/A</v>
      </c>
      <c r="L141" t="e">
        <v>#N/A</v>
      </c>
      <c r="N141" s="7">
        <f>F141*G141*H141*I141</f>
        <v>149.85000000000036</v>
      </c>
      <c r="O141" s="7">
        <f>G141*F141</f>
        <v>144.72423512008319</v>
      </c>
    </row>
    <row r="142" spans="1:15" x14ac:dyDescent="0.25">
      <c r="A142" s="14">
        <v>41852</v>
      </c>
      <c r="B142" s="20">
        <v>148.27000000000001</v>
      </c>
      <c r="C142" s="7">
        <v>145.63</v>
      </c>
      <c r="E142" s="22">
        <v>145.62629741178901</v>
      </c>
      <c r="F142" s="21">
        <v>145.49274254014199</v>
      </c>
      <c r="G142" s="20">
        <v>1.00091794868469</v>
      </c>
      <c r="H142" s="61">
        <v>1.0275779141929799</v>
      </c>
      <c r="I142" s="61">
        <v>0.99082902139240003</v>
      </c>
      <c r="J142" t="e">
        <v>#N/A</v>
      </c>
      <c r="K142" t="e">
        <v>#N/A</v>
      </c>
      <c r="L142" t="e">
        <v>#N/A</v>
      </c>
      <c r="N142" s="7">
        <f>F142*G142*H142*I142</f>
        <v>148.26999999999947</v>
      </c>
      <c r="O142" s="7">
        <f>G142*F142</f>
        <v>145.62629741178864</v>
      </c>
    </row>
    <row r="143" spans="1:15" x14ac:dyDescent="0.25">
      <c r="A143" s="14">
        <v>41883</v>
      </c>
      <c r="B143" s="20">
        <v>148.12</v>
      </c>
      <c r="C143" s="7">
        <v>146.29</v>
      </c>
      <c r="E143" s="22">
        <v>146.294489821756</v>
      </c>
      <c r="F143" s="21">
        <v>145.68735557827199</v>
      </c>
      <c r="G143" s="20">
        <v>1.00416737774582</v>
      </c>
      <c r="H143" s="61">
        <v>0.99913632710459499</v>
      </c>
      <c r="I143" s="61">
        <v>1.0133535308997601</v>
      </c>
      <c r="J143" t="e">
        <v>#N/A</v>
      </c>
      <c r="K143" t="e">
        <v>#N/A</v>
      </c>
      <c r="L143" t="e">
        <v>#N/A</v>
      </c>
      <c r="N143" s="7">
        <f>F143*G143*H143*I143</f>
        <v>148.12000000000046</v>
      </c>
      <c r="O143" s="7">
        <f>G143*F143</f>
        <v>146.29448982175626</v>
      </c>
    </row>
    <row r="144" spans="1:15" x14ac:dyDescent="0.25">
      <c r="A144" s="14">
        <v>41913</v>
      </c>
      <c r="B144" s="20">
        <v>149.69999999999999</v>
      </c>
      <c r="C144" s="7">
        <v>145.46</v>
      </c>
      <c r="E144" s="22">
        <v>145.459526829987</v>
      </c>
      <c r="F144" s="21">
        <v>145.869235520525</v>
      </c>
      <c r="G144" s="20">
        <v>0.99719126045272299</v>
      </c>
      <c r="H144" s="61">
        <v>1.0121838410936099</v>
      </c>
      <c r="I144" s="61">
        <v>1.0167641616921199</v>
      </c>
      <c r="J144" t="e">
        <v>#N/A</v>
      </c>
      <c r="K144" t="e">
        <v>#N/A</v>
      </c>
      <c r="L144" t="e">
        <v>#N/A</v>
      </c>
      <c r="N144" s="7">
        <f>F144*G144*H144*I144</f>
        <v>149.70000000000078</v>
      </c>
      <c r="O144" s="7">
        <f>G144*F144</f>
        <v>145.45952682998742</v>
      </c>
    </row>
    <row r="145" spans="1:15" x14ac:dyDescent="0.25">
      <c r="A145" s="14">
        <v>41944</v>
      </c>
      <c r="B145" s="20">
        <v>144.91999999999999</v>
      </c>
      <c r="C145" s="7">
        <v>145.61000000000001</v>
      </c>
      <c r="E145" s="22">
        <v>145.60542432145499</v>
      </c>
      <c r="F145" s="21">
        <v>145.823175501637</v>
      </c>
      <c r="G145" s="20">
        <v>0.99850674503944503</v>
      </c>
      <c r="H145" s="61">
        <v>0.99529259074894105</v>
      </c>
      <c r="I145" s="61">
        <v>1</v>
      </c>
      <c r="J145" t="e">
        <v>#N/A</v>
      </c>
      <c r="K145" t="e">
        <v>#N/A</v>
      </c>
      <c r="L145" t="e">
        <v>#N/A</v>
      </c>
      <c r="N145" s="7">
        <f>F145*G145*H145*I145</f>
        <v>144.92000000000013</v>
      </c>
      <c r="O145" s="7">
        <f>G145*F145</f>
        <v>145.6054243214553</v>
      </c>
    </row>
    <row r="146" spans="1:15" x14ac:dyDescent="0.25">
      <c r="A146" s="14">
        <v>41974</v>
      </c>
      <c r="B146" s="20">
        <v>145.47999999999999</v>
      </c>
      <c r="C146" s="7">
        <v>146.04</v>
      </c>
      <c r="E146" s="22">
        <v>146.039475113175</v>
      </c>
      <c r="F146" s="21">
        <v>145.547178266277</v>
      </c>
      <c r="G146" s="20">
        <v>1.0033823867474601</v>
      </c>
      <c r="H146" s="61">
        <v>0.99201692167994504</v>
      </c>
      <c r="I146" s="61">
        <v>1.00418550603163</v>
      </c>
      <c r="J146" t="e">
        <v>#N/A</v>
      </c>
      <c r="K146" t="e">
        <v>#N/A</v>
      </c>
      <c r="L146" t="e">
        <v>#N/A</v>
      </c>
      <c r="N146" s="7">
        <f>F146*G146*H146*I146</f>
        <v>145.47999999999931</v>
      </c>
      <c r="O146" s="7">
        <f>G146*F146</f>
        <v>146.03947511317506</v>
      </c>
    </row>
    <row r="147" spans="1:15" x14ac:dyDescent="0.25">
      <c r="A147" s="14">
        <v>42005</v>
      </c>
      <c r="B147" s="20">
        <v>138.97999999999999</v>
      </c>
      <c r="C147" s="7">
        <v>145.07</v>
      </c>
      <c r="E147" s="22">
        <v>145.07333348177499</v>
      </c>
      <c r="F147" s="21">
        <v>145.11610888173499</v>
      </c>
      <c r="G147" s="20">
        <v>0.99970523327637695</v>
      </c>
      <c r="H147" s="61">
        <v>0.958271181067195</v>
      </c>
      <c r="I147" s="61">
        <v>0.99971518679043303</v>
      </c>
      <c r="J147" t="e">
        <v>#N/A</v>
      </c>
      <c r="K147" t="e">
        <v>#N/A</v>
      </c>
      <c r="L147" t="e">
        <v>#N/A</v>
      </c>
      <c r="N147" s="7">
        <f>F147*G147*H147*I147</f>
        <v>138.98000000000002</v>
      </c>
      <c r="O147" s="7">
        <f>G147*F147</f>
        <v>145.07333348177499</v>
      </c>
    </row>
    <row r="148" spans="1:15" x14ac:dyDescent="0.25">
      <c r="A148" s="14">
        <v>42036</v>
      </c>
      <c r="B148" s="20">
        <v>136.69</v>
      </c>
      <c r="C148" s="7">
        <v>144.03</v>
      </c>
      <c r="E148" s="22">
        <v>144.02865530776199</v>
      </c>
      <c r="F148" s="21">
        <v>144.453806010926</v>
      </c>
      <c r="G148" s="20">
        <v>0.99705683972680303</v>
      </c>
      <c r="H148" s="61">
        <v>0.95781467561296496</v>
      </c>
      <c r="I148" s="61">
        <v>0.99084643348383294</v>
      </c>
      <c r="J148" t="e">
        <v>#N/A</v>
      </c>
      <c r="K148" t="e">
        <v>#N/A</v>
      </c>
      <c r="L148" t="e">
        <v>#N/A</v>
      </c>
      <c r="N148" s="7">
        <f>F148*G148*H148*I148</f>
        <v>136.69000000000057</v>
      </c>
      <c r="O148" s="7">
        <f>G148*F148</f>
        <v>144.02865530776253</v>
      </c>
    </row>
    <row r="149" spans="1:15" x14ac:dyDescent="0.25">
      <c r="A149" s="14">
        <v>42064</v>
      </c>
      <c r="B149" s="20">
        <v>149.75</v>
      </c>
      <c r="C149" s="7">
        <v>143.93</v>
      </c>
      <c r="E149" s="22">
        <v>143.931731225394</v>
      </c>
      <c r="F149" s="21">
        <v>143.51517281803001</v>
      </c>
      <c r="G149" s="20">
        <v>1.0029025391474999</v>
      </c>
      <c r="H149" s="61">
        <v>1.0361317700516901</v>
      </c>
      <c r="I149" s="61">
        <v>1.00414236761376</v>
      </c>
      <c r="J149" t="e">
        <v>#N/A</v>
      </c>
      <c r="K149" t="e">
        <v>#N/A</v>
      </c>
      <c r="L149" t="e">
        <v>#N/A</v>
      </c>
      <c r="N149" s="7">
        <f>F149*G149*H149*I149</f>
        <v>149.75000000000082</v>
      </c>
      <c r="O149" s="7">
        <f>G149*F149</f>
        <v>143.93173122539457</v>
      </c>
    </row>
    <row r="150" spans="1:15" x14ac:dyDescent="0.25">
      <c r="A150" s="14">
        <v>42095</v>
      </c>
      <c r="B150" s="20">
        <v>142.47999999999999</v>
      </c>
      <c r="C150" s="7">
        <v>142.36000000000001</v>
      </c>
      <c r="E150" s="22">
        <v>142.36389982095099</v>
      </c>
      <c r="F150" s="21">
        <v>142.347636581507</v>
      </c>
      <c r="G150" s="20">
        <v>1.0001142501543001</v>
      </c>
      <c r="H150" s="61">
        <v>1.0033610538996101</v>
      </c>
      <c r="I150" s="61">
        <v>0.99746299011722706</v>
      </c>
      <c r="J150" t="e">
        <v>#N/A</v>
      </c>
      <c r="K150" t="e">
        <v>#N/A</v>
      </c>
      <c r="L150" t="e">
        <v>#N/A</v>
      </c>
      <c r="N150" s="7">
        <f>F150*G150*H150*I150</f>
        <v>142.47999999999988</v>
      </c>
      <c r="O150" s="7">
        <f>G150*F150</f>
        <v>142.36389982095071</v>
      </c>
    </row>
    <row r="151" spans="1:15" x14ac:dyDescent="0.25">
      <c r="A151" s="14">
        <v>42125</v>
      </c>
      <c r="B151" s="20">
        <v>139.94999999999999</v>
      </c>
      <c r="C151" s="7">
        <v>141.15</v>
      </c>
      <c r="E151" s="22">
        <v>141.14527650667</v>
      </c>
      <c r="F151" s="21">
        <v>141.10602633392</v>
      </c>
      <c r="G151" s="20">
        <v>1.0002781608537199</v>
      </c>
      <c r="H151" s="61">
        <v>1.0004281224792899</v>
      </c>
      <c r="I151" s="61">
        <v>0.99110727161111301</v>
      </c>
      <c r="J151" t="e">
        <v>#N/A</v>
      </c>
      <c r="K151" t="e">
        <v>#N/A</v>
      </c>
      <c r="L151" t="e">
        <v>#N/A</v>
      </c>
      <c r="N151" s="7">
        <f>F151*G151*H151*I151</f>
        <v>139.95000000000013</v>
      </c>
      <c r="O151" s="7">
        <f>G151*F151</f>
        <v>141.14527650667006</v>
      </c>
    </row>
    <row r="152" spans="1:15" x14ac:dyDescent="0.25">
      <c r="A152" s="14">
        <v>42156</v>
      </c>
      <c r="B152" s="20">
        <v>138.75</v>
      </c>
      <c r="C152" s="7">
        <v>139.75</v>
      </c>
      <c r="E152" s="22">
        <v>139.74536976405099</v>
      </c>
      <c r="F152" s="21">
        <v>139.90162446380199</v>
      </c>
      <c r="G152" s="20">
        <v>0.99888311018296305</v>
      </c>
      <c r="H152" s="61">
        <v>0.99165107317946</v>
      </c>
      <c r="I152" s="61">
        <v>1.00123651158883</v>
      </c>
      <c r="J152" t="e">
        <v>#N/A</v>
      </c>
      <c r="K152" t="e">
        <v>#N/A</v>
      </c>
      <c r="L152" t="e">
        <v>#N/A</v>
      </c>
      <c r="N152" s="7">
        <f>F152*G152*H152*I152</f>
        <v>138.74999999999977</v>
      </c>
      <c r="O152" s="7">
        <f>G152*F152</f>
        <v>139.74536976405145</v>
      </c>
    </row>
    <row r="153" spans="1:15" x14ac:dyDescent="0.25">
      <c r="A153" s="14">
        <v>42186</v>
      </c>
      <c r="B153" s="20">
        <v>143.32</v>
      </c>
      <c r="C153" s="7">
        <v>138.63</v>
      </c>
      <c r="E153" s="22">
        <v>138.63201501690801</v>
      </c>
      <c r="F153" s="21">
        <v>139.01581662344699</v>
      </c>
      <c r="G153" s="20">
        <v>0.99723915151626996</v>
      </c>
      <c r="H153" s="61">
        <v>1.02588954686721</v>
      </c>
      <c r="I153" s="61">
        <v>1.00772645312174</v>
      </c>
      <c r="J153" t="e">
        <v>#N/A</v>
      </c>
      <c r="K153" t="e">
        <v>#N/A</v>
      </c>
      <c r="L153" t="e">
        <v>#N/A</v>
      </c>
      <c r="N153" s="7">
        <f>F153*G153*H153*I153</f>
        <v>143.31999999999934</v>
      </c>
      <c r="O153" s="7">
        <f>G153*F153</f>
        <v>138.63201501690764</v>
      </c>
    </row>
    <row r="154" spans="1:15" x14ac:dyDescent="0.25">
      <c r="A154" s="14">
        <v>42217</v>
      </c>
      <c r="B154" s="20">
        <v>140.93</v>
      </c>
      <c r="C154" s="7">
        <v>138.88999999999999</v>
      </c>
      <c r="E154" s="22">
        <v>138.89489267906299</v>
      </c>
      <c r="F154" s="21">
        <v>138.48424407207401</v>
      </c>
      <c r="G154" s="20">
        <v>1.00296530922879</v>
      </c>
      <c r="H154" s="61">
        <v>1.02642180775647</v>
      </c>
      <c r="I154" s="61">
        <v>0.98853330246001803</v>
      </c>
      <c r="J154" t="e">
        <v>#N/A</v>
      </c>
      <c r="K154" t="e">
        <v>#N/A</v>
      </c>
      <c r="L154" t="e">
        <v>#N/A</v>
      </c>
      <c r="N154" s="7">
        <f>F154*G154*H154*I154</f>
        <v>140.93000000000049</v>
      </c>
      <c r="O154" s="7">
        <f>G154*F154</f>
        <v>138.89489267906293</v>
      </c>
    </row>
    <row r="155" spans="1:15" x14ac:dyDescent="0.25">
      <c r="A155" s="14">
        <v>42248</v>
      </c>
      <c r="B155" s="20">
        <v>138.30000000000001</v>
      </c>
      <c r="C155" s="7">
        <v>137.68</v>
      </c>
      <c r="E155" s="22">
        <v>137.67878104444699</v>
      </c>
      <c r="F155" s="21">
        <v>138.068547713664</v>
      </c>
      <c r="G155" s="20">
        <v>0.997177006091026</v>
      </c>
      <c r="H155" s="61">
        <v>0.99880868171085702</v>
      </c>
      <c r="I155" s="61">
        <v>1.0057102102726301</v>
      </c>
      <c r="J155" t="e">
        <v>#N/A</v>
      </c>
      <c r="K155" t="e">
        <v>#N/A</v>
      </c>
      <c r="L155" t="e">
        <v>#N/A</v>
      </c>
      <c r="N155" s="7">
        <f>F155*G155*H155*I155</f>
        <v>138.29999999999987</v>
      </c>
      <c r="O155" s="7">
        <f>G155*F155</f>
        <v>137.67878104444745</v>
      </c>
    </row>
    <row r="156" spans="1:15" x14ac:dyDescent="0.25">
      <c r="A156" s="14">
        <v>42278</v>
      </c>
      <c r="B156" s="20">
        <v>140.22</v>
      </c>
      <c r="C156" s="7">
        <v>138.52000000000001</v>
      </c>
      <c r="E156" s="22">
        <v>138.520861727024</v>
      </c>
      <c r="F156" s="21">
        <v>137.56462055217099</v>
      </c>
      <c r="G156" s="20">
        <v>1.00695121442573</v>
      </c>
      <c r="H156" s="61">
        <v>1.01051368676326</v>
      </c>
      <c r="I156" s="61">
        <v>1.00173437728668</v>
      </c>
      <c r="J156" t="e">
        <v>#N/A</v>
      </c>
      <c r="K156" t="e">
        <v>#N/A</v>
      </c>
      <c r="L156" t="e">
        <v>#N/A</v>
      </c>
      <c r="N156" s="7">
        <f>F156*G156*H156*I156</f>
        <v>140.21999999999986</v>
      </c>
      <c r="O156" s="7">
        <f>G156*F156</f>
        <v>138.52086172702332</v>
      </c>
    </row>
    <row r="157" spans="1:15" x14ac:dyDescent="0.25">
      <c r="A157" s="14">
        <v>42309</v>
      </c>
      <c r="B157" s="20">
        <v>136.06</v>
      </c>
      <c r="C157" s="7">
        <v>136.69999999999999</v>
      </c>
      <c r="E157" s="22">
        <v>136.696105713462</v>
      </c>
      <c r="F157" s="21">
        <v>136.935021335328</v>
      </c>
      <c r="G157" s="20">
        <v>0.998255262828047</v>
      </c>
      <c r="H157" s="61">
        <v>0.995346570334671</v>
      </c>
      <c r="I157" s="61">
        <v>1</v>
      </c>
      <c r="J157" t="e">
        <v>#N/A</v>
      </c>
      <c r="K157" t="e">
        <v>#N/A</v>
      </c>
      <c r="L157" t="e">
        <v>#N/A</v>
      </c>
      <c r="N157" s="7">
        <f>F157*G157*H157*I157</f>
        <v>136.06000000000012</v>
      </c>
      <c r="O157" s="7">
        <f>G157*F157</f>
        <v>136.69610571346209</v>
      </c>
    </row>
    <row r="158" spans="1:15" x14ac:dyDescent="0.25">
      <c r="A158" s="14">
        <v>42339</v>
      </c>
      <c r="B158" s="20">
        <v>136.47999999999999</v>
      </c>
      <c r="C158" s="7">
        <v>136.21</v>
      </c>
      <c r="E158" s="22">
        <v>136.208805090053</v>
      </c>
      <c r="F158" s="21">
        <v>136.270447777345</v>
      </c>
      <c r="G158" s="20">
        <v>0.99954764449447597</v>
      </c>
      <c r="H158" s="61">
        <v>0.99610408015996799</v>
      </c>
      <c r="I158" s="61">
        <v>1.00590996794065</v>
      </c>
      <c r="J158" t="e">
        <v>#N/A</v>
      </c>
      <c r="K158" t="e">
        <v>#N/A</v>
      </c>
      <c r="L158" t="e">
        <v>#N/A</v>
      </c>
      <c r="N158" s="7">
        <f>F158*G158*H158*I158</f>
        <v>136.48000000000027</v>
      </c>
      <c r="O158" s="7">
        <f>G158*F158</f>
        <v>136.20880509005269</v>
      </c>
    </row>
    <row r="159" spans="1:15" x14ac:dyDescent="0.25">
      <c r="A159" s="14">
        <v>42370</v>
      </c>
      <c r="B159" s="20">
        <v>128.47999999999999</v>
      </c>
      <c r="C159" s="7">
        <v>135.61000000000001</v>
      </c>
      <c r="E159" s="22">
        <v>135.60555298438999</v>
      </c>
      <c r="F159" s="21">
        <v>135.71986663055699</v>
      </c>
      <c r="G159" s="20">
        <v>0.99915772355952603</v>
      </c>
      <c r="H159" s="61">
        <v>0.95892386472798696</v>
      </c>
      <c r="I159" s="61">
        <v>0.98803863459452501</v>
      </c>
      <c r="J159" t="e">
        <v>#N/A</v>
      </c>
      <c r="K159" t="e">
        <v>#N/A</v>
      </c>
      <c r="L159" t="e">
        <v>#N/A</v>
      </c>
      <c r="N159" s="7">
        <f>F159*G159*H159*I159</f>
        <v>128.47999999999993</v>
      </c>
      <c r="O159" s="7">
        <f>G159*F159</f>
        <v>135.60555298438982</v>
      </c>
    </row>
    <row r="160" spans="1:15" x14ac:dyDescent="0.25">
      <c r="A160" s="14">
        <v>42401</v>
      </c>
      <c r="B160" s="20">
        <v>130.91999999999999</v>
      </c>
      <c r="C160" s="7">
        <v>135.53</v>
      </c>
      <c r="E160" s="22">
        <v>135.52502169444199</v>
      </c>
      <c r="F160" s="21">
        <v>135.28306024464001</v>
      </c>
      <c r="G160" s="20">
        <v>1.00178855689223</v>
      </c>
      <c r="H160" s="61">
        <v>0.95879512341226203</v>
      </c>
      <c r="I160" s="61">
        <v>1.0075362828866199</v>
      </c>
      <c r="J160" t="e">
        <v>#N/A</v>
      </c>
      <c r="K160" t="e">
        <v>#N/A</v>
      </c>
      <c r="L160" t="e">
        <v>#N/A</v>
      </c>
      <c r="N160" s="7">
        <f>F160*G160*H160*I160</f>
        <v>130.9200000000001</v>
      </c>
      <c r="O160" s="7">
        <f>G160*F160</f>
        <v>135.52502169444253</v>
      </c>
    </row>
    <row r="161" spans="1:15" x14ac:dyDescent="0.25">
      <c r="A161" s="14">
        <v>42430</v>
      </c>
      <c r="B161" s="20">
        <v>140.54</v>
      </c>
      <c r="C161" s="7">
        <v>134.80000000000001</v>
      </c>
      <c r="E161" s="22">
        <v>134.802041606659</v>
      </c>
      <c r="F161" s="21">
        <v>135.02066559352099</v>
      </c>
      <c r="G161" s="20">
        <v>0.99838081092326703</v>
      </c>
      <c r="H161" s="61">
        <v>1.0366508072643901</v>
      </c>
      <c r="I161" s="61">
        <v>1.0057058798774701</v>
      </c>
      <c r="J161" t="e">
        <v>#N/A</v>
      </c>
      <c r="K161" t="e">
        <v>#N/A</v>
      </c>
      <c r="L161" t="e">
        <v>#N/A</v>
      </c>
      <c r="N161" s="7">
        <f>F161*G161*H161*I161</f>
        <v>140.54000000000099</v>
      </c>
      <c r="O161" s="7">
        <f>G161*F161</f>
        <v>134.80204160665875</v>
      </c>
    </row>
    <row r="162" spans="1:15" x14ac:dyDescent="0.25">
      <c r="A162" s="14">
        <v>42461</v>
      </c>
      <c r="B162" s="20">
        <v>136.08000000000001</v>
      </c>
      <c r="C162" s="7">
        <v>134.97</v>
      </c>
      <c r="E162" s="22">
        <v>134.967024765258</v>
      </c>
      <c r="F162" s="21">
        <v>134.86603532392999</v>
      </c>
      <c r="G162" s="20">
        <v>1.00074881300607</v>
      </c>
      <c r="H162" s="61">
        <v>1.0028516210854199</v>
      </c>
      <c r="I162" s="61">
        <v>1.00537931438975</v>
      </c>
      <c r="J162" t="e">
        <v>#N/A</v>
      </c>
      <c r="K162" t="e">
        <v>#N/A</v>
      </c>
      <c r="L162" t="e">
        <v>#N/A</v>
      </c>
      <c r="N162" s="7">
        <f>F162*G162*H162*I162</f>
        <v>136.0799999999995</v>
      </c>
      <c r="O162" s="7">
        <f>G162*F162</f>
        <v>134.96702476525763</v>
      </c>
    </row>
    <row r="163" spans="1:15" x14ac:dyDescent="0.25">
      <c r="A163" s="14">
        <v>42491</v>
      </c>
      <c r="B163" s="20">
        <v>133.72999999999999</v>
      </c>
      <c r="C163" s="7">
        <v>134.53</v>
      </c>
      <c r="E163" s="22">
        <v>134.53299960783599</v>
      </c>
      <c r="F163" s="21">
        <v>134.77663151794101</v>
      </c>
      <c r="G163" s="20">
        <v>0.99819232824443305</v>
      </c>
      <c r="H163" s="61">
        <v>0.99802427935360805</v>
      </c>
      <c r="I163" s="61">
        <v>0.99599902297092502</v>
      </c>
      <c r="J163" t="e">
        <v>#N/A</v>
      </c>
      <c r="K163" t="e">
        <v>#N/A</v>
      </c>
      <c r="L163" t="e">
        <v>#N/A</v>
      </c>
      <c r="N163" s="7">
        <f>F163*G163*H163*I163</f>
        <v>133.72999999999956</v>
      </c>
      <c r="O163" s="7">
        <f>G163*F163</f>
        <v>134.53299960783556</v>
      </c>
    </row>
    <row r="164" spans="1:15" x14ac:dyDescent="0.25">
      <c r="A164" s="14">
        <v>42522</v>
      </c>
      <c r="B164" s="20">
        <v>135.46</v>
      </c>
      <c r="C164" s="7">
        <v>134.96</v>
      </c>
      <c r="E164" s="22">
        <v>134.95619683527099</v>
      </c>
      <c r="F164" s="21">
        <v>134.658470796518</v>
      </c>
      <c r="G164" s="20">
        <v>1.0022109714820899</v>
      </c>
      <c r="H164" s="61">
        <v>0.99054878872617103</v>
      </c>
      <c r="I164" s="61">
        <v>1.01331009434859</v>
      </c>
      <c r="J164" t="e">
        <v>#N/A</v>
      </c>
      <c r="K164" t="e">
        <v>#N/A</v>
      </c>
      <c r="L164" t="e">
        <v>#N/A</v>
      </c>
      <c r="N164" s="7">
        <f>F164*G164*H164*I164</f>
        <v>135.46000000000006</v>
      </c>
      <c r="O164" s="7">
        <f>G164*F164</f>
        <v>134.95619683527093</v>
      </c>
    </row>
    <row r="165" spans="1:15" x14ac:dyDescent="0.25">
      <c r="A165" s="14">
        <v>42552</v>
      </c>
      <c r="B165" s="20">
        <v>136.72999999999999</v>
      </c>
      <c r="C165" s="7">
        <v>134.54</v>
      </c>
      <c r="E165" s="22">
        <v>134.542437444065</v>
      </c>
      <c r="F165" s="21">
        <v>134.43880086610099</v>
      </c>
      <c r="G165" s="20">
        <v>1.0007708829392801</v>
      </c>
      <c r="H165" s="61">
        <v>1.0256656330727001</v>
      </c>
      <c r="I165" s="61">
        <v>0.99082902139240003</v>
      </c>
      <c r="J165" t="e">
        <v>#N/A</v>
      </c>
      <c r="K165" t="e">
        <v>#N/A</v>
      </c>
      <c r="L165" t="e">
        <v>#N/A</v>
      </c>
      <c r="N165" s="7">
        <f>F165*G165*H165*I165</f>
        <v>136.73000000000098</v>
      </c>
      <c r="O165" s="7">
        <f>G165*F165</f>
        <v>134.54243744406594</v>
      </c>
    </row>
    <row r="166" spans="1:15" x14ac:dyDescent="0.25">
      <c r="A166" s="14">
        <v>42583</v>
      </c>
      <c r="B166" s="20">
        <v>138.22</v>
      </c>
      <c r="C166" s="7">
        <v>133.84</v>
      </c>
      <c r="E166" s="22">
        <v>133.837117138846</v>
      </c>
      <c r="F166" s="21">
        <v>134.10895896866899</v>
      </c>
      <c r="G166" s="20">
        <v>0.99797297785387695</v>
      </c>
      <c r="H166" s="61">
        <v>1.0258567024620799</v>
      </c>
      <c r="I166" s="61">
        <v>1.00671749286666</v>
      </c>
      <c r="J166" t="e">
        <v>#N/A</v>
      </c>
      <c r="K166" t="e">
        <v>#N/A</v>
      </c>
      <c r="L166" t="e">
        <v>#N/A</v>
      </c>
      <c r="N166" s="7">
        <f>F166*G166*H166*I166</f>
        <v>138.21999999999952</v>
      </c>
      <c r="O166" s="7">
        <f>G166*F166</f>
        <v>133.837117138846</v>
      </c>
    </row>
    <row r="167" spans="1:15" x14ac:dyDescent="0.25">
      <c r="A167" s="14">
        <v>42614</v>
      </c>
      <c r="B167" s="20">
        <v>134.09</v>
      </c>
      <c r="C167" s="7">
        <v>133.84</v>
      </c>
      <c r="E167" s="22">
        <v>133.83877541284099</v>
      </c>
      <c r="F167" s="21">
        <v>133.67736834280299</v>
      </c>
      <c r="G167" s="20">
        <v>1.00120743751945</v>
      </c>
      <c r="H167" s="61">
        <v>0.99889578211357999</v>
      </c>
      <c r="I167" s="61">
        <v>1.00298458229766</v>
      </c>
      <c r="J167" t="e">
        <v>#N/A</v>
      </c>
      <c r="K167" t="e">
        <v>#N/A</v>
      </c>
      <c r="L167" t="e">
        <v>#N/A</v>
      </c>
      <c r="N167" s="7">
        <f>F167*G167*H167*I167</f>
        <v>134.09000000000111</v>
      </c>
      <c r="O167" s="7">
        <f>G167*F167</f>
        <v>133.83877541284141</v>
      </c>
    </row>
    <row r="168" spans="1:15" x14ac:dyDescent="0.25">
      <c r="A168" s="14">
        <v>42644</v>
      </c>
      <c r="B168" s="20">
        <v>132.83000000000001</v>
      </c>
      <c r="C168" s="7">
        <v>133.31</v>
      </c>
      <c r="E168" s="22">
        <v>133.31463045849799</v>
      </c>
      <c r="F168" s="21">
        <v>133.17849270964101</v>
      </c>
      <c r="G168" s="20">
        <v>1.0010222202255601</v>
      </c>
      <c r="H168" s="61">
        <v>1.0103020999468499</v>
      </c>
      <c r="I168" s="61">
        <v>0.98620478141450996</v>
      </c>
      <c r="J168" t="e">
        <v>#N/A</v>
      </c>
      <c r="K168" t="e">
        <v>#N/A</v>
      </c>
      <c r="L168" t="e">
        <v>#N/A</v>
      </c>
      <c r="N168" s="7">
        <f>F168*G168*H168*I168</f>
        <v>132.83000000000024</v>
      </c>
      <c r="O168" s="7">
        <f>G168*F168</f>
        <v>133.31463045849841</v>
      </c>
    </row>
    <row r="169" spans="1:15" x14ac:dyDescent="0.25">
      <c r="A169" s="14">
        <v>42675</v>
      </c>
      <c r="B169" s="20">
        <v>132.55000000000001</v>
      </c>
      <c r="C169" s="7">
        <v>133.05000000000001</v>
      </c>
      <c r="E169" s="22">
        <v>133.04891484236501</v>
      </c>
      <c r="F169" s="21">
        <v>132.89964213966201</v>
      </c>
      <c r="G169" s="20">
        <v>1.00112319868059</v>
      </c>
      <c r="H169" s="61">
        <v>0.99625013971022602</v>
      </c>
      <c r="I169" s="61">
        <v>1</v>
      </c>
      <c r="J169" t="e">
        <v>#N/A</v>
      </c>
      <c r="K169" t="e">
        <v>#N/A</v>
      </c>
      <c r="L169" t="e">
        <v>#N/A</v>
      </c>
      <c r="N169" s="7">
        <f>F169*G169*H169*I169</f>
        <v>132.54999999999924</v>
      </c>
      <c r="O169" s="7">
        <f>G169*F169</f>
        <v>133.04891484236416</v>
      </c>
    </row>
    <row r="170" spans="1:15" x14ac:dyDescent="0.25">
      <c r="A170" s="14">
        <v>42705</v>
      </c>
      <c r="B170" s="20">
        <v>133.56</v>
      </c>
      <c r="C170" s="7">
        <v>132.18</v>
      </c>
      <c r="E170" s="22">
        <v>132.18489168592299</v>
      </c>
      <c r="F170" s="21">
        <v>133.07127948438</v>
      </c>
      <c r="G170" s="20">
        <v>0.99333899995632302</v>
      </c>
      <c r="H170" s="61">
        <v>0.99918766482420895</v>
      </c>
      <c r="I170" s="61">
        <v>1.0112243690453999</v>
      </c>
      <c r="J170" t="e">
        <v>#N/A</v>
      </c>
      <c r="K170" t="e">
        <v>#N/A</v>
      </c>
      <c r="L170" t="e">
        <v>#N/A</v>
      </c>
      <c r="N170" s="7">
        <f>F170*G170*H170*I170</f>
        <v>133.55999999999986</v>
      </c>
      <c r="O170" s="7">
        <f>G170*F170</f>
        <v>132.18489168592239</v>
      </c>
    </row>
    <row r="171" spans="1:15" x14ac:dyDescent="0.25">
      <c r="A171" s="14">
        <v>42736</v>
      </c>
      <c r="B171" s="20">
        <v>128.62</v>
      </c>
      <c r="C171" s="7">
        <v>133.47999999999999</v>
      </c>
      <c r="E171" s="22">
        <v>133.476374592334</v>
      </c>
      <c r="F171" s="21">
        <v>133.79576714177401</v>
      </c>
      <c r="G171" s="20">
        <v>0.99761283517212196</v>
      </c>
      <c r="H171" s="61">
        <v>0.95944633685580705</v>
      </c>
      <c r="I171" s="61">
        <v>1.00434613839313</v>
      </c>
      <c r="J171" t="e">
        <v>#N/A</v>
      </c>
      <c r="K171" t="e">
        <v>#N/A</v>
      </c>
      <c r="L171" t="e">
        <v>#N/A</v>
      </c>
      <c r="N171" s="7">
        <f>F171*G171*H171*I171</f>
        <v>128.61999999999972</v>
      </c>
      <c r="O171" s="7">
        <f>G171*F171</f>
        <v>133.4763745923342</v>
      </c>
    </row>
    <row r="172" spans="1:15" x14ac:dyDescent="0.25">
      <c r="A172" s="14">
        <v>42767</v>
      </c>
      <c r="B172" s="20">
        <v>129.54</v>
      </c>
      <c r="C172" s="7">
        <v>135.43</v>
      </c>
      <c r="E172" s="22">
        <v>135.433053108698</v>
      </c>
      <c r="F172" s="21">
        <v>134.75823814734699</v>
      </c>
      <c r="G172" s="20">
        <v>1.0050075970911201</v>
      </c>
      <c r="H172" s="61">
        <v>0.95989114925680097</v>
      </c>
      <c r="I172" s="61">
        <v>0.99645395777811896</v>
      </c>
      <c r="J172" t="e">
        <v>#N/A</v>
      </c>
      <c r="K172" t="e">
        <v>#N/A</v>
      </c>
      <c r="L172" t="e">
        <v>#N/A</v>
      </c>
      <c r="N172" s="7">
        <f>F172*G172*H172*I172</f>
        <v>129.54</v>
      </c>
      <c r="O172" s="7">
        <f>G172*F172</f>
        <v>135.43305310869812</v>
      </c>
    </row>
    <row r="173" spans="1:15" x14ac:dyDescent="0.25">
      <c r="A173" s="14">
        <v>42795</v>
      </c>
      <c r="B173" s="20">
        <v>142.03</v>
      </c>
      <c r="C173" s="7">
        <v>135.74</v>
      </c>
      <c r="E173" s="22">
        <v>135.74411073898801</v>
      </c>
      <c r="F173" s="21">
        <v>135.504562507679</v>
      </c>
      <c r="G173" s="20">
        <v>1.00176782410036</v>
      </c>
      <c r="H173" s="61">
        <v>1.0350894179427499</v>
      </c>
      <c r="I173" s="61">
        <v>1.0108372127747201</v>
      </c>
      <c r="J173" t="e">
        <v>#N/A</v>
      </c>
      <c r="K173" t="e">
        <v>#N/A</v>
      </c>
      <c r="L173" t="e">
        <v>#N/A</v>
      </c>
      <c r="N173" s="7">
        <f>F173*G173*H173*I173</f>
        <v>142.03000000000014</v>
      </c>
      <c r="O173" s="7">
        <f>G173*F173</f>
        <v>135.74411073898881</v>
      </c>
    </row>
    <row r="174" spans="1:15" x14ac:dyDescent="0.25">
      <c r="A174" s="14">
        <v>42826</v>
      </c>
      <c r="B174" s="20">
        <v>133.74</v>
      </c>
      <c r="C174" s="7">
        <v>136.07</v>
      </c>
      <c r="E174" s="22">
        <v>136.067085465004</v>
      </c>
      <c r="F174" s="21">
        <v>135.89499144416001</v>
      </c>
      <c r="G174" s="20">
        <v>1.0012663750077599</v>
      </c>
      <c r="H174" s="61">
        <v>1.0011845566222299</v>
      </c>
      <c r="I174" s="61">
        <v>0.98173459348631698</v>
      </c>
      <c r="J174" t="e">
        <v>#N/A</v>
      </c>
      <c r="K174" t="e">
        <v>#N/A</v>
      </c>
      <c r="L174" t="e">
        <v>#N/A</v>
      </c>
      <c r="N174" s="7">
        <f>F174*G174*H174*I174</f>
        <v>133.73999999999975</v>
      </c>
      <c r="O174" s="7">
        <f>G174*F174</f>
        <v>136.06708546500465</v>
      </c>
    </row>
    <row r="175" spans="1:15" x14ac:dyDescent="0.25">
      <c r="A175" s="14">
        <v>42856</v>
      </c>
      <c r="B175" s="20">
        <v>135.97999999999999</v>
      </c>
      <c r="C175" s="7">
        <v>135.30000000000001</v>
      </c>
      <c r="E175" s="22">
        <v>135.29870890638699</v>
      </c>
      <c r="F175" s="21">
        <v>135.99154731848299</v>
      </c>
      <c r="G175" s="20">
        <v>0.99490528326386496</v>
      </c>
      <c r="H175" s="61">
        <v>0.99573646479581901</v>
      </c>
      <c r="I175" s="61">
        <v>1.0093388104935499</v>
      </c>
      <c r="J175" t="e">
        <v>#N/A</v>
      </c>
      <c r="K175" t="e">
        <v>#N/A</v>
      </c>
      <c r="L175" t="e">
        <v>#N/A</v>
      </c>
      <c r="N175" s="7">
        <f>F175*G175*H175*I175</f>
        <v>135.97999999999905</v>
      </c>
      <c r="O175" s="7">
        <f>G175*F175</f>
        <v>135.29870890638662</v>
      </c>
    </row>
    <row r="176" spans="1:15" x14ac:dyDescent="0.25">
      <c r="A176" s="14">
        <v>42887</v>
      </c>
      <c r="B176" s="20">
        <v>135.03</v>
      </c>
      <c r="C176" s="7">
        <v>136.16</v>
      </c>
      <c r="E176" s="22">
        <v>136.16009506778099</v>
      </c>
      <c r="F176" s="21">
        <v>135.984605556189</v>
      </c>
      <c r="G176" s="20">
        <v>1.0012905101343901</v>
      </c>
      <c r="H176" s="61">
        <v>0.98948382501441701</v>
      </c>
      <c r="I176" s="61">
        <v>1.0022399786521199</v>
      </c>
      <c r="J176" t="e">
        <v>#N/A</v>
      </c>
      <c r="K176" t="e">
        <v>#N/A</v>
      </c>
      <c r="L176" t="e">
        <v>#N/A</v>
      </c>
      <c r="N176" s="7">
        <f>F176*G176*H176*I176</f>
        <v>135.02999999999986</v>
      </c>
      <c r="O176" s="7">
        <f>G176*F176</f>
        <v>136.1600950677803</v>
      </c>
    </row>
    <row r="177" spans="1:15" x14ac:dyDescent="0.25">
      <c r="A177" s="14">
        <v>42917</v>
      </c>
      <c r="B177" s="20">
        <v>138.35</v>
      </c>
      <c r="C177" s="7">
        <v>136.44999999999999</v>
      </c>
      <c r="E177" s="22">
        <v>136.445111196997</v>
      </c>
      <c r="F177" s="21">
        <v>135.898597315589</v>
      </c>
      <c r="G177" s="20">
        <v>1.0040214828718099</v>
      </c>
      <c r="H177" s="61">
        <v>1.02572249278602</v>
      </c>
      <c r="I177" s="61">
        <v>0.98853330246001803</v>
      </c>
      <c r="J177" t="e">
        <v>#N/A</v>
      </c>
      <c r="K177" t="e">
        <v>#N/A</v>
      </c>
      <c r="L177" t="e">
        <v>#N/A</v>
      </c>
      <c r="N177" s="7">
        <f>F177*G177*H177*I177</f>
        <v>138.35</v>
      </c>
      <c r="O177" s="7">
        <f>G177*F177</f>
        <v>136.44511119699663</v>
      </c>
    </row>
    <row r="178" spans="1:15" x14ac:dyDescent="0.25">
      <c r="A178" s="14">
        <v>42948</v>
      </c>
      <c r="B178" s="20">
        <v>140.12</v>
      </c>
      <c r="C178" s="7">
        <v>135.38999999999999</v>
      </c>
      <c r="E178" s="22">
        <v>135.386792044879</v>
      </c>
      <c r="F178" s="21">
        <v>135.651304464443</v>
      </c>
      <c r="G178" s="20">
        <v>0.99805005620396703</v>
      </c>
      <c r="H178" s="61">
        <v>1.02598243884761</v>
      </c>
      <c r="I178" s="61">
        <v>1.00875082638091</v>
      </c>
      <c r="J178" t="e">
        <v>#N/A</v>
      </c>
      <c r="K178" t="e">
        <v>#N/A</v>
      </c>
      <c r="L178" t="e">
        <v>#N/A</v>
      </c>
      <c r="N178" s="7">
        <f>F178*G178*H178*I178</f>
        <v>140.11999999999927</v>
      </c>
      <c r="O178" s="7">
        <f>G178*F178</f>
        <v>135.38679204487877</v>
      </c>
    </row>
    <row r="179" spans="1:15" x14ac:dyDescent="0.25">
      <c r="A179" s="14">
        <v>42979</v>
      </c>
      <c r="B179" s="20">
        <v>134.99</v>
      </c>
      <c r="C179" s="7">
        <v>135.37</v>
      </c>
      <c r="E179" s="22">
        <v>135.36768354482899</v>
      </c>
      <c r="F179" s="21">
        <v>135.45140478760001</v>
      </c>
      <c r="G179" s="20">
        <v>0.99938190937995197</v>
      </c>
      <c r="H179" s="61">
        <v>1.00000915729625</v>
      </c>
      <c r="I179" s="61">
        <v>0.99720081139746697</v>
      </c>
      <c r="J179" t="e">
        <v>#N/A</v>
      </c>
      <c r="K179" t="e">
        <v>#N/A</v>
      </c>
      <c r="L179" t="e">
        <v>#N/A</v>
      </c>
      <c r="N179" s="7">
        <f>F179*G179*H179*I179</f>
        <v>134.98999999999967</v>
      </c>
      <c r="O179" s="7">
        <f>G179*F179</f>
        <v>135.36768354482848</v>
      </c>
    </row>
    <row r="180" spans="1:15" x14ac:dyDescent="0.25">
      <c r="A180" s="14">
        <v>43009</v>
      </c>
      <c r="B180" s="20">
        <v>135.94</v>
      </c>
      <c r="C180" s="7">
        <v>135.33000000000001</v>
      </c>
      <c r="E180" s="22">
        <v>135.32524422870199</v>
      </c>
      <c r="F180" s="21">
        <v>135.53687102647999</v>
      </c>
      <c r="G180" s="20">
        <v>0.99843860348718905</v>
      </c>
      <c r="H180" s="61">
        <v>1.0117105278788101</v>
      </c>
      <c r="I180" s="61">
        <v>0.99291524025847899</v>
      </c>
      <c r="J180" t="e">
        <v>#N/A</v>
      </c>
      <c r="K180" t="e">
        <v>#N/A</v>
      </c>
      <c r="L180" t="e">
        <v>#N/A</v>
      </c>
      <c r="N180" s="7">
        <f>F180*G180*H180*I180</f>
        <v>135.9400000000002</v>
      </c>
      <c r="O180" s="7">
        <f>G180*F180</f>
        <v>135.32524422870193</v>
      </c>
    </row>
    <row r="181" spans="1:15" x14ac:dyDescent="0.25">
      <c r="A181" s="14">
        <v>43040</v>
      </c>
      <c r="B181" s="20">
        <v>135.11000000000001</v>
      </c>
      <c r="C181" s="7">
        <v>135.38</v>
      </c>
      <c r="E181" s="22">
        <v>135.38165882789201</v>
      </c>
      <c r="F181" s="21">
        <v>135.917152143398</v>
      </c>
      <c r="G181" s="20">
        <v>0.99606014909037299</v>
      </c>
      <c r="H181" s="61">
        <v>0.99799338529130199</v>
      </c>
      <c r="I181" s="61">
        <v>1</v>
      </c>
      <c r="J181" t="e">
        <v>#N/A</v>
      </c>
      <c r="K181" t="e">
        <v>#N/A</v>
      </c>
      <c r="L181" t="e">
        <v>#N/A</v>
      </c>
      <c r="N181" s="7">
        <f>F181*G181*H181*I181</f>
        <v>135.10999999999993</v>
      </c>
      <c r="O181" s="7">
        <f>G181*F181</f>
        <v>135.38165882789193</v>
      </c>
    </row>
    <row r="182" spans="1:15" x14ac:dyDescent="0.25">
      <c r="A182" s="14">
        <v>43070</v>
      </c>
      <c r="B182" s="20">
        <v>135.88</v>
      </c>
      <c r="C182" s="7">
        <v>137.04</v>
      </c>
      <c r="E182" s="22">
        <v>137.03906697707299</v>
      </c>
      <c r="F182" s="21">
        <v>136.35586640135699</v>
      </c>
      <c r="G182" s="20">
        <v>1.0050104230477701</v>
      </c>
      <c r="H182" s="61">
        <v>1.00122066414347</v>
      </c>
      <c r="I182" s="61">
        <v>0.99033320473568098</v>
      </c>
      <c r="J182" t="e">
        <v>#N/A</v>
      </c>
      <c r="K182" t="e">
        <v>#N/A</v>
      </c>
      <c r="L182" t="e">
        <v>#N/A</v>
      </c>
      <c r="N182" s="7">
        <f>F182*G182*H182*I182</f>
        <v>135.87999999999951</v>
      </c>
      <c r="O182" s="7">
        <f>G182*F182</f>
        <v>137.03906697707302</v>
      </c>
    </row>
    <row r="183" spans="1:15" x14ac:dyDescent="0.25">
      <c r="A183" s="14">
        <v>43101</v>
      </c>
      <c r="B183" s="20">
        <v>132.03</v>
      </c>
      <c r="C183" s="7">
        <v>136.65</v>
      </c>
      <c r="E183" s="22">
        <v>136.646233150347</v>
      </c>
      <c r="F183" s="21">
        <v>136.663436412404</v>
      </c>
      <c r="G183" s="20">
        <v>0.99987411949744398</v>
      </c>
      <c r="H183" s="61">
        <v>0.96025089782991802</v>
      </c>
      <c r="I183" s="61">
        <v>1.0062137255255801</v>
      </c>
      <c r="J183" t="e">
        <v>#N/A</v>
      </c>
      <c r="K183" t="e">
        <v>#N/A</v>
      </c>
      <c r="L183" t="e">
        <v>#N/A</v>
      </c>
      <c r="N183" s="7">
        <f>F183*G183*H183*I183</f>
        <v>132.03000000000014</v>
      </c>
      <c r="O183" s="7">
        <f>G183*F183</f>
        <v>136.64623315034737</v>
      </c>
    </row>
    <row r="184" spans="1:15" x14ac:dyDescent="0.25">
      <c r="A184" s="14">
        <v>43132</v>
      </c>
      <c r="B184" s="20">
        <v>129.85</v>
      </c>
      <c r="C184" s="7">
        <v>136.4</v>
      </c>
      <c r="E184" s="22">
        <v>136.40179766518699</v>
      </c>
      <c r="F184" s="21">
        <v>136.90721053540801</v>
      </c>
      <c r="G184" s="20">
        <v>0.99630835462760103</v>
      </c>
      <c r="H184" s="61">
        <v>0.96076131845723001</v>
      </c>
      <c r="I184" s="61">
        <v>0.99084643348383294</v>
      </c>
      <c r="J184" t="e">
        <v>#N/A</v>
      </c>
      <c r="K184" t="e">
        <v>#N/A</v>
      </c>
      <c r="L184" t="e">
        <v>#N/A</v>
      </c>
      <c r="N184" s="7">
        <f>F184*G184*H184*I184</f>
        <v>129.85000000000039</v>
      </c>
      <c r="O184" s="7">
        <f>G184*F184</f>
        <v>136.40179766518693</v>
      </c>
    </row>
    <row r="185" spans="1:15" x14ac:dyDescent="0.25">
      <c r="A185" s="14">
        <v>43160</v>
      </c>
      <c r="B185" s="20">
        <v>141.63</v>
      </c>
      <c r="C185" s="7">
        <v>137.38</v>
      </c>
      <c r="E185" s="22">
        <v>137.382405372276</v>
      </c>
      <c r="F185" s="21">
        <v>137.147891868556</v>
      </c>
      <c r="G185" s="20">
        <v>1.0017099315237401</v>
      </c>
      <c r="H185" s="61">
        <v>1.03173246736659</v>
      </c>
      <c r="I185" s="61">
        <v>0.999210621016693</v>
      </c>
      <c r="J185" t="e">
        <v>#N/A</v>
      </c>
      <c r="K185" t="e">
        <v>#N/A</v>
      </c>
      <c r="L185" t="e">
        <v>#N/A</v>
      </c>
      <c r="N185" s="7">
        <f>F185*G185*H185*I185</f>
        <v>141.63000000000122</v>
      </c>
      <c r="O185" s="7">
        <f>G185*F185</f>
        <v>137.38240537227654</v>
      </c>
    </row>
    <row r="186" spans="1:15" x14ac:dyDescent="0.25">
      <c r="A186" s="14">
        <v>43191</v>
      </c>
      <c r="B186" s="20">
        <v>139.02000000000001</v>
      </c>
      <c r="C186" s="7">
        <v>138.82</v>
      </c>
      <c r="E186" s="22">
        <v>138.81930989179301</v>
      </c>
      <c r="F186" s="21">
        <v>137.424543144127</v>
      </c>
      <c r="G186" s="20">
        <v>1.01014932788391</v>
      </c>
      <c r="H186" s="61">
        <v>0.99860048307319904</v>
      </c>
      <c r="I186" s="61">
        <v>1.00284919745303</v>
      </c>
      <c r="J186" t="e">
        <v>#N/A</v>
      </c>
      <c r="K186" t="e">
        <v>#N/A</v>
      </c>
      <c r="L186" t="e">
        <v>#N/A</v>
      </c>
      <c r="N186" s="7">
        <f>F186*G186*H186*I186</f>
        <v>139.02000000000098</v>
      </c>
      <c r="O186" s="7">
        <f>G186*F186</f>
        <v>138.81930989179327</v>
      </c>
    </row>
    <row r="187" spans="1:15" x14ac:dyDescent="0.25">
      <c r="A187" s="14">
        <v>43221</v>
      </c>
      <c r="B187" s="20">
        <v>132.29</v>
      </c>
      <c r="C187" s="7">
        <v>133.59</v>
      </c>
      <c r="E187" s="22">
        <v>133.59212874570301</v>
      </c>
      <c r="F187" s="21">
        <v>137.75400122974301</v>
      </c>
      <c r="G187" s="20">
        <v>0.969787647205265</v>
      </c>
      <c r="H187" s="61">
        <v>0.99369425868477401</v>
      </c>
      <c r="I187" s="61">
        <v>0.99653685671947101</v>
      </c>
      <c r="J187" t="e">
        <v>#N/A</v>
      </c>
      <c r="K187" t="e">
        <v>#N/A</v>
      </c>
      <c r="L187" t="e">
        <v>#N/A</v>
      </c>
      <c r="N187" s="7">
        <f>F187*G187*H187*I187</f>
        <v>132.29000000000045</v>
      </c>
      <c r="O187" s="7">
        <f>G187*F187</f>
        <v>133.59212874570366</v>
      </c>
    </row>
    <row r="188" spans="1:15" x14ac:dyDescent="0.25">
      <c r="A188" s="14">
        <v>43252</v>
      </c>
      <c r="B188" s="20">
        <v>137.06</v>
      </c>
      <c r="C188" s="7">
        <v>137.71</v>
      </c>
      <c r="E188" s="22">
        <v>137.709438533134</v>
      </c>
      <c r="F188" s="21">
        <v>137.998987736522</v>
      </c>
      <c r="G188" s="20">
        <v>0.99790180197596201</v>
      </c>
      <c r="H188" s="61">
        <v>0.98729338824817803</v>
      </c>
      <c r="I188" s="61">
        <v>1.0080934460668201</v>
      </c>
      <c r="J188" t="e">
        <v>#N/A</v>
      </c>
      <c r="K188" t="e">
        <v>#N/A</v>
      </c>
      <c r="L188" t="e">
        <v>#N/A</v>
      </c>
      <c r="N188" s="7">
        <f>F188*G188*H188*I188</f>
        <v>137.06000000000083</v>
      </c>
      <c r="O188" s="7">
        <f>G188*F188</f>
        <v>137.70943853313398</v>
      </c>
    </row>
    <row r="189" spans="1:15" x14ac:dyDescent="0.25">
      <c r="A189" s="14">
        <v>43282</v>
      </c>
      <c r="B189" s="20">
        <v>140.97</v>
      </c>
      <c r="C189" s="7">
        <v>138.06</v>
      </c>
      <c r="E189" s="22">
        <v>138.06433406425799</v>
      </c>
      <c r="F189" s="21">
        <v>138.08643564037601</v>
      </c>
      <c r="G189" s="20">
        <v>0.99983994390169395</v>
      </c>
      <c r="H189" s="61">
        <v>1.0257448712503801</v>
      </c>
      <c r="I189" s="61">
        <v>0.99541880986940701</v>
      </c>
      <c r="J189" t="e">
        <v>#N/A</v>
      </c>
      <c r="K189" t="e">
        <v>#N/A</v>
      </c>
      <c r="L189" t="e">
        <v>#N/A</v>
      </c>
      <c r="N189" s="7">
        <f>F189*G189*H189*I189</f>
        <v>140.97000000000045</v>
      </c>
      <c r="O189" s="7">
        <f>G189*F189</f>
        <v>138.06433406425842</v>
      </c>
    </row>
    <row r="190" spans="1:15" x14ac:dyDescent="0.25">
      <c r="A190" s="14">
        <v>43313</v>
      </c>
      <c r="B190" s="20">
        <v>143.33000000000001</v>
      </c>
      <c r="C190" s="7">
        <v>138.54</v>
      </c>
      <c r="E190" s="22">
        <v>138.542143455191</v>
      </c>
      <c r="F190" s="21">
        <v>137.987530253318</v>
      </c>
      <c r="G190" s="20">
        <v>1.00401929943129</v>
      </c>
      <c r="H190" s="61">
        <v>1.0266266628165699</v>
      </c>
      <c r="I190" s="61">
        <v>1.00772645312174</v>
      </c>
      <c r="J190" t="e">
        <v>#N/A</v>
      </c>
      <c r="K190" t="e">
        <v>#N/A</v>
      </c>
      <c r="L190" t="e">
        <v>#N/A</v>
      </c>
      <c r="N190" s="7">
        <f>F190*G190*H190*I190</f>
        <v>143.32999999999979</v>
      </c>
      <c r="O190" s="7">
        <f>G190*F190</f>
        <v>138.54214345519026</v>
      </c>
    </row>
    <row r="191" spans="1:15" x14ac:dyDescent="0.25">
      <c r="A191" s="14">
        <v>43344</v>
      </c>
      <c r="B191" s="20">
        <v>135.87</v>
      </c>
      <c r="C191" s="7">
        <v>137.59</v>
      </c>
      <c r="E191" s="22">
        <v>137.59317088048999</v>
      </c>
      <c r="F191" s="21">
        <v>137.75457198073499</v>
      </c>
      <c r="G191" s="20">
        <v>0.99882834306023804</v>
      </c>
      <c r="H191" s="61">
        <v>1.0022534528033</v>
      </c>
      <c r="I191" s="61">
        <v>0.98525610612368097</v>
      </c>
      <c r="J191" t="e">
        <v>#N/A</v>
      </c>
      <c r="K191" t="e">
        <v>#N/A</v>
      </c>
      <c r="L191" t="e">
        <v>#N/A</v>
      </c>
      <c r="N191" s="7">
        <f>F191*G191*H191*I191</f>
        <v>135.86999999999983</v>
      </c>
      <c r="O191" s="7">
        <f>G191*F191</f>
        <v>137.59317088048982</v>
      </c>
    </row>
    <row r="192" spans="1:15" x14ac:dyDescent="0.25">
      <c r="A192" s="14">
        <v>43374</v>
      </c>
      <c r="B192" s="20">
        <v>139.75</v>
      </c>
      <c r="C192" s="7">
        <v>137.22</v>
      </c>
      <c r="E192" s="22">
        <v>137.221230660499</v>
      </c>
      <c r="F192" s="21">
        <v>137.59355720884699</v>
      </c>
      <c r="G192" s="20">
        <v>0.99729401175534604</v>
      </c>
      <c r="H192" s="61">
        <v>1.01448979640461</v>
      </c>
      <c r="I192" s="61">
        <v>1.0038823607292</v>
      </c>
      <c r="J192" t="e">
        <v>#N/A</v>
      </c>
      <c r="K192" t="e">
        <v>#N/A</v>
      </c>
      <c r="L192" t="e">
        <v>#N/A</v>
      </c>
      <c r="N192" s="7">
        <f>F192*G192*H192*I192</f>
        <v>139.75000000000054</v>
      </c>
      <c r="O192" s="7">
        <f>G192*F192</f>
        <v>137.22123066049971</v>
      </c>
    </row>
    <row r="193" spans="1:15" x14ac:dyDescent="0.25">
      <c r="A193" s="14">
        <v>43405</v>
      </c>
      <c r="B193" s="20">
        <v>137.62</v>
      </c>
      <c r="C193" s="7">
        <v>137.55000000000001</v>
      </c>
      <c r="E193" s="22">
        <v>137.548349655447</v>
      </c>
      <c r="F193" s="21">
        <v>137.606909908392</v>
      </c>
      <c r="G193" s="20">
        <v>0.99957443813698099</v>
      </c>
      <c r="H193" s="61">
        <v>1.0005209102452499</v>
      </c>
      <c r="I193" s="61">
        <v>1</v>
      </c>
      <c r="J193" t="e">
        <v>#N/A</v>
      </c>
      <c r="K193" t="e">
        <v>#N/A</v>
      </c>
      <c r="L193" t="e">
        <v>#N/A</v>
      </c>
      <c r="N193" s="7">
        <f>F193*G193*H193*I193</f>
        <v>137.61999999999983</v>
      </c>
      <c r="O193" s="7">
        <f>G193*F193</f>
        <v>137.54834965544708</v>
      </c>
    </row>
    <row r="194" spans="1:15" x14ac:dyDescent="0.25">
      <c r="A194" s="14">
        <v>43435</v>
      </c>
      <c r="B194" s="20">
        <v>136.33000000000001</v>
      </c>
      <c r="C194" s="7">
        <v>138.08000000000001</v>
      </c>
      <c r="E194" s="22">
        <v>138.07615759886701</v>
      </c>
      <c r="F194" s="21">
        <v>137.81324320243499</v>
      </c>
      <c r="G194" s="20">
        <v>1.00190775857474</v>
      </c>
      <c r="H194" s="61">
        <v>1.0026456483133299</v>
      </c>
      <c r="I194" s="61">
        <v>0.98474836530611098</v>
      </c>
      <c r="J194" t="e">
        <v>#N/A</v>
      </c>
      <c r="K194" t="e">
        <v>#N/A</v>
      </c>
      <c r="L194" t="e">
        <v>#N/A</v>
      </c>
      <c r="N194" s="7">
        <f>F194*G194*H194*I194</f>
        <v>136.33000000000035</v>
      </c>
      <c r="O194" s="7">
        <f>G194*F194</f>
        <v>138.07615759886716</v>
      </c>
    </row>
    <row r="195" spans="1:15" x14ac:dyDescent="0.25">
      <c r="A195" s="14">
        <v>43466</v>
      </c>
      <c r="B195" s="20">
        <v>133.43</v>
      </c>
      <c r="C195" s="7">
        <v>138.19</v>
      </c>
      <c r="E195" s="22">
        <v>138.18627043504699</v>
      </c>
      <c r="F195" s="21">
        <v>138.07545436442001</v>
      </c>
      <c r="G195" s="20">
        <v>1.00080257617935</v>
      </c>
      <c r="H195" s="61">
        <v>0.96088347166148302</v>
      </c>
      <c r="I195" s="61">
        <v>1.00488847953604</v>
      </c>
      <c r="J195" t="e">
        <v>#N/A</v>
      </c>
      <c r="K195" t="e">
        <v>#N/A</v>
      </c>
      <c r="L195" t="e">
        <v>#N/A</v>
      </c>
      <c r="N195" s="7">
        <f>F195*G195*H195*I195</f>
        <v>133.42999999999941</v>
      </c>
      <c r="O195" s="7">
        <f>G195*F195</f>
        <v>138.18627043504583</v>
      </c>
    </row>
    <row r="196" spans="1:15" x14ac:dyDescent="0.25">
      <c r="A196" s="14">
        <v>43497</v>
      </c>
      <c r="B196" s="20">
        <v>133.75</v>
      </c>
      <c r="C196" s="7">
        <v>137.16</v>
      </c>
      <c r="E196" s="22">
        <v>137.15531150242001</v>
      </c>
      <c r="F196" s="21">
        <v>138.29120278871099</v>
      </c>
      <c r="G196" s="20">
        <v>0.99178623612070005</v>
      </c>
      <c r="H196" s="61">
        <v>0.96168499920407002</v>
      </c>
      <c r="I196" s="61">
        <v>1.0140241962329299</v>
      </c>
      <c r="J196" t="e">
        <v>#N/A</v>
      </c>
      <c r="K196" t="e">
        <v>#N/A</v>
      </c>
      <c r="L196" t="e">
        <v>#N/A</v>
      </c>
      <c r="N196" s="7">
        <f>F196*G196*H196*I196</f>
        <v>133.75000000000043</v>
      </c>
      <c r="O196" s="7">
        <f>G196*F196</f>
        <v>137.15531150242012</v>
      </c>
    </row>
    <row r="197" spans="1:15" x14ac:dyDescent="0.25">
      <c r="A197" s="14">
        <v>43525</v>
      </c>
      <c r="B197" s="20">
        <v>138.99</v>
      </c>
      <c r="C197" s="7">
        <v>138.53</v>
      </c>
      <c r="E197" s="22">
        <v>138.53019158757999</v>
      </c>
      <c r="F197" s="21">
        <v>138.55364548190201</v>
      </c>
      <c r="G197" s="20">
        <v>0.99983072336898704</v>
      </c>
      <c r="H197" s="61">
        <v>1.0272896689211599</v>
      </c>
      <c r="I197" s="61">
        <v>0.97666629300249297</v>
      </c>
      <c r="J197" t="e">
        <v>#N/A</v>
      </c>
      <c r="K197" t="e">
        <v>#N/A</v>
      </c>
      <c r="L197" t="e">
        <v>#N/A</v>
      </c>
      <c r="N197" s="7">
        <f>F197*G197*H197*I197</f>
        <v>138.99000000000072</v>
      </c>
      <c r="O197" s="7">
        <f>G197*F197</f>
        <v>138.53019158758028</v>
      </c>
    </row>
    <row r="198" spans="1:15" x14ac:dyDescent="0.25">
      <c r="A198" s="14">
        <v>43556</v>
      </c>
      <c r="B198" s="20">
        <v>139.46</v>
      </c>
      <c r="C198" s="7">
        <v>138.80000000000001</v>
      </c>
      <c r="E198" s="22">
        <v>138.799573433707</v>
      </c>
      <c r="F198" s="21">
        <v>138.85033639716099</v>
      </c>
      <c r="G198" s="20">
        <v>0.99963440518207503</v>
      </c>
      <c r="H198" s="61">
        <v>0.99507447216866296</v>
      </c>
      <c r="I198" s="61">
        <v>1.0097315921540899</v>
      </c>
      <c r="J198" t="e">
        <v>#N/A</v>
      </c>
      <c r="K198" t="e">
        <v>#N/A</v>
      </c>
      <c r="L198" t="e">
        <v>#N/A</v>
      </c>
      <c r="N198" s="7">
        <f>F198*G198*H198*I198</f>
        <v>139.46000000000066</v>
      </c>
      <c r="O198" s="7">
        <f>G198*F198</f>
        <v>138.79957343370705</v>
      </c>
    </row>
    <row r="199" spans="1:15" x14ac:dyDescent="0.25">
      <c r="A199" s="14">
        <v>43586</v>
      </c>
      <c r="B199" s="20">
        <v>139.26</v>
      </c>
      <c r="C199" s="7">
        <v>139.16999999999999</v>
      </c>
      <c r="E199" s="22">
        <v>139.17016690308799</v>
      </c>
      <c r="F199" s="21">
        <v>139.001263224783</v>
      </c>
      <c r="G199" s="20">
        <v>1.00121512333332</v>
      </c>
      <c r="H199" s="61">
        <v>0.99223615775715401</v>
      </c>
      <c r="I199" s="61">
        <v>1.00847513288575</v>
      </c>
      <c r="J199" t="e">
        <v>#N/A</v>
      </c>
      <c r="K199" t="e">
        <v>#N/A</v>
      </c>
      <c r="L199" t="e">
        <v>#N/A</v>
      </c>
      <c r="N199" s="7">
        <f>F199*G199*H199*I199</f>
        <v>139.25999999999971</v>
      </c>
      <c r="O199" s="7">
        <f>G199*F199</f>
        <v>139.17016690308839</v>
      </c>
    </row>
    <row r="200" spans="1:15" x14ac:dyDescent="0.25">
      <c r="A200" s="14">
        <v>43617</v>
      </c>
      <c r="B200" s="20">
        <v>135.01</v>
      </c>
      <c r="C200" s="7">
        <v>139.16</v>
      </c>
      <c r="E200" s="22">
        <v>139.16253487465099</v>
      </c>
      <c r="F200" s="21">
        <v>138.876150425611</v>
      </c>
      <c r="G200" s="20">
        <v>1.0020621571678301</v>
      </c>
      <c r="H200" s="61">
        <v>0.98495505897221503</v>
      </c>
      <c r="I200" s="61">
        <v>0.98497949860109502</v>
      </c>
      <c r="J200" t="e">
        <v>#N/A</v>
      </c>
      <c r="K200" t="e">
        <v>#N/A</v>
      </c>
      <c r="L200" t="e">
        <v>#N/A</v>
      </c>
      <c r="N200" s="7">
        <f>F200*G200*H200*I200</f>
        <v>135.01000000000028</v>
      </c>
      <c r="O200" s="7">
        <f>G200*F200</f>
        <v>139.16253487465181</v>
      </c>
    </row>
    <row r="201" spans="1:15" x14ac:dyDescent="0.25">
      <c r="A201" s="14">
        <v>43647</v>
      </c>
      <c r="B201" s="20">
        <v>142.91999999999999</v>
      </c>
      <c r="C201" s="7">
        <v>138.43</v>
      </c>
      <c r="E201" s="22">
        <v>138.42654936777799</v>
      </c>
      <c r="F201" s="21">
        <v>138.59556848952499</v>
      </c>
      <c r="G201" s="20">
        <v>0.99878048682515796</v>
      </c>
      <c r="H201" s="61">
        <v>1.02557163172789</v>
      </c>
      <c r="I201" s="61">
        <v>1.00671749286666</v>
      </c>
      <c r="J201" t="e">
        <v>#N/A</v>
      </c>
      <c r="K201" t="e">
        <v>#N/A</v>
      </c>
      <c r="L201" t="e">
        <v>#N/A</v>
      </c>
      <c r="N201" s="7">
        <f>F201*G201*H201*I201</f>
        <v>142.91999999999956</v>
      </c>
      <c r="O201" s="7">
        <f>G201*F201</f>
        <v>138.42654936777728</v>
      </c>
    </row>
    <row r="202" spans="1:15" x14ac:dyDescent="0.25">
      <c r="A202" s="14">
        <v>43678</v>
      </c>
      <c r="B202" s="20">
        <v>141.77000000000001</v>
      </c>
      <c r="C202" s="7">
        <v>137.62</v>
      </c>
      <c r="E202" s="22">
        <v>137.61994396778701</v>
      </c>
      <c r="F202" s="21">
        <v>138.397282636272</v>
      </c>
      <c r="G202" s="20">
        <v>0.99438328084426197</v>
      </c>
      <c r="H202" s="61">
        <v>1.0278577309136401</v>
      </c>
      <c r="I202" s="61">
        <v>1.0022359020134</v>
      </c>
      <c r="J202" t="e">
        <v>#N/A</v>
      </c>
      <c r="K202" t="e">
        <v>#N/A</v>
      </c>
      <c r="L202" t="e">
        <v>#N/A</v>
      </c>
      <c r="N202" s="7">
        <f>F202*G202*H202*I202</f>
        <v>141.76999999999964</v>
      </c>
      <c r="O202" s="7">
        <f>G202*F202</f>
        <v>137.61994396778675</v>
      </c>
    </row>
    <row r="203" spans="1:15" x14ac:dyDescent="0.25">
      <c r="A203" s="14">
        <v>43709</v>
      </c>
      <c r="B203" s="20">
        <v>138.30000000000001</v>
      </c>
      <c r="C203" s="7">
        <v>138.34</v>
      </c>
      <c r="E203" s="22">
        <v>138.33590392966801</v>
      </c>
      <c r="F203" s="21">
        <v>138.347313824715</v>
      </c>
      <c r="G203" s="20">
        <v>0.99991752716599902</v>
      </c>
      <c r="H203" s="61">
        <v>1.00507612980052</v>
      </c>
      <c r="I203" s="61">
        <v>0.99469127631342202</v>
      </c>
      <c r="J203" t="e">
        <v>#N/A</v>
      </c>
      <c r="K203" t="e">
        <v>#N/A</v>
      </c>
      <c r="L203" t="e">
        <v>#N/A</v>
      </c>
      <c r="N203" s="7">
        <f>F203*G203*H203*I203</f>
        <v>138.29999999999896</v>
      </c>
      <c r="O203" s="7">
        <f>G203*F203</f>
        <v>138.33590392966747</v>
      </c>
    </row>
    <row r="204" spans="1:15" x14ac:dyDescent="0.25">
      <c r="A204" s="14">
        <v>43739</v>
      </c>
      <c r="B204" s="20">
        <v>142.76</v>
      </c>
      <c r="C204" s="7">
        <v>138.66999999999999</v>
      </c>
      <c r="E204" s="22">
        <v>138.67146614261699</v>
      </c>
      <c r="F204" s="21">
        <v>138.332807312245</v>
      </c>
      <c r="G204" s="20">
        <v>1.0024481454323999</v>
      </c>
      <c r="H204" s="61">
        <v>1.0173889732690899</v>
      </c>
      <c r="I204" s="61">
        <v>1.0118879069243101</v>
      </c>
      <c r="J204" t="e">
        <v>#N/A</v>
      </c>
      <c r="K204" t="e">
        <v>#N/A</v>
      </c>
      <c r="L204" t="e">
        <v>#N/A</v>
      </c>
      <c r="N204" s="7">
        <f>F204*G204*H204*I204</f>
        <v>142.76000000000008</v>
      </c>
      <c r="O204" s="7">
        <f>G204*F204</f>
        <v>138.67146614261753</v>
      </c>
    </row>
    <row r="205" spans="1:15" x14ac:dyDescent="0.25">
      <c r="A205" s="14">
        <v>43770</v>
      </c>
      <c r="B205" s="20">
        <v>138.84</v>
      </c>
      <c r="C205" s="7">
        <v>138.44999999999999</v>
      </c>
      <c r="E205" s="22">
        <v>138.45029768281699</v>
      </c>
      <c r="F205" s="21">
        <v>138.310137340528</v>
      </c>
      <c r="G205" s="20">
        <v>1.00101337721865</v>
      </c>
      <c r="H205" s="61">
        <v>1.0028147452458001</v>
      </c>
      <c r="I205" s="61">
        <v>1</v>
      </c>
      <c r="J205" t="e">
        <v>#N/A</v>
      </c>
      <c r="K205" t="e">
        <v>#N/A</v>
      </c>
      <c r="L205" t="e">
        <v>#N/A</v>
      </c>
      <c r="N205" s="7">
        <f>F205*G205*H205*I205</f>
        <v>138.83999999999955</v>
      </c>
      <c r="O205" s="7">
        <f>G205*F205</f>
        <v>138.45029768281725</v>
      </c>
    </row>
    <row r="206" spans="1:15" x14ac:dyDescent="0.25">
      <c r="A206" s="14">
        <v>43800</v>
      </c>
      <c r="B206" s="20">
        <v>137.54</v>
      </c>
      <c r="C206" s="7">
        <v>138</v>
      </c>
      <c r="E206" s="22">
        <v>138.00226370515799</v>
      </c>
      <c r="F206" s="21">
        <v>138.32640623400499</v>
      </c>
      <c r="G206" s="20">
        <v>0.99765668365374804</v>
      </c>
      <c r="H206" s="61">
        <v>1.00360118974567</v>
      </c>
      <c r="I206" s="61">
        <v>0.99307406979630297</v>
      </c>
      <c r="J206" t="e">
        <v>#N/A</v>
      </c>
      <c r="K206" t="e">
        <v>#N/A</v>
      </c>
      <c r="L206" t="e">
        <v>#N/A</v>
      </c>
      <c r="N206" s="7">
        <f>F206*G206*H206*I206</f>
        <v>137.53999999999994</v>
      </c>
      <c r="O206" s="7">
        <f>G206*F206</f>
        <v>138.00226370515855</v>
      </c>
    </row>
    <row r="207" spans="1:15" x14ac:dyDescent="0.25">
      <c r="A207" s="14">
        <v>43831</v>
      </c>
      <c r="B207" s="20">
        <v>133.6</v>
      </c>
      <c r="C207" s="7">
        <v>138.19999999999999</v>
      </c>
      <c r="E207" s="22">
        <v>138.19874830255401</v>
      </c>
      <c r="F207" s="21">
        <v>138.45953375744301</v>
      </c>
      <c r="G207" s="20">
        <v>0.99811652222268299</v>
      </c>
      <c r="H207" s="61">
        <v>0.96157660940757395</v>
      </c>
      <c r="I207" s="61">
        <v>1.00535272201084</v>
      </c>
      <c r="J207" t="e">
        <v>#N/A</v>
      </c>
      <c r="K207" t="e">
        <v>#N/A</v>
      </c>
      <c r="L207" t="e">
        <v>#N/A</v>
      </c>
      <c r="N207" s="7">
        <f>F207*G207*H207*I207</f>
        <v>133.59999999999937</v>
      </c>
      <c r="O207" s="7">
        <f>G207*F207</f>
        <v>138.19874830255318</v>
      </c>
    </row>
    <row r="208" spans="1:15" x14ac:dyDescent="0.25">
      <c r="A208" s="14">
        <v>43862</v>
      </c>
      <c r="B208" s="20">
        <v>134.63</v>
      </c>
      <c r="C208" s="7">
        <v>139.35</v>
      </c>
      <c r="E208" s="22">
        <v>139.34958134024399</v>
      </c>
      <c r="F208" s="21">
        <v>138.811249407449</v>
      </c>
      <c r="G208" s="20">
        <v>1.0038781578228999</v>
      </c>
      <c r="H208" s="61">
        <v>0.96236841927016104</v>
      </c>
      <c r="I208" s="61">
        <v>1.0039100793525</v>
      </c>
      <c r="J208" t="e">
        <v>#N/A</v>
      </c>
      <c r="K208" t="e">
        <v>#N/A</v>
      </c>
      <c r="L208" t="e">
        <v>#N/A</v>
      </c>
      <c r="N208" s="7">
        <f>F208*G208*H208*I208</f>
        <v>134.63000000000045</v>
      </c>
      <c r="O208" s="7">
        <f>G208*F208</f>
        <v>139.34958134024501</v>
      </c>
    </row>
    <row r="209" spans="1:15" x14ac:dyDescent="0.25">
      <c r="A209" s="14">
        <v>43891</v>
      </c>
      <c r="B209" s="20">
        <v>136.72</v>
      </c>
      <c r="C209" s="7">
        <v>133.07</v>
      </c>
      <c r="E209" s="22">
        <v>133.06887940142499</v>
      </c>
      <c r="F209" s="21">
        <v>139.26331071205499</v>
      </c>
      <c r="G209" s="20">
        <v>0.955520005384351</v>
      </c>
      <c r="H209" s="61">
        <v>1.0231993569156801</v>
      </c>
      <c r="I209" s="61">
        <v>1.00414236761376</v>
      </c>
      <c r="J209" t="e">
        <v>#N/A</v>
      </c>
      <c r="K209" t="e">
        <v>#N/A</v>
      </c>
      <c r="L209" t="e">
        <v>#N/A</v>
      </c>
      <c r="N209" s="7">
        <f>F209*G209*H209*I209</f>
        <v>136.72000000000051</v>
      </c>
      <c r="O209" s="7">
        <f>G209*F209</f>
        <v>133.06887940142533</v>
      </c>
    </row>
    <row r="210" spans="1:15" x14ac:dyDescent="0.25">
      <c r="A210" s="14">
        <v>43922</v>
      </c>
      <c r="B210" s="20">
        <v>119.13</v>
      </c>
      <c r="C210" s="7">
        <v>120.43</v>
      </c>
      <c r="E210" s="22">
        <v>120.429200208701</v>
      </c>
      <c r="F210" s="21">
        <v>120.796872101186</v>
      </c>
      <c r="G210" s="20">
        <v>0.99695627969425205</v>
      </c>
      <c r="H210" s="61">
        <v>0.99172794057608504</v>
      </c>
      <c r="I210" s="61">
        <v>0.99746299011722706</v>
      </c>
      <c r="J210" t="e">
        <v>#N/A</v>
      </c>
      <c r="K210" t="e">
        <v>#N/A</v>
      </c>
      <c r="L210" t="e">
        <v>#N/A</v>
      </c>
      <c r="N210" s="7">
        <f>F210*G210*H210*I210</f>
        <v>119.1299999999999</v>
      </c>
      <c r="O210" s="7">
        <f>G210*F210</f>
        <v>120.42920020870078</v>
      </c>
    </row>
    <row r="211" spans="1:15" x14ac:dyDescent="0.25">
      <c r="A211" s="14">
        <v>43952</v>
      </c>
      <c r="B211" s="20">
        <v>119.79</v>
      </c>
      <c r="C211" s="7">
        <v>121.92</v>
      </c>
      <c r="E211" s="22">
        <v>121.91797589413601</v>
      </c>
      <c r="F211" s="21">
        <v>121.701290455988</v>
      </c>
      <c r="G211" s="20">
        <v>1.00178046951956</v>
      </c>
      <c r="H211" s="61">
        <v>0.991361750486906</v>
      </c>
      <c r="I211" s="61">
        <v>0.99110727161111301</v>
      </c>
      <c r="J211" t="e">
        <v>#N/A</v>
      </c>
      <c r="K211" t="e">
        <v>#N/A</v>
      </c>
      <c r="L211" t="e">
        <v>#N/A</v>
      </c>
      <c r="N211" s="7">
        <f>F211*G211*H211*I211</f>
        <v>119.79000000000055</v>
      </c>
      <c r="O211" s="7">
        <f>G211*F211</f>
        <v>121.91797589413601</v>
      </c>
    </row>
    <row r="212" spans="1:15" x14ac:dyDescent="0.25">
      <c r="A212" s="14">
        <v>43983</v>
      </c>
      <c r="B212" s="20">
        <v>126.18</v>
      </c>
      <c r="C212" s="7">
        <v>128.25</v>
      </c>
      <c r="E212" s="22">
        <v>128.246806138322</v>
      </c>
      <c r="F212" s="21">
        <v>129.04283425926701</v>
      </c>
      <c r="G212" s="20">
        <v>0.99383128768432605</v>
      </c>
      <c r="H212" s="61">
        <v>0.98266906949577304</v>
      </c>
      <c r="I212" s="61">
        <v>1.00123651158883</v>
      </c>
      <c r="J212" t="e">
        <v>#N/A</v>
      </c>
      <c r="K212" t="e">
        <v>#N/A</v>
      </c>
      <c r="L212" t="e">
        <v>#N/A</v>
      </c>
      <c r="N212" s="7">
        <f>F212*G212*H212*I212</f>
        <v>126.17999999999961</v>
      </c>
      <c r="O212" s="7">
        <f>G212*F212</f>
        <v>128.2468061383224</v>
      </c>
    </row>
    <row r="213" spans="1:15" x14ac:dyDescent="0.25">
      <c r="A213" s="14">
        <v>44013</v>
      </c>
      <c r="B213" s="20">
        <v>135.82</v>
      </c>
      <c r="C213" s="7">
        <v>131.47999999999999</v>
      </c>
      <c r="E213" s="22">
        <v>131.47770898028401</v>
      </c>
      <c r="F213" s="21">
        <v>131.07875108496501</v>
      </c>
      <c r="G213" s="20">
        <v>1.00304365041639</v>
      </c>
      <c r="H213" s="61">
        <v>1.02510638653513</v>
      </c>
      <c r="I213" s="61">
        <v>1.00772645312174</v>
      </c>
      <c r="J213" t="e">
        <v>#N/A</v>
      </c>
      <c r="K213" t="e">
        <v>#N/A</v>
      </c>
      <c r="L213" t="e">
        <v>#N/A</v>
      </c>
      <c r="N213" s="7">
        <f>F213*G213*H213*I213</f>
        <v>135.81999999999948</v>
      </c>
      <c r="O213" s="7">
        <f>G213*F213</f>
        <v>131.47770898028463</v>
      </c>
    </row>
    <row r="214" spans="1:15" x14ac:dyDescent="0.25">
      <c r="A214" s="14">
        <v>44044</v>
      </c>
      <c r="B214" s="20">
        <v>135.5</v>
      </c>
      <c r="C214" s="7">
        <v>133.19999999999999</v>
      </c>
      <c r="E214" s="22">
        <v>133.200231246546</v>
      </c>
      <c r="F214" s="21">
        <v>133.226539969268</v>
      </c>
      <c r="G214" s="20">
        <v>0.99980252641306699</v>
      </c>
      <c r="H214" s="61">
        <v>1.02906548385997</v>
      </c>
      <c r="I214" s="61">
        <v>0.98853330246001803</v>
      </c>
      <c r="J214" t="e">
        <v>#N/A</v>
      </c>
      <c r="K214" t="e">
        <v>#N/A</v>
      </c>
      <c r="L214" t="e">
        <v>#N/A</v>
      </c>
      <c r="N214" s="7">
        <f>F214*G214*H214*I214</f>
        <v>135.5000000000004</v>
      </c>
      <c r="O214" s="7">
        <f>G214*F214</f>
        <v>133.2002312465456</v>
      </c>
    </row>
    <row r="215" spans="1:15" x14ac:dyDescent="0.25">
      <c r="A215" s="14">
        <v>44075</v>
      </c>
      <c r="B215" s="20">
        <v>137.13999999999999</v>
      </c>
      <c r="C215" s="7">
        <v>135.36000000000001</v>
      </c>
      <c r="E215" s="22">
        <v>135.35974885017001</v>
      </c>
      <c r="F215" s="21">
        <v>135.11540656438299</v>
      </c>
      <c r="G215" s="20">
        <v>1.00180839692527</v>
      </c>
      <c r="H215" s="61">
        <v>1.0073995348545499</v>
      </c>
      <c r="I215" s="61">
        <v>1.0057102102726301</v>
      </c>
      <c r="J215" t="e">
        <v>#N/A</v>
      </c>
      <c r="K215" t="e">
        <v>#N/A</v>
      </c>
      <c r="L215" t="e">
        <v>#N/A</v>
      </c>
      <c r="N215" s="7">
        <f>F215*G215*H215*I215</f>
        <v>137.13999999999942</v>
      </c>
      <c r="O215" s="7">
        <f>G215*F215</f>
        <v>135.35974885017063</v>
      </c>
    </row>
    <row r="216" spans="1:15" x14ac:dyDescent="0.25">
      <c r="A216" s="14">
        <v>44105</v>
      </c>
      <c r="B216" s="20">
        <v>139.62</v>
      </c>
      <c r="C216" s="7">
        <v>136.63</v>
      </c>
      <c r="E216" s="22">
        <v>136.62712578475899</v>
      </c>
      <c r="F216" s="21">
        <v>136.53954558821101</v>
      </c>
      <c r="G216" s="20">
        <v>1.0006414273327999</v>
      </c>
      <c r="H216" s="61">
        <v>1.0201361164665901</v>
      </c>
      <c r="I216" s="61">
        <v>1.00173437728668</v>
      </c>
      <c r="J216" t="e">
        <v>#N/A</v>
      </c>
      <c r="K216" t="e">
        <v>#N/A</v>
      </c>
      <c r="L216" t="e">
        <v>#N/A</v>
      </c>
      <c r="N216" s="7">
        <f>F216*G216*H216*I216</f>
        <v>139.62000000000037</v>
      </c>
      <c r="O216" s="7">
        <f>G216*F216</f>
        <v>136.62712578475939</v>
      </c>
    </row>
    <row r="217" spans="1:15" x14ac:dyDescent="0.25">
      <c r="A217" s="14">
        <v>44136</v>
      </c>
      <c r="B217" s="20">
        <v>138.1</v>
      </c>
      <c r="C217" s="7">
        <v>137.46</v>
      </c>
      <c r="E217" s="22">
        <v>137.46380126685801</v>
      </c>
      <c r="F217" s="21">
        <v>137.56488916134299</v>
      </c>
      <c r="G217" s="20">
        <v>0.99926516209840199</v>
      </c>
      <c r="H217" s="61">
        <v>1.00462811829208</v>
      </c>
      <c r="I217" s="61">
        <v>1</v>
      </c>
      <c r="J217" t="e">
        <v>#N/A</v>
      </c>
      <c r="K217" t="e">
        <v>#N/A</v>
      </c>
      <c r="L217" t="e">
        <v>#N/A</v>
      </c>
      <c r="N217" s="7">
        <f>F217*G217*H217*I217</f>
        <v>138.10000000000008</v>
      </c>
      <c r="O217" s="7">
        <f>G217*F217</f>
        <v>137.4638012668581</v>
      </c>
    </row>
    <row r="218" spans="1:15" x14ac:dyDescent="0.25">
      <c r="A218" s="14">
        <v>44166</v>
      </c>
      <c r="B218" s="20">
        <v>139.53</v>
      </c>
      <c r="C218" s="7">
        <v>138.16999999999999</v>
      </c>
      <c r="E218" s="22">
        <v>138.17224008997101</v>
      </c>
      <c r="F218" s="21">
        <v>138.34345641490501</v>
      </c>
      <c r="G218" s="20">
        <v>0.99876238219449698</v>
      </c>
      <c r="H218" s="61">
        <v>1.0038935962465201</v>
      </c>
      <c r="I218" s="61">
        <v>1.00590996794065</v>
      </c>
      <c r="J218" t="e">
        <v>#N/A</v>
      </c>
      <c r="K218" t="e">
        <v>#N/A</v>
      </c>
      <c r="L218" t="e">
        <v>#N/A</v>
      </c>
      <c r="N218" s="7">
        <f>F218*G218*H218*I218</f>
        <v>139.53000000000065</v>
      </c>
      <c r="O218" s="7">
        <f>G218*F218</f>
        <v>138.1722400899711</v>
      </c>
    </row>
    <row r="219" spans="1:15" x14ac:dyDescent="0.25">
      <c r="A219" s="14">
        <v>44197</v>
      </c>
      <c r="B219" s="20">
        <v>132.1</v>
      </c>
      <c r="C219" s="7">
        <v>139.01</v>
      </c>
      <c r="E219" s="22">
        <v>139.00892576662901</v>
      </c>
      <c r="F219" s="21">
        <v>138.830323508135</v>
      </c>
      <c r="G219" s="20">
        <v>1.00128647873159</v>
      </c>
      <c r="H219" s="61">
        <v>0.96180316875879801</v>
      </c>
      <c r="I219" s="61">
        <v>0.98803863459452501</v>
      </c>
      <c r="J219" t="e">
        <v>#N/A</v>
      </c>
      <c r="K219" t="e">
        <v>#N/A</v>
      </c>
      <c r="L219" t="e">
        <v>#N/A</v>
      </c>
      <c r="N219" s="7">
        <f>F219*G219*H219*I219</f>
        <v>132.09999999999943</v>
      </c>
      <c r="O219" s="7">
        <f>G219*F219</f>
        <v>139.00892576662798</v>
      </c>
    </row>
    <row r="220" spans="1:15" x14ac:dyDescent="0.25">
      <c r="A220" s="14">
        <v>44228</v>
      </c>
      <c r="B220" s="20">
        <v>134.87</v>
      </c>
      <c r="C220" s="7">
        <v>141.31</v>
      </c>
      <c r="E220" s="22">
        <v>141.31308919591501</v>
      </c>
      <c r="F220" s="21">
        <v>139.20087308752801</v>
      </c>
      <c r="G220" s="20">
        <v>1.0151738711226299</v>
      </c>
      <c r="H220" s="61">
        <v>0.96322249512421398</v>
      </c>
      <c r="I220" s="61">
        <v>0.99084643348383294</v>
      </c>
      <c r="J220" t="e">
        <v>#N/A</v>
      </c>
      <c r="K220" t="e">
        <v>#N/A</v>
      </c>
      <c r="L220" t="e">
        <v>#N/A</v>
      </c>
      <c r="N220" s="7">
        <f>F220*G220*H220*I220</f>
        <v>134.87000000000086</v>
      </c>
      <c r="O220" s="7">
        <f>G220*F220</f>
        <v>141.31308919591572</v>
      </c>
    </row>
    <row r="221" spans="1:15" x14ac:dyDescent="0.25">
      <c r="A221" s="14">
        <v>44256</v>
      </c>
      <c r="B221" s="20">
        <v>144.02000000000001</v>
      </c>
      <c r="C221" s="7">
        <v>139.04</v>
      </c>
      <c r="E221" s="22">
        <v>139.039440492431</v>
      </c>
      <c r="F221" s="21">
        <v>139.466392549414</v>
      </c>
      <c r="G221" s="20">
        <v>0.99693867426282001</v>
      </c>
      <c r="H221" s="61">
        <v>1.0199707830025599</v>
      </c>
      <c r="I221" s="61">
        <v>1.0155400689464</v>
      </c>
      <c r="J221" t="e">
        <v>#N/A</v>
      </c>
      <c r="K221" t="e">
        <v>#N/A</v>
      </c>
      <c r="L221" t="e">
        <v>#N/A</v>
      </c>
      <c r="N221" s="7">
        <f>F221*G221*H221*I221</f>
        <v>144.01999999999938</v>
      </c>
      <c r="O221" s="7">
        <f>G221*F221</f>
        <v>139.03944049243083</v>
      </c>
    </row>
    <row r="222" spans="1:15" x14ac:dyDescent="0.25">
      <c r="A222" s="14">
        <v>44287</v>
      </c>
      <c r="B222" s="20">
        <v>138.09</v>
      </c>
      <c r="C222" s="7">
        <v>139.65</v>
      </c>
      <c r="E222" s="22">
        <v>139.65292720972101</v>
      </c>
      <c r="F222" s="21">
        <v>139.75517793539899</v>
      </c>
      <c r="G222" s="20">
        <v>0.99926835823052096</v>
      </c>
      <c r="H222" s="61">
        <v>0.98940242340400297</v>
      </c>
      <c r="I222" s="61">
        <v>0.99939970435608405</v>
      </c>
      <c r="J222" t="e">
        <v>#N/A</v>
      </c>
      <c r="K222" t="e">
        <v>#N/A</v>
      </c>
      <c r="L222" t="e">
        <v>#N/A</v>
      </c>
      <c r="N222" s="7">
        <f>F222*G222*H222*I222</f>
        <v>138.0899999999998</v>
      </c>
      <c r="O222" s="7">
        <f>G222*F222</f>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136</v>
      </c>
      <c r="AB1" s="12" t="s">
        <v>24</v>
      </c>
    </row>
    <row r="2" spans="1:40" x14ac:dyDescent="0.25">
      <c r="A2" s="13" t="s">
        <v>9</v>
      </c>
      <c r="B2" s="13" t="s">
        <v>28</v>
      </c>
      <c r="C2" s="13" t="s">
        <v>19</v>
      </c>
      <c r="E2" s="13" t="s">
        <v>7</v>
      </c>
      <c r="F2" s="13" t="s">
        <v>25</v>
      </c>
      <c r="G2" s="13" t="s">
        <v>26</v>
      </c>
      <c r="H2" s="13" t="s">
        <v>121</v>
      </c>
      <c r="I2" s="13" t="s">
        <v>122</v>
      </c>
      <c r="J2" s="13" t="s">
        <v>87</v>
      </c>
      <c r="K2" s="13" t="s">
        <v>8</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F3+G3+H3+I3</f>
        <v>72.400000000000006</v>
      </c>
      <c r="O3" s="7">
        <f>G3+F3</f>
        <v>77.7</v>
      </c>
      <c r="P3" s="7"/>
      <c r="Q3" s="9">
        <f>(E3-C3)/C3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F4+G4+H4+I4</f>
        <v>69.600000000000009</v>
      </c>
      <c r="O4" s="7">
        <f>G4+F4</f>
        <v>80.100000000000009</v>
      </c>
      <c r="Q4" s="9">
        <f>(E4-C4)/C4</f>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F5+G5+H5+I5</f>
        <v>77.5</v>
      </c>
      <c r="O5" s="7">
        <f>G5+F5</f>
        <v>79.900000000000006</v>
      </c>
      <c r="Q5" s="9">
        <f>(E5-C5)/C5</f>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F6+G6+H6+I6</f>
        <v>79.599999999999994</v>
      </c>
      <c r="O6" s="7">
        <f>G6+F6</f>
        <v>79.599999999999994</v>
      </c>
      <c r="Q6" s="9">
        <f>(E6-C6)/C6</f>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F7+G7+H7+I7</f>
        <v>80.300000000000011</v>
      </c>
      <c r="O7" s="7">
        <f>G7+F7</f>
        <v>79</v>
      </c>
      <c r="Q7" s="9">
        <f>(E7-C7)/C7</f>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F8+G8+H8+I8</f>
        <v>77.5</v>
      </c>
      <c r="O8" s="7">
        <f>G8+F8</f>
        <v>79.5</v>
      </c>
      <c r="Q8" s="9">
        <f>(E8-C8)/C8</f>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F9+G9+H9+I9</f>
        <v>83.4</v>
      </c>
      <c r="O9" s="7">
        <f>G9+F9</f>
        <v>79.800000000000011</v>
      </c>
      <c r="Q9" s="9">
        <f>(E9-C9)/C9</f>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F10+G10+H10+I10</f>
        <v>83.6</v>
      </c>
      <c r="O10" s="7">
        <f>G10+F10</f>
        <v>78.599999999999994</v>
      </c>
      <c r="Q10" s="9">
        <f>(E10-C10)/C10</f>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F11+G11+H11+I11</f>
        <v>82.1</v>
      </c>
      <c r="O11" s="7">
        <f>G11+F11</f>
        <v>79.599999999999994</v>
      </c>
      <c r="Q11" s="9">
        <f>(E11-C11)/C11</f>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F12+G12+H12+I12</f>
        <v>89.2</v>
      </c>
      <c r="O12" s="7">
        <f>G12+F12</f>
        <v>80.2</v>
      </c>
      <c r="Q12" s="9">
        <f>(E12-C12)/C12</f>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F13+G13+H13+I13</f>
        <v>83.90000000000002</v>
      </c>
      <c r="O13" s="7">
        <f>G13+F13</f>
        <v>80.300000000000011</v>
      </c>
      <c r="Q13" s="9">
        <f>(E13-C13)/C13</f>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F14+G14+H14+I14</f>
        <v>74.5</v>
      </c>
      <c r="O14" s="7">
        <f>G14+F14</f>
        <v>79.5</v>
      </c>
      <c r="Q14" s="9">
        <f>(E14-C14)/C14</f>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F15+G15+H15+I15</f>
        <v>74.100000000000009</v>
      </c>
      <c r="O15" s="7">
        <f>G15+F15</f>
        <v>79.800000000000011</v>
      </c>
      <c r="Q15" s="9">
        <f>(E15-C15)/C15</f>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F16+G16+H16+I16</f>
        <v>71.8</v>
      </c>
      <c r="O16" s="7">
        <f>G16+F16</f>
        <v>79.7</v>
      </c>
      <c r="Q16" s="9">
        <f>(E16-C16)/C16</f>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F17+G17+H17+I17</f>
        <v>77.400000000000006</v>
      </c>
      <c r="O17" s="7">
        <f>G17+F17</f>
        <v>79.8</v>
      </c>
      <c r="Q17" s="9">
        <f>(E17-C17)/C17</f>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F18+G18+H18+I18</f>
        <v>76.5</v>
      </c>
      <c r="O18" s="7">
        <f>G18+F18</f>
        <v>79.399999999999991</v>
      </c>
      <c r="Q18" s="9">
        <f>(E18-C18)/C18</f>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F19+G19+H19+I19</f>
        <v>79.8</v>
      </c>
      <c r="O19" s="7">
        <f>G19+F19</f>
        <v>77.900000000000006</v>
      </c>
      <c r="Q19" s="9">
        <f>(E19-C19)/C19</f>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F20+G20+H20+I20</f>
        <v>76.199999999999989</v>
      </c>
      <c r="O20" s="7">
        <f>G20+F20</f>
        <v>78.099999999999994</v>
      </c>
      <c r="Q20" s="9">
        <f>(E20-C20)/C20</f>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F21+G21+H21+I21</f>
        <v>81.3</v>
      </c>
      <c r="O21" s="7">
        <f>G21+F21</f>
        <v>77.399999999999991</v>
      </c>
      <c r="Q21" s="9">
        <f>(E21-C21)/C21</f>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F22+G22+H22+I22</f>
        <v>81.600000000000009</v>
      </c>
      <c r="O22" s="7">
        <f>G22+F22</f>
        <v>78.5</v>
      </c>
      <c r="Q22" s="9">
        <f>(E22-C22)/C22</f>
        <v>0</v>
      </c>
    </row>
    <row r="23" spans="1:40" x14ac:dyDescent="0.25">
      <c r="A23" s="14">
        <v>37865</v>
      </c>
      <c r="B23" s="21">
        <v>85.7</v>
      </c>
      <c r="C23" s="7">
        <v>81.3</v>
      </c>
      <c r="E23" s="22">
        <v>81.3</v>
      </c>
      <c r="F23" s="21">
        <v>80.099999999999994</v>
      </c>
      <c r="G23" s="20">
        <v>1.2</v>
      </c>
      <c r="H23" s="7">
        <v>3.5</v>
      </c>
      <c r="I23" s="7">
        <v>0.9</v>
      </c>
      <c r="J23" s="7" t="e">
        <v>#N/A</v>
      </c>
      <c r="K23" s="7" t="e">
        <v>#N/A</v>
      </c>
      <c r="L23" s="7" t="e">
        <v>#N/A</v>
      </c>
      <c r="N23" s="7">
        <f>F23+G23+H23+I23</f>
        <v>85.7</v>
      </c>
      <c r="O23" s="7">
        <f>G23+F23</f>
        <v>81.3</v>
      </c>
      <c r="Q23" s="9">
        <f>(E23-C23)/C23</f>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F24+G24+H24+I24</f>
        <v>90</v>
      </c>
      <c r="O24" s="7">
        <f>G24+F24</f>
        <v>81.599999999999994</v>
      </c>
      <c r="Q24" s="9">
        <f>(E24-C24)/C24</f>
        <v>0</v>
      </c>
    </row>
    <row r="25" spans="1:40" x14ac:dyDescent="0.25">
      <c r="A25" s="14">
        <v>37926</v>
      </c>
      <c r="B25" s="21">
        <v>84.6</v>
      </c>
      <c r="C25" s="7">
        <v>82.6</v>
      </c>
      <c r="E25" s="22">
        <v>82.6</v>
      </c>
      <c r="F25" s="21">
        <v>81.8</v>
      </c>
      <c r="G25" s="20">
        <v>0.8</v>
      </c>
      <c r="H25" s="7">
        <v>3.6</v>
      </c>
      <c r="I25" s="7">
        <v>-1.6</v>
      </c>
      <c r="J25" s="7" t="e">
        <v>#N/A</v>
      </c>
      <c r="K25" s="7" t="e">
        <v>#N/A</v>
      </c>
      <c r="L25" s="7" t="e">
        <v>#N/A</v>
      </c>
      <c r="N25" s="7">
        <f>F25+G25+H25+I25</f>
        <v>84.6</v>
      </c>
      <c r="O25" s="7">
        <f>G25+F25</f>
        <v>82.6</v>
      </c>
      <c r="Q25" s="9">
        <f>(E25-C25)/C25</f>
        <v>0</v>
      </c>
    </row>
    <row r="26" spans="1:40" x14ac:dyDescent="0.25">
      <c r="A26" s="14">
        <v>37956</v>
      </c>
      <c r="B26" s="21">
        <v>77.900000000000006</v>
      </c>
      <c r="C26" s="7">
        <v>81.2</v>
      </c>
      <c r="E26" s="22">
        <v>81.2</v>
      </c>
      <c r="F26" s="21">
        <v>82.5</v>
      </c>
      <c r="G26" s="20">
        <v>-1.3</v>
      </c>
      <c r="H26" s="7">
        <v>-4.3</v>
      </c>
      <c r="I26" s="7">
        <v>1</v>
      </c>
      <c r="J26" s="7" t="e">
        <v>#N/A</v>
      </c>
      <c r="K26" s="7" t="e">
        <v>#N/A</v>
      </c>
      <c r="L26" s="7" t="e">
        <v>#N/A</v>
      </c>
      <c r="N26" s="7">
        <f>F26+G26+H26+I26</f>
        <v>77.900000000000006</v>
      </c>
      <c r="O26" s="7">
        <f>G26+F26</f>
        <v>81.2</v>
      </c>
      <c r="Q26" s="9">
        <f>(E26-C26)/C26</f>
        <v>0</v>
      </c>
    </row>
    <row r="27" spans="1:40" x14ac:dyDescent="0.25">
      <c r="A27" s="14">
        <v>37987</v>
      </c>
      <c r="B27" s="21">
        <v>76.8</v>
      </c>
      <c r="C27" s="7">
        <v>82.7</v>
      </c>
      <c r="E27" s="22">
        <v>82.7</v>
      </c>
      <c r="F27" s="21">
        <v>83.1</v>
      </c>
      <c r="G27" s="20">
        <v>-0.5</v>
      </c>
      <c r="H27" s="7">
        <v>-6.4</v>
      </c>
      <c r="I27" s="7">
        <v>0.5</v>
      </c>
      <c r="J27" s="7" t="e">
        <v>#N/A</v>
      </c>
      <c r="K27" s="7" t="e">
        <v>#N/A</v>
      </c>
      <c r="L27" s="7" t="e">
        <v>#N/A</v>
      </c>
      <c r="N27" s="7">
        <f>F27+G27+H27+I27</f>
        <v>76.699999999999989</v>
      </c>
      <c r="O27" s="7">
        <f>G27+F27</f>
        <v>82.6</v>
      </c>
      <c r="Q27" s="9">
        <f>(E27-C27)/C27</f>
        <v>0</v>
      </c>
    </row>
    <row r="28" spans="1:40" x14ac:dyDescent="0.25">
      <c r="A28" s="14">
        <v>38018</v>
      </c>
      <c r="B28" s="21">
        <v>74</v>
      </c>
      <c r="C28" s="7">
        <v>84</v>
      </c>
      <c r="E28" s="22">
        <v>84</v>
      </c>
      <c r="F28" s="21">
        <v>83.8</v>
      </c>
      <c r="G28" s="20">
        <v>0.3</v>
      </c>
      <c r="H28" s="7">
        <v>-9.6999999999999993</v>
      </c>
      <c r="I28" s="7">
        <v>-0.3</v>
      </c>
      <c r="J28" s="7" t="e">
        <v>#N/A</v>
      </c>
      <c r="K28" s="7" t="e">
        <v>#N/A</v>
      </c>
      <c r="L28" s="7" t="e">
        <v>#N/A</v>
      </c>
      <c r="N28" s="7">
        <f>F28+G28+H28+I28</f>
        <v>74.099999999999994</v>
      </c>
      <c r="O28" s="7">
        <f>G28+F28</f>
        <v>84.1</v>
      </c>
      <c r="Q28" s="9">
        <f>(E28-C28)/C28</f>
        <v>0</v>
      </c>
    </row>
    <row r="29" spans="1:40" x14ac:dyDescent="0.25">
      <c r="A29" s="14">
        <v>38047</v>
      </c>
      <c r="B29" s="21">
        <v>86.9</v>
      </c>
      <c r="C29" s="7">
        <v>84.5</v>
      </c>
      <c r="E29" s="22">
        <v>84.5</v>
      </c>
      <c r="F29" s="21">
        <v>84.4</v>
      </c>
      <c r="G29" s="20">
        <v>0.1</v>
      </c>
      <c r="H29" s="7">
        <v>0.2</v>
      </c>
      <c r="I29" s="7">
        <v>2.1</v>
      </c>
      <c r="J29" s="7" t="e">
        <v>#N/A</v>
      </c>
      <c r="K29" s="7" t="e">
        <v>#N/A</v>
      </c>
      <c r="L29" s="7" t="e">
        <v>#N/A</v>
      </c>
      <c r="N29" s="7">
        <f>F29+G29+H29+I29</f>
        <v>86.8</v>
      </c>
      <c r="O29" s="7">
        <f>G29+F29</f>
        <v>84.5</v>
      </c>
      <c r="Q29" s="9">
        <f>(E29-C29)/C29</f>
        <v>0</v>
      </c>
    </row>
    <row r="30" spans="1:40" x14ac:dyDescent="0.25">
      <c r="A30" s="14">
        <v>38078</v>
      </c>
      <c r="B30" s="21">
        <v>82.2</v>
      </c>
      <c r="C30" s="7">
        <v>85.1</v>
      </c>
      <c r="E30" s="22">
        <v>85.1</v>
      </c>
      <c r="F30" s="21">
        <v>85.1</v>
      </c>
      <c r="G30" s="20">
        <v>0</v>
      </c>
      <c r="H30" s="7">
        <v>-2.9</v>
      </c>
      <c r="I30" s="7">
        <v>0</v>
      </c>
      <c r="J30" s="7" t="e">
        <v>#N/A</v>
      </c>
      <c r="K30" s="7" t="e">
        <v>#N/A</v>
      </c>
      <c r="L30" s="7" t="e">
        <v>#N/A</v>
      </c>
      <c r="N30" s="7">
        <f>F30+G30+H30+I30</f>
        <v>82.199999999999989</v>
      </c>
      <c r="O30" s="7">
        <f>G30+F30</f>
        <v>85.1</v>
      </c>
      <c r="Q30" s="9">
        <f>(E30-C30)/C30</f>
        <v>0</v>
      </c>
    </row>
    <row r="31" spans="1:40" x14ac:dyDescent="0.25">
      <c r="A31" s="14">
        <v>38108</v>
      </c>
      <c r="B31" s="21">
        <v>86.3</v>
      </c>
      <c r="C31" s="7">
        <v>85.9</v>
      </c>
      <c r="E31" s="22">
        <v>85.9</v>
      </c>
      <c r="F31" s="21">
        <v>85.8</v>
      </c>
      <c r="G31" s="20">
        <v>0.1</v>
      </c>
      <c r="H31" s="7">
        <v>1.4</v>
      </c>
      <c r="I31" s="7">
        <v>-1</v>
      </c>
      <c r="J31" s="7" t="e">
        <v>#N/A</v>
      </c>
      <c r="K31" s="7" t="e">
        <v>#N/A</v>
      </c>
      <c r="L31" s="7" t="e">
        <v>#N/A</v>
      </c>
      <c r="N31" s="7">
        <f>F31+G31+H31+I31</f>
        <v>86.3</v>
      </c>
      <c r="O31" s="7">
        <f>G31+F31</f>
        <v>85.899999999999991</v>
      </c>
      <c r="Q31" s="9">
        <f>(E31-C31)/C31</f>
        <v>0</v>
      </c>
    </row>
    <row r="32" spans="1:40" x14ac:dyDescent="0.25">
      <c r="A32" s="14">
        <v>38139</v>
      </c>
      <c r="B32" s="21">
        <v>86.1</v>
      </c>
      <c r="C32" s="7">
        <v>86.1</v>
      </c>
      <c r="E32" s="22">
        <v>86.1</v>
      </c>
      <c r="F32" s="21">
        <v>86.4</v>
      </c>
      <c r="G32" s="20">
        <v>-0.3</v>
      </c>
      <c r="H32" s="7">
        <v>-0.3</v>
      </c>
      <c r="I32" s="7">
        <v>0.3</v>
      </c>
      <c r="J32" s="7" t="e">
        <v>#N/A</v>
      </c>
      <c r="K32" s="7" t="e">
        <v>#N/A</v>
      </c>
      <c r="L32" s="7" t="e">
        <v>#N/A</v>
      </c>
      <c r="N32" s="7">
        <f>F32+G32+H32+I32</f>
        <v>86.100000000000009</v>
      </c>
      <c r="O32" s="7">
        <f>G32+F32</f>
        <v>86.100000000000009</v>
      </c>
      <c r="Q32" s="9">
        <f>(E32-C32)/C32</f>
        <v>0</v>
      </c>
    </row>
    <row r="33" spans="1:17" x14ac:dyDescent="0.25">
      <c r="A33" s="14">
        <v>38169</v>
      </c>
      <c r="B33" s="21">
        <v>90.1</v>
      </c>
      <c r="C33" s="7">
        <v>86.7</v>
      </c>
      <c r="E33" s="22">
        <v>86.7</v>
      </c>
      <c r="F33" s="21">
        <v>86.9</v>
      </c>
      <c r="G33" s="20">
        <v>-0.2</v>
      </c>
      <c r="H33" s="7">
        <v>2.9</v>
      </c>
      <c r="I33" s="7">
        <v>0.5</v>
      </c>
      <c r="J33" s="7" t="e">
        <v>#N/A</v>
      </c>
      <c r="K33" s="7" t="e">
        <v>#N/A</v>
      </c>
      <c r="L33" s="7" t="e">
        <v>#N/A</v>
      </c>
      <c r="N33" s="7">
        <f>F33+G33+H33+I33</f>
        <v>90.100000000000009</v>
      </c>
      <c r="O33" s="7">
        <f>G33+F33</f>
        <v>86.7</v>
      </c>
      <c r="Q33" s="9">
        <f>(E33-C33)/C33</f>
        <v>0</v>
      </c>
    </row>
    <row r="34" spans="1:17" x14ac:dyDescent="0.25">
      <c r="A34" s="14">
        <v>38200</v>
      </c>
      <c r="B34" s="21">
        <v>92.1</v>
      </c>
      <c r="C34" s="7">
        <v>87.6</v>
      </c>
      <c r="E34" s="22">
        <v>87.6</v>
      </c>
      <c r="F34" s="21">
        <v>87.3</v>
      </c>
      <c r="G34" s="20">
        <v>0.3</v>
      </c>
      <c r="H34" s="7">
        <v>5</v>
      </c>
      <c r="I34" s="7">
        <v>-0.6</v>
      </c>
      <c r="J34" s="7" t="e">
        <v>#N/A</v>
      </c>
      <c r="K34" s="7" t="e">
        <v>#N/A</v>
      </c>
      <c r="L34" s="7" t="e">
        <v>#N/A</v>
      </c>
      <c r="N34" s="7">
        <f>F34+G34+H34+I34</f>
        <v>92</v>
      </c>
      <c r="O34" s="7">
        <f>G34+F34</f>
        <v>87.6</v>
      </c>
      <c r="Q34" s="9">
        <f>(E34-C34)/C34</f>
        <v>0</v>
      </c>
    </row>
    <row r="35" spans="1:17" x14ac:dyDescent="0.25">
      <c r="A35" s="14">
        <v>38231</v>
      </c>
      <c r="B35" s="21">
        <v>92.1</v>
      </c>
      <c r="C35" s="7">
        <v>88.2</v>
      </c>
      <c r="E35" s="22">
        <v>88.2</v>
      </c>
      <c r="F35" s="21">
        <v>87.7</v>
      </c>
      <c r="G35" s="20">
        <v>0.5</v>
      </c>
      <c r="H35" s="7">
        <v>3.2</v>
      </c>
      <c r="I35" s="7">
        <v>0.7</v>
      </c>
      <c r="J35" s="7" t="e">
        <v>#N/A</v>
      </c>
      <c r="K35" s="7" t="e">
        <v>#N/A</v>
      </c>
      <c r="L35" s="7" t="e">
        <v>#N/A</v>
      </c>
      <c r="N35" s="7">
        <f>F35+G35+H35+I35</f>
        <v>92.100000000000009</v>
      </c>
      <c r="O35" s="7">
        <f>G35+F35</f>
        <v>88.2</v>
      </c>
      <c r="Q35" s="9">
        <f>(E35-C35)/C35</f>
        <v>0</v>
      </c>
    </row>
    <row r="36" spans="1:17" x14ac:dyDescent="0.25">
      <c r="A36" s="14">
        <v>38261</v>
      </c>
      <c r="B36" s="21">
        <v>93.5</v>
      </c>
      <c r="C36" s="7">
        <v>87.5</v>
      </c>
      <c r="E36" s="22">
        <v>87.5</v>
      </c>
      <c r="F36" s="21">
        <v>87.9</v>
      </c>
      <c r="G36" s="20">
        <v>-0.3</v>
      </c>
      <c r="H36" s="7">
        <v>7.6</v>
      </c>
      <c r="I36" s="7">
        <v>-1.6</v>
      </c>
      <c r="J36" s="7" t="e">
        <v>#N/A</v>
      </c>
      <c r="K36" s="7" t="e">
        <v>#N/A</v>
      </c>
      <c r="L36" s="7" t="e">
        <v>#N/A</v>
      </c>
      <c r="N36" s="7">
        <f>F36+G36+H36+I36</f>
        <v>93.600000000000009</v>
      </c>
      <c r="O36" s="7">
        <f>G36+F36</f>
        <v>87.600000000000009</v>
      </c>
      <c r="Q36" s="9">
        <f>(E36-C36)/C36</f>
        <v>0</v>
      </c>
    </row>
    <row r="37" spans="1:17" x14ac:dyDescent="0.25">
      <c r="A37" s="14">
        <v>38292</v>
      </c>
      <c r="B37" s="21">
        <v>91.8</v>
      </c>
      <c r="C37" s="7">
        <v>87.5</v>
      </c>
      <c r="E37" s="22">
        <v>87.5</v>
      </c>
      <c r="F37" s="21">
        <v>88</v>
      </c>
      <c r="G37" s="20">
        <v>-0.5</v>
      </c>
      <c r="H37" s="7">
        <v>3.4</v>
      </c>
      <c r="I37" s="7">
        <v>0.9</v>
      </c>
      <c r="J37" s="7" t="e">
        <v>#N/A</v>
      </c>
      <c r="K37" s="7" t="e">
        <v>#N/A</v>
      </c>
      <c r="L37" s="7" t="e">
        <v>#N/A</v>
      </c>
      <c r="N37" s="7">
        <f>F37+G37+H37+I37</f>
        <v>91.800000000000011</v>
      </c>
      <c r="O37" s="7">
        <f>G37+F37</f>
        <v>87.5</v>
      </c>
      <c r="Q37" s="9">
        <f>(E37-C37)/C37</f>
        <v>0</v>
      </c>
    </row>
    <row r="38" spans="1:17" x14ac:dyDescent="0.25">
      <c r="A38" s="14">
        <v>38322</v>
      </c>
      <c r="B38" s="21">
        <v>84.7</v>
      </c>
      <c r="C38" s="7">
        <v>88.3</v>
      </c>
      <c r="E38" s="22">
        <v>88.3</v>
      </c>
      <c r="F38" s="21">
        <v>88</v>
      </c>
      <c r="G38" s="20">
        <v>0.3</v>
      </c>
      <c r="H38" s="7">
        <v>-4.3</v>
      </c>
      <c r="I38" s="7">
        <v>0.7</v>
      </c>
      <c r="J38" s="7" t="e">
        <v>#N/A</v>
      </c>
      <c r="K38" s="7" t="e">
        <v>#N/A</v>
      </c>
      <c r="L38" s="7" t="e">
        <v>#N/A</v>
      </c>
      <c r="N38" s="7">
        <f>F38+G38+H38+I38</f>
        <v>84.7</v>
      </c>
      <c r="O38" s="7">
        <f>G38+F38</f>
        <v>88.3</v>
      </c>
      <c r="Q38" s="9">
        <f>(E38-C38)/C38</f>
        <v>0</v>
      </c>
    </row>
    <row r="39" spans="1:17" x14ac:dyDescent="0.25">
      <c r="A39" s="14">
        <v>38353</v>
      </c>
      <c r="B39" s="21">
        <v>81</v>
      </c>
      <c r="C39" s="7">
        <v>88.7</v>
      </c>
      <c r="E39" s="22">
        <v>88.7</v>
      </c>
      <c r="F39" s="21">
        <v>88</v>
      </c>
      <c r="G39" s="20">
        <v>0.7</v>
      </c>
      <c r="H39" s="7">
        <v>-6.4</v>
      </c>
      <c r="I39" s="7">
        <v>-1.3</v>
      </c>
      <c r="J39" s="7" t="e">
        <v>#N/A</v>
      </c>
      <c r="K39" s="7" t="e">
        <v>#N/A</v>
      </c>
      <c r="L39" s="7" t="e">
        <v>#N/A</v>
      </c>
      <c r="N39" s="7">
        <f>F39+G39+H39+I39</f>
        <v>81</v>
      </c>
      <c r="O39" s="7">
        <f>G39+F39</f>
        <v>88.7</v>
      </c>
      <c r="Q39" s="9">
        <f>(E39-C39)/C39</f>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F40+G40+H40+I40</f>
        <v>76.399999999999991</v>
      </c>
      <c r="O40" s="7">
        <f>G40+F40</f>
        <v>87.399999999999991</v>
      </c>
      <c r="Q40" s="9">
        <f>(E40-C40)/C40</f>
        <v>0</v>
      </c>
    </row>
    <row r="41" spans="1:17" x14ac:dyDescent="0.25">
      <c r="A41" s="14">
        <v>38412</v>
      </c>
      <c r="B41" s="21">
        <v>88</v>
      </c>
      <c r="C41" s="7">
        <v>88.2</v>
      </c>
      <c r="E41" s="22">
        <v>88.2</v>
      </c>
      <c r="F41" s="21">
        <v>88.3</v>
      </c>
      <c r="G41" s="20">
        <v>-0.1</v>
      </c>
      <c r="H41" s="7">
        <v>0</v>
      </c>
      <c r="I41" s="7">
        <v>-0.2</v>
      </c>
      <c r="J41" s="7" t="e">
        <v>#N/A</v>
      </c>
      <c r="K41" s="7" t="e">
        <v>#N/A</v>
      </c>
      <c r="L41" s="7" t="e">
        <v>#N/A</v>
      </c>
      <c r="N41" s="7">
        <f>F41+G41+H41+I41</f>
        <v>88</v>
      </c>
      <c r="O41" s="7">
        <f>G41+F41</f>
        <v>88.2</v>
      </c>
      <c r="Q41" s="9">
        <f>(E41-C41)/C41</f>
        <v>0</v>
      </c>
    </row>
    <row r="42" spans="1:17" x14ac:dyDescent="0.25">
      <c r="A42" s="14">
        <v>38443</v>
      </c>
      <c r="B42" s="21">
        <v>87</v>
      </c>
      <c r="C42" s="7">
        <v>88.3</v>
      </c>
      <c r="E42" s="22">
        <v>88.3</v>
      </c>
      <c r="F42" s="21">
        <v>88.5</v>
      </c>
      <c r="G42" s="20">
        <v>-0.2</v>
      </c>
      <c r="H42" s="7">
        <v>-3.1</v>
      </c>
      <c r="I42" s="7">
        <v>1.8</v>
      </c>
      <c r="J42" s="7" t="e">
        <v>#N/A</v>
      </c>
      <c r="K42" s="7" t="e">
        <v>#N/A</v>
      </c>
      <c r="L42" s="7" t="e">
        <v>#N/A</v>
      </c>
      <c r="N42" s="7">
        <f>F42+G42+H42+I42</f>
        <v>87</v>
      </c>
      <c r="O42" s="7">
        <f>G42+F42</f>
        <v>88.3</v>
      </c>
      <c r="Q42" s="9">
        <f>(E42-C42)/C42</f>
        <v>0</v>
      </c>
    </row>
    <row r="43" spans="1:17" x14ac:dyDescent="0.25">
      <c r="A43" s="14">
        <v>38473</v>
      </c>
      <c r="B43" s="21">
        <v>91.1</v>
      </c>
      <c r="C43" s="7">
        <v>91.3</v>
      </c>
      <c r="E43" s="22">
        <v>91.3</v>
      </c>
      <c r="F43" s="21">
        <v>88.8</v>
      </c>
      <c r="G43" s="20">
        <v>2.6</v>
      </c>
      <c r="H43" s="7">
        <v>1.7</v>
      </c>
      <c r="I43" s="7">
        <v>-1.9</v>
      </c>
      <c r="J43" s="7" t="e">
        <v>#N/A</v>
      </c>
      <c r="K43" s="7" t="e">
        <v>#N/A</v>
      </c>
      <c r="L43" s="7" t="e">
        <v>#N/A</v>
      </c>
      <c r="N43" s="7">
        <f>F43+G43+H43+I43</f>
        <v>91.199999999999989</v>
      </c>
      <c r="O43" s="7">
        <f>G43+F43</f>
        <v>91.399999999999991</v>
      </c>
      <c r="Q43" s="9">
        <f>(E43-C43)/C43</f>
        <v>0</v>
      </c>
    </row>
    <row r="44" spans="1:17" x14ac:dyDescent="0.25">
      <c r="A44" s="14">
        <v>38504</v>
      </c>
      <c r="B44" s="21">
        <v>91.4</v>
      </c>
      <c r="C44" s="7">
        <v>89.5</v>
      </c>
      <c r="E44" s="22">
        <v>89.5</v>
      </c>
      <c r="F44" s="21">
        <v>88.9</v>
      </c>
      <c r="G44" s="20">
        <v>0.6</v>
      </c>
      <c r="H44" s="7">
        <v>-0.1</v>
      </c>
      <c r="I44" s="7">
        <v>2</v>
      </c>
      <c r="J44" s="7" t="e">
        <v>#N/A</v>
      </c>
      <c r="K44" s="7" t="e">
        <v>#N/A</v>
      </c>
      <c r="L44" s="7" t="e">
        <v>#N/A</v>
      </c>
      <c r="N44" s="7">
        <f>F44+G44+H44+I44</f>
        <v>91.4</v>
      </c>
      <c r="O44" s="7">
        <f>G44+F44</f>
        <v>89.5</v>
      </c>
      <c r="Q44" s="9">
        <f>(E44-C44)/C44</f>
        <v>0</v>
      </c>
    </row>
    <row r="45" spans="1:17" x14ac:dyDescent="0.25">
      <c r="A45" s="14">
        <v>38534</v>
      </c>
      <c r="B45" s="21">
        <v>90.5</v>
      </c>
      <c r="C45" s="7">
        <v>88.9</v>
      </c>
      <c r="E45" s="22">
        <v>88.9</v>
      </c>
      <c r="F45" s="21">
        <v>88.9</v>
      </c>
      <c r="G45" s="20">
        <v>0</v>
      </c>
      <c r="H45" s="7">
        <v>3.2</v>
      </c>
      <c r="I45" s="7">
        <v>-1.6</v>
      </c>
      <c r="J45" s="7" t="e">
        <v>#N/A</v>
      </c>
      <c r="K45" s="7" t="e">
        <v>#N/A</v>
      </c>
      <c r="L45" s="7" t="e">
        <v>#N/A</v>
      </c>
      <c r="N45" s="7">
        <f>F45+G45+H45+I45</f>
        <v>90.500000000000014</v>
      </c>
      <c r="O45" s="7">
        <f>G45+F45</f>
        <v>88.9</v>
      </c>
      <c r="Q45" s="9">
        <f>(E45-C45)/C45</f>
        <v>0</v>
      </c>
    </row>
    <row r="46" spans="1:17" x14ac:dyDescent="0.25">
      <c r="A46" s="14">
        <v>38565</v>
      </c>
      <c r="B46" s="21">
        <v>95.6</v>
      </c>
      <c r="C46" s="7">
        <v>89.1</v>
      </c>
      <c r="E46" s="22">
        <v>89.1</v>
      </c>
      <c r="F46" s="21">
        <v>88.8</v>
      </c>
      <c r="G46" s="20">
        <v>0.3</v>
      </c>
      <c r="H46" s="7">
        <v>5.5</v>
      </c>
      <c r="I46" s="7">
        <v>1</v>
      </c>
      <c r="J46" s="7" t="e">
        <v>#N/A</v>
      </c>
      <c r="K46" s="7" t="e">
        <v>#N/A</v>
      </c>
      <c r="L46" s="7" t="e">
        <v>#N/A</v>
      </c>
      <c r="N46" s="7">
        <f>F46+G46+H46+I46</f>
        <v>95.6</v>
      </c>
      <c r="O46" s="7">
        <f>G46+F46</f>
        <v>89.1</v>
      </c>
      <c r="Q46" s="9">
        <f>(E46-C46)/C46</f>
        <v>0</v>
      </c>
    </row>
    <row r="47" spans="1:17" x14ac:dyDescent="0.25">
      <c r="A47" s="14">
        <v>38596</v>
      </c>
      <c r="B47" s="21">
        <v>92</v>
      </c>
      <c r="C47" s="7">
        <v>88.3</v>
      </c>
      <c r="E47" s="22">
        <v>88.3</v>
      </c>
      <c r="F47" s="21">
        <v>88.8</v>
      </c>
      <c r="G47" s="20">
        <v>-0.5</v>
      </c>
      <c r="H47" s="7">
        <v>3.1</v>
      </c>
      <c r="I47" s="7">
        <v>0.7</v>
      </c>
      <c r="J47" s="7" t="e">
        <v>#N/A</v>
      </c>
      <c r="K47" s="7" t="e">
        <v>#N/A</v>
      </c>
      <c r="L47" s="7" t="e">
        <v>#N/A</v>
      </c>
      <c r="N47" s="7">
        <f>F47+G47+H47+I47</f>
        <v>92.1</v>
      </c>
      <c r="O47" s="7">
        <f>G47+F47</f>
        <v>88.3</v>
      </c>
      <c r="Q47" s="9">
        <f>(E47-C47)/C47</f>
        <v>0</v>
      </c>
    </row>
    <row r="48" spans="1:17" x14ac:dyDescent="0.25">
      <c r="A48" s="14">
        <v>38626</v>
      </c>
      <c r="B48" s="21">
        <v>93.7</v>
      </c>
      <c r="C48" s="7">
        <v>87.6</v>
      </c>
      <c r="E48" s="22">
        <v>87.6</v>
      </c>
      <c r="F48" s="21">
        <v>88.9</v>
      </c>
      <c r="G48" s="20">
        <v>-1.4</v>
      </c>
      <c r="H48" s="7">
        <v>7.4</v>
      </c>
      <c r="I48" s="7">
        <v>-1.3</v>
      </c>
      <c r="J48" s="7" t="e">
        <v>#N/A</v>
      </c>
      <c r="K48" s="7" t="e">
        <v>#N/A</v>
      </c>
      <c r="L48" s="7" t="e">
        <v>#N/A</v>
      </c>
      <c r="N48" s="7">
        <f>F48+G48+H48+I48</f>
        <v>93.600000000000009</v>
      </c>
      <c r="O48" s="7">
        <f>G48+F48</f>
        <v>87.5</v>
      </c>
      <c r="Q48" s="9">
        <f>(E48-C48)/C48</f>
        <v>0</v>
      </c>
    </row>
    <row r="49" spans="1:17" x14ac:dyDescent="0.25">
      <c r="A49" s="14">
        <v>38657</v>
      </c>
      <c r="B49" s="21">
        <v>92.4</v>
      </c>
      <c r="C49" s="7">
        <v>88.6</v>
      </c>
      <c r="E49" s="22">
        <v>88.6</v>
      </c>
      <c r="F49" s="21">
        <v>89.3</v>
      </c>
      <c r="G49" s="20">
        <v>-0.7</v>
      </c>
      <c r="H49" s="7">
        <v>3.2</v>
      </c>
      <c r="I49" s="7">
        <v>0.6</v>
      </c>
      <c r="J49" s="7" t="e">
        <v>#N/A</v>
      </c>
      <c r="K49" s="7" t="e">
        <v>#N/A</v>
      </c>
      <c r="L49" s="7" t="e">
        <v>#N/A</v>
      </c>
      <c r="N49" s="7">
        <f>F49+G49+H49+I49</f>
        <v>92.399999999999991</v>
      </c>
      <c r="O49" s="7">
        <f>G49+F49</f>
        <v>88.6</v>
      </c>
      <c r="Q49" s="9">
        <f>(E49-C49)/C49</f>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F50+G50+H50+I50</f>
        <v>86.6</v>
      </c>
      <c r="O50" s="7">
        <f>G50+F50</f>
        <v>90.5</v>
      </c>
      <c r="Q50" s="9">
        <f>(E50-C50)/C50</f>
        <v>0</v>
      </c>
    </row>
    <row r="51" spans="1:17" x14ac:dyDescent="0.25">
      <c r="A51" s="14">
        <v>38718</v>
      </c>
      <c r="B51" s="21">
        <v>83.7</v>
      </c>
      <c r="C51" s="7">
        <v>90.8</v>
      </c>
      <c r="E51" s="22">
        <v>90.8</v>
      </c>
      <c r="F51" s="21">
        <v>90.5</v>
      </c>
      <c r="G51" s="20">
        <v>0.3</v>
      </c>
      <c r="H51" s="7">
        <v>-6.5</v>
      </c>
      <c r="I51" s="7">
        <v>-0.6</v>
      </c>
      <c r="J51" s="7" t="e">
        <v>#N/A</v>
      </c>
      <c r="K51" s="7" t="e">
        <v>#N/A</v>
      </c>
      <c r="L51" s="7" t="e">
        <v>#N/A</v>
      </c>
      <c r="N51" s="7">
        <f>F51+G51+H51+I51</f>
        <v>83.7</v>
      </c>
      <c r="O51" s="7">
        <f>G51+F51</f>
        <v>90.8</v>
      </c>
      <c r="Q51" s="9">
        <f>(E51-C51)/C51</f>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F52+G52+H52+I52</f>
        <v>80.200000000000017</v>
      </c>
      <c r="O52" s="7">
        <f>G52+F52</f>
        <v>91.4</v>
      </c>
      <c r="Q52" s="9">
        <f>(E52-C52)/C52</f>
        <v>0</v>
      </c>
    </row>
    <row r="53" spans="1:17" x14ac:dyDescent="0.25">
      <c r="A53" s="14">
        <v>38777</v>
      </c>
      <c r="B53" s="21">
        <v>92.4</v>
      </c>
      <c r="C53" s="7">
        <v>90.7</v>
      </c>
      <c r="E53" s="22">
        <v>90.7</v>
      </c>
      <c r="F53" s="21">
        <v>91.3</v>
      </c>
      <c r="G53" s="20">
        <v>-0.6</v>
      </c>
      <c r="H53" s="7">
        <v>-0.2</v>
      </c>
      <c r="I53" s="7">
        <v>1.9</v>
      </c>
      <c r="J53" s="7" t="e">
        <v>#N/A</v>
      </c>
      <c r="K53" s="7" t="e">
        <v>#N/A</v>
      </c>
      <c r="L53" s="7" t="e">
        <v>#N/A</v>
      </c>
      <c r="N53" s="7">
        <f>F53+G53+H53+I53</f>
        <v>92.4</v>
      </c>
      <c r="O53" s="7">
        <f>G53+F53</f>
        <v>90.7</v>
      </c>
      <c r="Q53" s="9">
        <f>(E53-C53)/C53</f>
        <v>0</v>
      </c>
    </row>
    <row r="54" spans="1:17" x14ac:dyDescent="0.25">
      <c r="A54" s="14">
        <v>38808</v>
      </c>
      <c r="B54" s="21">
        <v>85.7</v>
      </c>
      <c r="C54" s="7">
        <v>91.4</v>
      </c>
      <c r="E54" s="22">
        <v>91.4</v>
      </c>
      <c r="F54" s="21">
        <v>91.4</v>
      </c>
      <c r="G54" s="20">
        <v>0</v>
      </c>
      <c r="H54" s="7">
        <v>-3.4</v>
      </c>
      <c r="I54" s="7">
        <v>-2.2999999999999998</v>
      </c>
      <c r="J54" s="7" t="e">
        <v>#N/A</v>
      </c>
      <c r="K54" s="7" t="e">
        <v>#N/A</v>
      </c>
      <c r="L54" s="7" t="e">
        <v>#N/A</v>
      </c>
      <c r="N54" s="7">
        <f>F54+G54+H54+I54</f>
        <v>85.7</v>
      </c>
      <c r="O54" s="7">
        <f>G54+F54</f>
        <v>91.4</v>
      </c>
      <c r="Q54" s="9">
        <f>(E54-C54)/C54</f>
        <v>0</v>
      </c>
    </row>
    <row r="55" spans="1:17" x14ac:dyDescent="0.25">
      <c r="A55" s="14">
        <v>38838</v>
      </c>
      <c r="B55" s="21">
        <v>95.4</v>
      </c>
      <c r="C55" s="7">
        <v>92.2</v>
      </c>
      <c r="E55" s="22">
        <v>92.2</v>
      </c>
      <c r="F55" s="21">
        <v>91.4</v>
      </c>
      <c r="G55" s="20">
        <v>0.8</v>
      </c>
      <c r="H55" s="7">
        <v>2</v>
      </c>
      <c r="I55" s="7">
        <v>1.2</v>
      </c>
      <c r="J55" s="7" t="e">
        <v>#N/A</v>
      </c>
      <c r="K55" s="7" t="e">
        <v>#N/A</v>
      </c>
      <c r="L55" s="7" t="e">
        <v>#N/A</v>
      </c>
      <c r="N55" s="7">
        <f>F55+G55+H55+I55</f>
        <v>95.4</v>
      </c>
      <c r="O55" s="7">
        <f>G55+F55</f>
        <v>92.2</v>
      </c>
      <c r="Q55" s="9">
        <f>(E55-C55)/C55</f>
        <v>0</v>
      </c>
    </row>
    <row r="56" spans="1:17" x14ac:dyDescent="0.25">
      <c r="A56" s="14">
        <v>38869</v>
      </c>
      <c r="B56" s="21">
        <v>91.1</v>
      </c>
      <c r="C56" s="7">
        <v>90.6</v>
      </c>
      <c r="E56" s="22">
        <v>90.6</v>
      </c>
      <c r="F56" s="21">
        <v>91.3</v>
      </c>
      <c r="G56" s="20">
        <v>-0.7</v>
      </c>
      <c r="H56" s="7">
        <v>0.1</v>
      </c>
      <c r="I56" s="7">
        <v>0.4</v>
      </c>
      <c r="J56" s="7" t="e">
        <v>#N/A</v>
      </c>
      <c r="K56" s="7" t="e">
        <v>#N/A</v>
      </c>
      <c r="L56" s="7" t="e">
        <v>#N/A</v>
      </c>
      <c r="N56" s="7">
        <f>F56+G56+H56+I56</f>
        <v>91.1</v>
      </c>
      <c r="O56" s="7">
        <f>G56+F56</f>
        <v>90.6</v>
      </c>
      <c r="Q56" s="9">
        <f>(E56-C56)/C56</f>
        <v>0</v>
      </c>
    </row>
    <row r="57" spans="1:17" x14ac:dyDescent="0.25">
      <c r="A57" s="14">
        <v>38899</v>
      </c>
      <c r="B57" s="21">
        <v>93.8</v>
      </c>
      <c r="C57" s="7">
        <v>91.6</v>
      </c>
      <c r="E57" s="22">
        <v>91.6</v>
      </c>
      <c r="F57" s="21">
        <v>91.2</v>
      </c>
      <c r="G57" s="20">
        <v>0.4</v>
      </c>
      <c r="H57" s="7">
        <v>3.5</v>
      </c>
      <c r="I57" s="7">
        <v>-1.3</v>
      </c>
      <c r="J57" s="7" t="e">
        <v>#N/A</v>
      </c>
      <c r="K57" s="7" t="e">
        <v>#N/A</v>
      </c>
      <c r="L57" s="7" t="e">
        <v>#N/A</v>
      </c>
      <c r="N57" s="7">
        <f>F57+G57+H57+I57</f>
        <v>93.800000000000011</v>
      </c>
      <c r="O57" s="7">
        <f>G57+F57</f>
        <v>91.600000000000009</v>
      </c>
      <c r="Q57" s="9">
        <f>(E57-C57)/C57</f>
        <v>0</v>
      </c>
    </row>
    <row r="58" spans="1:17" x14ac:dyDescent="0.25">
      <c r="A58" s="14">
        <v>38930</v>
      </c>
      <c r="B58" s="21">
        <v>98.6</v>
      </c>
      <c r="C58" s="7">
        <v>91.4</v>
      </c>
      <c r="E58" s="22">
        <v>91.4</v>
      </c>
      <c r="F58" s="21">
        <v>91.1</v>
      </c>
      <c r="G58" s="20">
        <v>0.3</v>
      </c>
      <c r="H58" s="7">
        <v>6</v>
      </c>
      <c r="I58" s="7">
        <v>1.2</v>
      </c>
      <c r="J58" s="7" t="e">
        <v>#N/A</v>
      </c>
      <c r="K58" s="7" t="e">
        <v>#N/A</v>
      </c>
      <c r="L58" s="7" t="e">
        <v>#N/A</v>
      </c>
      <c r="N58" s="7">
        <f>F58+G58+H58+I58</f>
        <v>98.6</v>
      </c>
      <c r="O58" s="7">
        <f>G58+F58</f>
        <v>91.399999999999991</v>
      </c>
      <c r="Q58" s="9">
        <f>(E58-C58)/C58</f>
        <v>0</v>
      </c>
    </row>
    <row r="59" spans="1:17" x14ac:dyDescent="0.25">
      <c r="A59" s="14">
        <v>38961</v>
      </c>
      <c r="B59" s="21">
        <v>93.2</v>
      </c>
      <c r="C59" s="7">
        <v>90.4</v>
      </c>
      <c r="E59" s="22">
        <v>90.4</v>
      </c>
      <c r="F59" s="21">
        <v>91.2</v>
      </c>
      <c r="G59" s="20">
        <v>-0.8</v>
      </c>
      <c r="H59" s="7">
        <v>2.9</v>
      </c>
      <c r="I59" s="7">
        <v>-0.1</v>
      </c>
      <c r="J59" s="7" t="e">
        <v>#N/A</v>
      </c>
      <c r="K59" s="7" t="e">
        <v>#N/A</v>
      </c>
      <c r="L59" s="7" t="e">
        <v>#N/A</v>
      </c>
      <c r="N59" s="7">
        <f>F59+G59+H59+I59</f>
        <v>93.200000000000017</v>
      </c>
      <c r="O59" s="7">
        <f>G59+F59</f>
        <v>90.4</v>
      </c>
      <c r="Q59" s="9">
        <f>(E59-C59)/C59</f>
        <v>0</v>
      </c>
    </row>
    <row r="60" spans="1:17" x14ac:dyDescent="0.25">
      <c r="A60" s="14">
        <v>38991</v>
      </c>
      <c r="B60" s="21">
        <v>97.5</v>
      </c>
      <c r="C60" s="7">
        <v>90.7</v>
      </c>
      <c r="E60" s="22">
        <v>90.7</v>
      </c>
      <c r="F60" s="21">
        <v>91.4</v>
      </c>
      <c r="G60" s="20">
        <v>-0.7</v>
      </c>
      <c r="H60" s="7">
        <v>7.4</v>
      </c>
      <c r="I60" s="7">
        <v>-0.6</v>
      </c>
      <c r="J60" s="7" t="e">
        <v>#N/A</v>
      </c>
      <c r="K60" s="7" t="e">
        <v>#N/A</v>
      </c>
      <c r="L60" s="7" t="e">
        <v>#N/A</v>
      </c>
      <c r="N60" s="7">
        <f>F60+G60+H60+I60</f>
        <v>97.500000000000014</v>
      </c>
      <c r="O60" s="7">
        <f>G60+F60</f>
        <v>90.7</v>
      </c>
      <c r="Q60" s="9">
        <f>(E60-C60)/C60</f>
        <v>0</v>
      </c>
    </row>
    <row r="61" spans="1:17" x14ac:dyDescent="0.25">
      <c r="A61" s="14">
        <v>39022</v>
      </c>
      <c r="B61" s="21">
        <v>95.9</v>
      </c>
      <c r="C61" s="7">
        <v>92.1</v>
      </c>
      <c r="E61" s="22">
        <v>92.1</v>
      </c>
      <c r="F61" s="21">
        <v>91.9</v>
      </c>
      <c r="G61" s="20">
        <v>0.2</v>
      </c>
      <c r="H61" s="7">
        <v>3.1</v>
      </c>
      <c r="I61" s="7">
        <v>0.7</v>
      </c>
      <c r="J61" s="7" t="e">
        <v>#N/A</v>
      </c>
      <c r="K61" s="7" t="e">
        <v>#N/A</v>
      </c>
      <c r="L61" s="7" t="e">
        <v>#N/A</v>
      </c>
      <c r="N61" s="7">
        <f>F61+G61+H61+I61</f>
        <v>95.9</v>
      </c>
      <c r="O61" s="7">
        <f>G61+F61</f>
        <v>92.100000000000009</v>
      </c>
      <c r="Q61" s="9">
        <f>(E61-C61)/C61</f>
        <v>0</v>
      </c>
    </row>
    <row r="62" spans="1:17" x14ac:dyDescent="0.25">
      <c r="A62" s="14">
        <v>39052</v>
      </c>
      <c r="B62" s="21">
        <v>87</v>
      </c>
      <c r="C62" s="7">
        <v>93.3</v>
      </c>
      <c r="E62" s="22">
        <v>93.3</v>
      </c>
      <c r="F62" s="21">
        <v>92.5</v>
      </c>
      <c r="G62" s="20">
        <v>0.8</v>
      </c>
      <c r="H62" s="7">
        <v>-4.7</v>
      </c>
      <c r="I62" s="7">
        <v>-1.6</v>
      </c>
      <c r="J62" s="7" t="e">
        <v>#N/A</v>
      </c>
      <c r="K62" s="7" t="e">
        <v>#N/A</v>
      </c>
      <c r="L62" s="7" t="e">
        <v>#N/A</v>
      </c>
      <c r="N62" s="7">
        <f>F62+G62+H62+I62</f>
        <v>87</v>
      </c>
      <c r="O62" s="7">
        <f>G62+F62</f>
        <v>93.3</v>
      </c>
      <c r="Q62" s="9">
        <f>(E62-C62)/C62</f>
        <v>0</v>
      </c>
    </row>
    <row r="63" spans="1:17" x14ac:dyDescent="0.25">
      <c r="A63" s="14">
        <v>39083</v>
      </c>
      <c r="B63" s="21">
        <v>87</v>
      </c>
      <c r="C63" s="7">
        <v>92.7</v>
      </c>
      <c r="E63" s="22">
        <v>92.7</v>
      </c>
      <c r="F63" s="21">
        <v>93.3</v>
      </c>
      <c r="G63" s="20">
        <v>-0.6</v>
      </c>
      <c r="H63" s="7">
        <v>-6.7</v>
      </c>
      <c r="I63" s="7">
        <v>1</v>
      </c>
      <c r="J63" s="7" t="e">
        <v>#N/A</v>
      </c>
      <c r="K63" s="7" t="e">
        <v>#N/A</v>
      </c>
      <c r="L63" s="7" t="e">
        <v>#N/A</v>
      </c>
      <c r="N63" s="7">
        <f>F63+G63+H63+I63</f>
        <v>87</v>
      </c>
      <c r="O63" s="7">
        <f>G63+F63</f>
        <v>92.7</v>
      </c>
      <c r="Q63" s="9">
        <f>(E63-C63)/C63</f>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F64+G64+H64+I64</f>
        <v>82.5</v>
      </c>
      <c r="O64" s="7">
        <f>G64+F64</f>
        <v>93.899999999999991</v>
      </c>
      <c r="Q64" s="9">
        <f>(E64-C64)/C64</f>
        <v>0</v>
      </c>
    </row>
    <row r="65" spans="1:17" x14ac:dyDescent="0.25">
      <c r="A65" s="14">
        <v>39142</v>
      </c>
      <c r="B65" s="21">
        <v>96.4</v>
      </c>
      <c r="C65" s="7">
        <v>94.9</v>
      </c>
      <c r="E65" s="22">
        <v>94.9</v>
      </c>
      <c r="F65" s="21">
        <v>94.9</v>
      </c>
      <c r="G65" s="20">
        <v>0</v>
      </c>
      <c r="H65" s="7">
        <v>-0.2</v>
      </c>
      <c r="I65" s="7">
        <v>1.7</v>
      </c>
      <c r="J65" s="7" t="e">
        <v>#N/A</v>
      </c>
      <c r="K65" s="7" t="e">
        <v>#N/A</v>
      </c>
      <c r="L65" s="7" t="e">
        <v>#N/A</v>
      </c>
      <c r="N65" s="7">
        <f>F65+G65+H65+I65</f>
        <v>96.4</v>
      </c>
      <c r="O65" s="7">
        <f>G65+F65</f>
        <v>94.9</v>
      </c>
      <c r="Q65" s="9">
        <f>(E65-C65)/C65</f>
        <v>0</v>
      </c>
    </row>
    <row r="66" spans="1:17" x14ac:dyDescent="0.25">
      <c r="A66" s="14">
        <v>39173</v>
      </c>
      <c r="B66" s="21">
        <v>90.6</v>
      </c>
      <c r="C66" s="7">
        <v>96</v>
      </c>
      <c r="E66" s="22">
        <v>96</v>
      </c>
      <c r="F66" s="21">
        <v>95.6</v>
      </c>
      <c r="G66" s="20">
        <v>0.4</v>
      </c>
      <c r="H66" s="7">
        <v>-3.6</v>
      </c>
      <c r="I66" s="7">
        <v>-1.8</v>
      </c>
      <c r="J66" s="7" t="e">
        <v>#N/A</v>
      </c>
      <c r="K66" s="7" t="e">
        <v>#N/A</v>
      </c>
      <c r="L66" s="7" t="e">
        <v>#N/A</v>
      </c>
      <c r="N66" s="7">
        <f>F66+G66+H66+I66</f>
        <v>90.600000000000009</v>
      </c>
      <c r="O66" s="7">
        <f>G66+F66</f>
        <v>96</v>
      </c>
      <c r="Q66" s="9">
        <f>(E66-C66)/C66</f>
        <v>0</v>
      </c>
    </row>
    <row r="67" spans="1:17" x14ac:dyDescent="0.25">
      <c r="A67" s="14">
        <v>39203</v>
      </c>
      <c r="B67" s="21">
        <v>99.9</v>
      </c>
      <c r="C67" s="7">
        <v>96.3</v>
      </c>
      <c r="E67" s="22">
        <v>96.3</v>
      </c>
      <c r="F67" s="21">
        <v>96.2</v>
      </c>
      <c r="G67" s="20">
        <v>0.1</v>
      </c>
      <c r="H67" s="7">
        <v>2.1</v>
      </c>
      <c r="I67" s="7">
        <v>1.5</v>
      </c>
      <c r="J67" s="7" t="e">
        <v>#N/A</v>
      </c>
      <c r="K67" s="7" t="e">
        <v>#N/A</v>
      </c>
      <c r="L67" s="7" t="e">
        <v>#N/A</v>
      </c>
      <c r="N67" s="7">
        <f>F67+G67+H67+I67</f>
        <v>99.899999999999991</v>
      </c>
      <c r="O67" s="7">
        <f>G67+F67</f>
        <v>96.3</v>
      </c>
      <c r="Q67" s="9">
        <f>(E67-C67)/C67</f>
        <v>0</v>
      </c>
    </row>
    <row r="68" spans="1:17" x14ac:dyDescent="0.25">
      <c r="A68" s="14">
        <v>39234</v>
      </c>
      <c r="B68" s="21">
        <v>96.9</v>
      </c>
      <c r="C68" s="7">
        <v>97</v>
      </c>
      <c r="E68" s="22">
        <v>97</v>
      </c>
      <c r="F68" s="21">
        <v>96.7</v>
      </c>
      <c r="G68" s="20">
        <v>0.3</v>
      </c>
      <c r="H68" s="7">
        <v>0.2</v>
      </c>
      <c r="I68" s="7">
        <v>-0.3</v>
      </c>
      <c r="J68" s="7" t="e">
        <v>#N/A</v>
      </c>
      <c r="K68" s="7" t="e">
        <v>#N/A</v>
      </c>
      <c r="L68" s="7" t="e">
        <v>#N/A</v>
      </c>
      <c r="N68" s="7">
        <f>F68+G68+H68+I68</f>
        <v>96.9</v>
      </c>
      <c r="O68" s="7">
        <f>G68+F68</f>
        <v>97</v>
      </c>
      <c r="Q68" s="9">
        <f>(E68-C68)/C68</f>
        <v>0</v>
      </c>
    </row>
    <row r="69" spans="1:17" x14ac:dyDescent="0.25">
      <c r="A69" s="14">
        <v>39264</v>
      </c>
      <c r="B69" s="21">
        <v>99.8</v>
      </c>
      <c r="C69" s="7">
        <v>96.5</v>
      </c>
      <c r="E69" s="22">
        <v>96.5</v>
      </c>
      <c r="F69" s="21">
        <v>97.2</v>
      </c>
      <c r="G69" s="20">
        <v>-0.6</v>
      </c>
      <c r="H69" s="7">
        <v>3.9</v>
      </c>
      <c r="I69" s="7">
        <v>-0.6</v>
      </c>
      <c r="J69" s="7" t="e">
        <v>#N/A</v>
      </c>
      <c r="K69" s="7" t="e">
        <v>#N/A</v>
      </c>
      <c r="L69" s="7" t="e">
        <v>#N/A</v>
      </c>
      <c r="N69" s="7">
        <f>F69+G69+H69+I69</f>
        <v>99.90000000000002</v>
      </c>
      <c r="O69" s="7">
        <f>G69+F69</f>
        <v>96.600000000000009</v>
      </c>
      <c r="Q69" s="9">
        <f>(E69-C69)/C69</f>
        <v>0</v>
      </c>
    </row>
    <row r="70" spans="1:17" x14ac:dyDescent="0.25">
      <c r="A70" s="14">
        <v>39295</v>
      </c>
      <c r="B70" s="21">
        <v>104.9</v>
      </c>
      <c r="C70" s="7">
        <v>97.9</v>
      </c>
      <c r="E70" s="22">
        <v>97.9</v>
      </c>
      <c r="F70" s="21">
        <v>97.5</v>
      </c>
      <c r="G70" s="20">
        <v>0.4</v>
      </c>
      <c r="H70" s="7">
        <v>6.3</v>
      </c>
      <c r="I70" s="7">
        <v>0.7</v>
      </c>
      <c r="J70" s="7" t="e">
        <v>#N/A</v>
      </c>
      <c r="K70" s="7" t="e">
        <v>#N/A</v>
      </c>
      <c r="L70" s="7" t="e">
        <v>#N/A</v>
      </c>
      <c r="N70" s="7">
        <f>F70+G70+H70+I70</f>
        <v>104.9</v>
      </c>
      <c r="O70" s="7">
        <f>G70+F70</f>
        <v>97.9</v>
      </c>
      <c r="Q70" s="9">
        <f>(E70-C70)/C70</f>
        <v>0</v>
      </c>
    </row>
    <row r="71" spans="1:17" x14ac:dyDescent="0.25">
      <c r="A71" s="14">
        <v>39326</v>
      </c>
      <c r="B71" s="21">
        <v>98.4</v>
      </c>
      <c r="C71" s="7">
        <v>97.1</v>
      </c>
      <c r="E71" s="22">
        <v>97.1</v>
      </c>
      <c r="F71" s="21">
        <v>97.9</v>
      </c>
      <c r="G71" s="20">
        <v>-0.8</v>
      </c>
      <c r="H71" s="7">
        <v>2.9</v>
      </c>
      <c r="I71" s="7">
        <v>-1.6</v>
      </c>
      <c r="J71" s="7" t="e">
        <v>#N/A</v>
      </c>
      <c r="K71" s="7" t="e">
        <v>#N/A</v>
      </c>
      <c r="L71" s="7" t="e">
        <v>#N/A</v>
      </c>
      <c r="N71" s="7">
        <f>F71+G71+H71+I71</f>
        <v>98.40000000000002</v>
      </c>
      <c r="O71" s="7">
        <f>G71+F71</f>
        <v>97.100000000000009</v>
      </c>
      <c r="Q71" s="9">
        <f>(E71-C71)/C71</f>
        <v>0</v>
      </c>
    </row>
    <row r="72" spans="1:17" x14ac:dyDescent="0.25">
      <c r="A72" s="14">
        <v>39356</v>
      </c>
      <c r="B72" s="21">
        <v>107.8</v>
      </c>
      <c r="C72" s="7">
        <v>99.5</v>
      </c>
      <c r="E72" s="22">
        <v>99.5</v>
      </c>
      <c r="F72" s="21">
        <v>98.4</v>
      </c>
      <c r="G72" s="20">
        <v>1</v>
      </c>
      <c r="H72" s="7">
        <v>7.4</v>
      </c>
      <c r="I72" s="7">
        <v>1</v>
      </c>
      <c r="J72" s="7" t="e">
        <v>#N/A</v>
      </c>
      <c r="K72" s="7" t="e">
        <v>#N/A</v>
      </c>
      <c r="L72" s="7" t="e">
        <v>#N/A</v>
      </c>
      <c r="N72" s="7">
        <f>F72+G72+H72+I72</f>
        <v>107.80000000000001</v>
      </c>
      <c r="O72" s="7">
        <f>G72+F72</f>
        <v>99.4</v>
      </c>
      <c r="Q72" s="9">
        <f>(E72-C72)/C72</f>
        <v>0</v>
      </c>
    </row>
    <row r="73" spans="1:17" x14ac:dyDescent="0.25">
      <c r="A73" s="14">
        <v>39387</v>
      </c>
      <c r="B73" s="21">
        <v>102.4</v>
      </c>
      <c r="C73" s="7">
        <v>98.5</v>
      </c>
      <c r="E73" s="22">
        <v>98.5</v>
      </c>
      <c r="F73" s="21">
        <v>98.9</v>
      </c>
      <c r="G73" s="20">
        <v>-0.4</v>
      </c>
      <c r="H73" s="7">
        <v>3.2</v>
      </c>
      <c r="I73" s="7">
        <v>0.7</v>
      </c>
      <c r="J73" s="7" t="e">
        <v>#N/A</v>
      </c>
      <c r="K73" s="7" t="e">
        <v>#N/A</v>
      </c>
      <c r="L73" s="7" t="e">
        <v>#N/A</v>
      </c>
      <c r="N73" s="7">
        <f>F73+G73+H73+I73</f>
        <v>102.4</v>
      </c>
      <c r="O73" s="7">
        <f>G73+F73</f>
        <v>98.5</v>
      </c>
      <c r="Q73" s="9">
        <f>(E73-C73)/C73</f>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F74+G74+H74+I74</f>
        <v>92.500000000000014</v>
      </c>
      <c r="O74" s="7">
        <f>G74+F74</f>
        <v>98.9</v>
      </c>
      <c r="Q74" s="9">
        <f>(E74-C74)/C74</f>
        <v>0</v>
      </c>
    </row>
    <row r="75" spans="1:17" x14ac:dyDescent="0.25">
      <c r="A75" s="14">
        <v>39448</v>
      </c>
      <c r="B75" s="21">
        <v>94.8</v>
      </c>
      <c r="C75" s="7">
        <v>100.6</v>
      </c>
      <c r="E75" s="22">
        <v>100.6</v>
      </c>
      <c r="F75" s="21">
        <v>99.8</v>
      </c>
      <c r="G75" s="20">
        <v>0.9</v>
      </c>
      <c r="H75" s="7">
        <v>-7</v>
      </c>
      <c r="I75" s="7">
        <v>1.2</v>
      </c>
      <c r="J75" s="7" t="e">
        <v>#N/A</v>
      </c>
      <c r="K75" s="7" t="e">
        <v>#N/A</v>
      </c>
      <c r="L75" s="7" t="e">
        <v>#N/A</v>
      </c>
      <c r="N75" s="7">
        <f>F75+G75+H75+I75</f>
        <v>94.9</v>
      </c>
      <c r="O75" s="7">
        <f>G75+F75</f>
        <v>100.7</v>
      </c>
      <c r="Q75" s="9">
        <f>(E75-C75)/C75</f>
        <v>0</v>
      </c>
    </row>
    <row r="76" spans="1:17" x14ac:dyDescent="0.25">
      <c r="A76" s="14">
        <v>39479</v>
      </c>
      <c r="B76" s="21">
        <v>91.1</v>
      </c>
      <c r="C76" s="7">
        <v>100.2</v>
      </c>
      <c r="E76" s="22">
        <v>100.2</v>
      </c>
      <c r="F76" s="21">
        <v>100.2</v>
      </c>
      <c r="G76" s="20">
        <v>0.1</v>
      </c>
      <c r="H76" s="7">
        <v>-10.4</v>
      </c>
      <c r="I76" s="7">
        <v>1.3</v>
      </c>
      <c r="J76" s="7" t="e">
        <v>#N/A</v>
      </c>
      <c r="K76" s="7" t="e">
        <v>#N/A</v>
      </c>
      <c r="L76" s="7" t="e">
        <v>#N/A</v>
      </c>
      <c r="N76" s="7">
        <f>F76+G76+H76+I76</f>
        <v>91.199999999999989</v>
      </c>
      <c r="O76" s="7">
        <f>G76+F76</f>
        <v>100.3</v>
      </c>
      <c r="Q76" s="9">
        <f>(E76-C76)/C76</f>
        <v>0</v>
      </c>
    </row>
    <row r="77" spans="1:17" x14ac:dyDescent="0.25">
      <c r="A77" s="14">
        <v>39508</v>
      </c>
      <c r="B77" s="21">
        <v>97.7</v>
      </c>
      <c r="C77" s="7">
        <v>100.5</v>
      </c>
      <c r="E77" s="22">
        <v>100.5</v>
      </c>
      <c r="F77" s="21">
        <v>100.6</v>
      </c>
      <c r="G77" s="20">
        <v>-0.1</v>
      </c>
      <c r="H77" s="7">
        <v>-0.1</v>
      </c>
      <c r="I77" s="7">
        <v>-2.6</v>
      </c>
      <c r="J77" s="7" t="e">
        <v>#N/A</v>
      </c>
      <c r="K77" s="7" t="e">
        <v>#N/A</v>
      </c>
      <c r="L77" s="7" t="e">
        <v>#N/A</v>
      </c>
      <c r="N77" s="7">
        <f>F77+G77+H77+I77</f>
        <v>97.800000000000011</v>
      </c>
      <c r="O77" s="7">
        <f>G77+F77</f>
        <v>100.5</v>
      </c>
      <c r="Q77" s="9">
        <f>(E77-C77)/C77</f>
        <v>0</v>
      </c>
    </row>
    <row r="78" spans="1:17" x14ac:dyDescent="0.25">
      <c r="A78" s="14">
        <v>39539</v>
      </c>
      <c r="B78" s="21">
        <v>99.2</v>
      </c>
      <c r="C78" s="7">
        <v>100.4</v>
      </c>
      <c r="E78" s="22">
        <v>100.4</v>
      </c>
      <c r="F78" s="21">
        <v>101.1</v>
      </c>
      <c r="G78" s="20">
        <v>-0.7</v>
      </c>
      <c r="H78" s="7">
        <v>-3.7</v>
      </c>
      <c r="I78" s="7">
        <v>2.5</v>
      </c>
      <c r="J78" s="7" t="e">
        <v>#N/A</v>
      </c>
      <c r="K78" s="7" t="e">
        <v>#N/A</v>
      </c>
      <c r="L78" s="7" t="e">
        <v>#N/A</v>
      </c>
      <c r="N78" s="7">
        <f>F78+G78+H78+I78</f>
        <v>99.199999999999989</v>
      </c>
      <c r="O78" s="7">
        <f>G78+F78</f>
        <v>100.39999999999999</v>
      </c>
      <c r="Q78" s="9">
        <f>(E78-C78)/C78</f>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F79+G79+H79+I79</f>
        <v>102.4</v>
      </c>
      <c r="O79" s="7">
        <f>G79+F79</f>
        <v>101</v>
      </c>
      <c r="Q79" s="9">
        <f>(E79-C79)/C79</f>
        <v>0</v>
      </c>
    </row>
    <row r="80" spans="1:17" x14ac:dyDescent="0.25">
      <c r="A80" s="14">
        <v>39600</v>
      </c>
      <c r="B80" s="21">
        <v>103.3</v>
      </c>
      <c r="C80" s="7">
        <v>102.9</v>
      </c>
      <c r="E80" s="22">
        <v>102.9</v>
      </c>
      <c r="F80" s="21">
        <v>102.1</v>
      </c>
      <c r="G80" s="20">
        <v>0.8</v>
      </c>
      <c r="H80" s="7">
        <v>0.2</v>
      </c>
      <c r="I80" s="7">
        <v>0.2</v>
      </c>
      <c r="J80" s="7" t="e">
        <v>#N/A</v>
      </c>
      <c r="K80" s="7" t="e">
        <v>#N/A</v>
      </c>
      <c r="L80" s="7" t="e">
        <v>#N/A</v>
      </c>
      <c r="N80" s="7">
        <f>F80+G80+H80+I80</f>
        <v>103.3</v>
      </c>
      <c r="O80" s="7">
        <f>G80+F80</f>
        <v>102.89999999999999</v>
      </c>
      <c r="Q80" s="9">
        <f>(E80-C80)/C80</f>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F81+G81+H81+I81</f>
        <v>108.5</v>
      </c>
      <c r="O81" s="7">
        <f>G81+F81</f>
        <v>103.2</v>
      </c>
      <c r="Q81" s="9">
        <f>(E81-C81)/C81</f>
        <v>0</v>
      </c>
    </row>
    <row r="82" spans="1:17" x14ac:dyDescent="0.25">
      <c r="A82" s="14">
        <v>39661</v>
      </c>
      <c r="B82" s="21">
        <v>106.9</v>
      </c>
      <c r="C82" s="7">
        <v>101.9</v>
      </c>
      <c r="E82" s="22">
        <v>101.9</v>
      </c>
      <c r="F82" s="21">
        <v>102.6</v>
      </c>
      <c r="G82" s="20">
        <v>-0.6</v>
      </c>
      <c r="H82" s="7">
        <v>6.6</v>
      </c>
      <c r="I82" s="7">
        <v>-1.6</v>
      </c>
      <c r="J82" s="7" t="e">
        <v>#N/A</v>
      </c>
      <c r="K82" s="7" t="e">
        <v>#N/A</v>
      </c>
      <c r="L82" s="7" t="e">
        <v>#N/A</v>
      </c>
      <c r="N82" s="7">
        <f>F82+G82+H82+I82</f>
        <v>107</v>
      </c>
      <c r="O82" s="7">
        <f>G82+F82</f>
        <v>102</v>
      </c>
      <c r="Q82" s="9">
        <f>(E82-C82)/C82</f>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F83+G83+H83+I83</f>
        <v>107.3</v>
      </c>
      <c r="O83" s="7">
        <f>G83+F83</f>
        <v>103.39999999999999</v>
      </c>
      <c r="Q83" s="9">
        <f>(E83-C83)/C83</f>
        <v>0</v>
      </c>
    </row>
    <row r="84" spans="1:17" x14ac:dyDescent="0.25">
      <c r="A84" s="14">
        <v>39722</v>
      </c>
      <c r="B84" s="21">
        <v>108.4</v>
      </c>
      <c r="C84" s="7">
        <v>100.2</v>
      </c>
      <c r="E84" s="22">
        <v>100.2</v>
      </c>
      <c r="F84" s="21">
        <v>101.8</v>
      </c>
      <c r="G84" s="20">
        <v>-1.7</v>
      </c>
      <c r="H84" s="7">
        <v>7.5</v>
      </c>
      <c r="I84" s="7">
        <v>0.7</v>
      </c>
      <c r="J84" s="7" t="e">
        <v>#N/A</v>
      </c>
      <c r="K84" s="7" t="e">
        <v>#N/A</v>
      </c>
      <c r="L84" s="7" t="e">
        <v>#N/A</v>
      </c>
      <c r="N84" s="7">
        <f>F84+G84+H84+I84</f>
        <v>108.3</v>
      </c>
      <c r="O84" s="7">
        <f>G84+F84</f>
        <v>100.1</v>
      </c>
      <c r="Q84" s="9">
        <f>(E84-C84)/C84</f>
        <v>0</v>
      </c>
    </row>
    <row r="85" spans="1:17" x14ac:dyDescent="0.25">
      <c r="A85" s="14">
        <v>39753</v>
      </c>
      <c r="B85" s="21">
        <v>96.2</v>
      </c>
      <c r="C85" s="7">
        <v>94.4</v>
      </c>
      <c r="E85" s="22">
        <v>94.4</v>
      </c>
      <c r="F85" s="21">
        <v>94.5</v>
      </c>
      <c r="G85" s="20">
        <v>-0.1</v>
      </c>
      <c r="H85" s="7">
        <v>3.4</v>
      </c>
      <c r="I85" s="7">
        <v>-1.6</v>
      </c>
      <c r="J85" s="7" t="e">
        <v>#N/A</v>
      </c>
      <c r="K85" s="7" t="e">
        <v>#N/A</v>
      </c>
      <c r="L85" s="7" t="e">
        <v>#N/A</v>
      </c>
      <c r="N85" s="7">
        <f>F85+G85+H85+I85</f>
        <v>96.200000000000017</v>
      </c>
      <c r="O85" s="7">
        <f>G85+F85</f>
        <v>94.4</v>
      </c>
      <c r="Q85" s="9">
        <f>(E85-C85)/C85</f>
        <v>0</v>
      </c>
    </row>
    <row r="86" spans="1:17" x14ac:dyDescent="0.25">
      <c r="A86" s="14">
        <v>39783</v>
      </c>
      <c r="B86" s="21">
        <v>79.099999999999994</v>
      </c>
      <c r="C86" s="7">
        <v>83.8</v>
      </c>
      <c r="E86" s="22">
        <v>83.8</v>
      </c>
      <c r="F86" s="21">
        <v>93.7</v>
      </c>
      <c r="G86" s="20">
        <v>-10</v>
      </c>
      <c r="H86" s="7">
        <v>-5.6</v>
      </c>
      <c r="I86" s="7">
        <v>1</v>
      </c>
      <c r="J86" s="7" t="e">
        <v>#N/A</v>
      </c>
      <c r="K86" s="7" t="e">
        <v>#N/A</v>
      </c>
      <c r="L86" s="7" t="e">
        <v>#N/A</v>
      </c>
      <c r="N86" s="7">
        <f>F86+G86+H86+I86</f>
        <v>79.100000000000009</v>
      </c>
      <c r="O86" s="7">
        <f>G86+F86</f>
        <v>83.7</v>
      </c>
      <c r="Q86" s="9">
        <f>(E86-C86)/C86</f>
        <v>0</v>
      </c>
    </row>
    <row r="87" spans="1:17" x14ac:dyDescent="0.25">
      <c r="A87" s="14">
        <v>39814</v>
      </c>
      <c r="B87" s="21">
        <v>78.7</v>
      </c>
      <c r="C87" s="7">
        <v>85.6</v>
      </c>
      <c r="E87" s="22">
        <v>85.6</v>
      </c>
      <c r="F87" s="21">
        <v>93</v>
      </c>
      <c r="G87" s="20">
        <v>-7.3</v>
      </c>
      <c r="H87" s="7">
        <v>-7.5</v>
      </c>
      <c r="I87" s="7">
        <v>0.5</v>
      </c>
      <c r="J87" s="7" t="e">
        <v>#N/A</v>
      </c>
      <c r="K87" s="7" t="e">
        <v>#N/A</v>
      </c>
      <c r="L87" s="7" t="e">
        <v>#N/A</v>
      </c>
      <c r="N87" s="7">
        <f>F87+G87+H87+I87</f>
        <v>78.7</v>
      </c>
      <c r="O87" s="7">
        <f>G87+F87</f>
        <v>85.7</v>
      </c>
      <c r="Q87" s="9">
        <f>(E87-C87)/C87</f>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F88+G88+H88+I88</f>
        <v>76</v>
      </c>
      <c r="O88" s="7">
        <f>G88+F88</f>
        <v>87.5</v>
      </c>
      <c r="Q88" s="9">
        <f>(E88-C88)/C88</f>
        <v>0</v>
      </c>
    </row>
    <row r="89" spans="1:17" x14ac:dyDescent="0.25">
      <c r="A89" s="14">
        <v>39873</v>
      </c>
      <c r="B89" s="21">
        <v>88.6</v>
      </c>
      <c r="C89" s="7">
        <v>88</v>
      </c>
      <c r="E89" s="22">
        <v>88</v>
      </c>
      <c r="F89" s="21">
        <v>91.9</v>
      </c>
      <c r="G89" s="20">
        <v>-3.9</v>
      </c>
      <c r="H89" s="7">
        <v>0</v>
      </c>
      <c r="I89" s="7">
        <v>0.6</v>
      </c>
      <c r="J89" s="7" t="e">
        <v>#N/A</v>
      </c>
      <c r="K89" s="7" t="e">
        <v>#N/A</v>
      </c>
      <c r="L89" s="7" t="e">
        <v>#N/A</v>
      </c>
      <c r="N89" s="7">
        <f>F89+G89+H89+I89</f>
        <v>88.6</v>
      </c>
      <c r="O89" s="7">
        <f>G89+F89</f>
        <v>88</v>
      </c>
      <c r="Q89" s="9">
        <f>(E89-C89)/C89</f>
        <v>0</v>
      </c>
    </row>
    <row r="90" spans="1:17" x14ac:dyDescent="0.25">
      <c r="A90" s="14">
        <v>39904</v>
      </c>
      <c r="B90" s="21">
        <v>85.2</v>
      </c>
      <c r="C90" s="7">
        <v>89</v>
      </c>
      <c r="E90" s="22">
        <v>89</v>
      </c>
      <c r="F90" s="21">
        <v>91.8</v>
      </c>
      <c r="G90" s="20">
        <v>-2.8</v>
      </c>
      <c r="H90" s="7">
        <v>-3.8</v>
      </c>
      <c r="I90" s="7">
        <v>0</v>
      </c>
      <c r="J90" s="7" t="e">
        <v>#N/A</v>
      </c>
      <c r="K90" s="7" t="e">
        <v>#N/A</v>
      </c>
      <c r="L90" s="7" t="e">
        <v>#N/A</v>
      </c>
      <c r="N90" s="7">
        <f>F90+G90+H90+I90</f>
        <v>85.2</v>
      </c>
      <c r="O90" s="7">
        <f>G90+F90</f>
        <v>89</v>
      </c>
      <c r="Q90" s="9">
        <f>(E90-C90)/C90</f>
        <v>0</v>
      </c>
    </row>
    <row r="91" spans="1:17" x14ac:dyDescent="0.25">
      <c r="A91" s="14">
        <v>39934</v>
      </c>
      <c r="B91" s="21">
        <v>91.3</v>
      </c>
      <c r="C91" s="7">
        <v>90.4</v>
      </c>
      <c r="E91" s="22">
        <v>90.4</v>
      </c>
      <c r="F91" s="21">
        <v>92</v>
      </c>
      <c r="G91" s="20">
        <v>-1.7</v>
      </c>
      <c r="H91" s="7">
        <v>2.2999999999999998</v>
      </c>
      <c r="I91" s="7">
        <v>-1.3</v>
      </c>
      <c r="J91" s="7" t="e">
        <v>#N/A</v>
      </c>
      <c r="K91" s="7" t="e">
        <v>#N/A</v>
      </c>
      <c r="L91" s="7" t="e">
        <v>#N/A</v>
      </c>
      <c r="N91" s="7">
        <f>F91+G91+H91+I91</f>
        <v>91.3</v>
      </c>
      <c r="O91" s="7">
        <f>G91+F91</f>
        <v>90.3</v>
      </c>
      <c r="Q91" s="9">
        <f>(E91-C91)/C91</f>
        <v>0</v>
      </c>
    </row>
    <row r="92" spans="1:17" x14ac:dyDescent="0.25">
      <c r="A92" s="14">
        <v>39965</v>
      </c>
      <c r="B92" s="21">
        <v>92.2</v>
      </c>
      <c r="C92" s="7">
        <v>91.6</v>
      </c>
      <c r="E92" s="22">
        <v>91.6</v>
      </c>
      <c r="F92" s="21">
        <v>92.6</v>
      </c>
      <c r="G92" s="20">
        <v>-1.1000000000000001</v>
      </c>
      <c r="H92" s="7">
        <v>0</v>
      </c>
      <c r="I92" s="7">
        <v>0.7</v>
      </c>
      <c r="J92" s="7" t="e">
        <v>#N/A</v>
      </c>
      <c r="K92" s="7" t="e">
        <v>#N/A</v>
      </c>
      <c r="L92" s="7" t="e">
        <v>#N/A</v>
      </c>
      <c r="N92" s="7">
        <f>F92+G92+H92+I92</f>
        <v>92.2</v>
      </c>
      <c r="O92" s="7">
        <f>G92+F92</f>
        <v>91.5</v>
      </c>
      <c r="Q92" s="9">
        <f>(E92-C92)/C92</f>
        <v>0</v>
      </c>
    </row>
    <row r="93" spans="1:17" x14ac:dyDescent="0.25">
      <c r="A93" s="14">
        <v>39995</v>
      </c>
      <c r="B93" s="21">
        <v>97.7</v>
      </c>
      <c r="C93" s="7">
        <v>92.6</v>
      </c>
      <c r="E93" s="22">
        <v>92.6</v>
      </c>
      <c r="F93" s="21">
        <v>93.6</v>
      </c>
      <c r="G93" s="20">
        <v>-1</v>
      </c>
      <c r="H93" s="7">
        <v>4.4000000000000004</v>
      </c>
      <c r="I93" s="7">
        <v>0.7</v>
      </c>
      <c r="J93" s="7" t="e">
        <v>#N/A</v>
      </c>
      <c r="K93" s="7" t="e">
        <v>#N/A</v>
      </c>
      <c r="L93" s="7" t="e">
        <v>#N/A</v>
      </c>
      <c r="N93" s="7">
        <f>F93+G93+H93+I93</f>
        <v>97.7</v>
      </c>
      <c r="O93" s="7">
        <f>G93+F93</f>
        <v>92.6</v>
      </c>
      <c r="Q93" s="9">
        <f>(E93-C93)/C93</f>
        <v>0</v>
      </c>
    </row>
    <row r="94" spans="1:17" x14ac:dyDescent="0.25">
      <c r="A94" s="14">
        <v>40026</v>
      </c>
      <c r="B94" s="21">
        <v>99.6</v>
      </c>
      <c r="C94" s="7">
        <v>94</v>
      </c>
      <c r="E94" s="22">
        <v>94</v>
      </c>
      <c r="F94" s="21">
        <v>94.8</v>
      </c>
      <c r="G94" s="20">
        <v>-0.8</v>
      </c>
      <c r="H94" s="7">
        <v>6.9</v>
      </c>
      <c r="I94" s="7">
        <v>-1.3</v>
      </c>
      <c r="J94" s="7" t="e">
        <v>#N/A</v>
      </c>
      <c r="K94" s="7" t="e">
        <v>#N/A</v>
      </c>
      <c r="L94" s="7" t="e">
        <v>#N/A</v>
      </c>
      <c r="N94" s="7">
        <f>F94+G94+H94+I94</f>
        <v>99.600000000000009</v>
      </c>
      <c r="O94" s="7">
        <f>G94+F94</f>
        <v>94</v>
      </c>
      <c r="Q94" s="9">
        <f>(E94-C94)/C94</f>
        <v>0</v>
      </c>
    </row>
    <row r="95" spans="1:17" x14ac:dyDescent="0.25">
      <c r="A95" s="14">
        <v>40057</v>
      </c>
      <c r="B95" s="21">
        <v>99.4</v>
      </c>
      <c r="C95" s="7">
        <v>95.6</v>
      </c>
      <c r="E95" s="22">
        <v>95.6</v>
      </c>
      <c r="F95" s="21">
        <v>96.1</v>
      </c>
      <c r="G95" s="20">
        <v>-0.5</v>
      </c>
      <c r="H95" s="7">
        <v>3.2</v>
      </c>
      <c r="I95" s="7">
        <v>0.6</v>
      </c>
      <c r="J95" s="7" t="e">
        <v>#N/A</v>
      </c>
      <c r="K95" s="7" t="e">
        <v>#N/A</v>
      </c>
      <c r="L95" s="7" t="e">
        <v>#N/A</v>
      </c>
      <c r="N95" s="7">
        <f>F95+G95+H95+I95</f>
        <v>99.399999999999991</v>
      </c>
      <c r="O95" s="7">
        <f>G95+F95</f>
        <v>95.6</v>
      </c>
      <c r="Q95" s="9">
        <f>(E95-C95)/C95</f>
        <v>0</v>
      </c>
    </row>
    <row r="96" spans="1:17" x14ac:dyDescent="0.25">
      <c r="A96" s="14">
        <v>40087</v>
      </c>
      <c r="B96" s="21">
        <v>105.6</v>
      </c>
      <c r="C96" s="7">
        <v>97.3</v>
      </c>
      <c r="E96" s="22">
        <v>97.3</v>
      </c>
      <c r="F96" s="21">
        <v>97.3</v>
      </c>
      <c r="G96" s="20">
        <v>0</v>
      </c>
      <c r="H96" s="7">
        <v>7.7</v>
      </c>
      <c r="I96" s="7">
        <v>0.5</v>
      </c>
      <c r="J96" s="7" t="e">
        <v>#N/A</v>
      </c>
      <c r="K96" s="7" t="e">
        <v>#N/A</v>
      </c>
      <c r="L96" s="7" t="e">
        <v>#N/A</v>
      </c>
      <c r="N96" s="7">
        <f>F96+G96+H96+I96</f>
        <v>105.5</v>
      </c>
      <c r="O96" s="7">
        <f>G96+F96</f>
        <v>97.3</v>
      </c>
      <c r="Q96" s="9">
        <f>(E96-C96)/C96</f>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F97+G97+H97+I97</f>
        <v>101.4</v>
      </c>
      <c r="O97" s="7">
        <f>G97+F97</f>
        <v>98.9</v>
      </c>
      <c r="Q97" s="9">
        <f>(E97-C97)/C97</f>
        <v>0</v>
      </c>
    </row>
    <row r="98" spans="1:17" x14ac:dyDescent="0.25">
      <c r="A98" s="14">
        <v>40148</v>
      </c>
      <c r="B98" s="21">
        <v>94.1</v>
      </c>
      <c r="C98" s="7">
        <v>99.1</v>
      </c>
      <c r="E98" s="22">
        <v>99.1</v>
      </c>
      <c r="F98" s="21">
        <v>99.7</v>
      </c>
      <c r="G98" s="20">
        <v>-0.6</v>
      </c>
      <c r="H98" s="7">
        <v>-6.2</v>
      </c>
      <c r="I98" s="7">
        <v>1.2</v>
      </c>
      <c r="J98" s="7" t="e">
        <v>#N/A</v>
      </c>
      <c r="K98" s="7" t="e">
        <v>#N/A</v>
      </c>
      <c r="L98" s="7" t="e">
        <v>#N/A</v>
      </c>
      <c r="N98" s="7">
        <f>F98+G98+H98+I98</f>
        <v>94.100000000000009</v>
      </c>
      <c r="O98" s="7">
        <f>G98+F98</f>
        <v>99.100000000000009</v>
      </c>
      <c r="Q98" s="9">
        <f>(E98-C98)/C98</f>
        <v>0</v>
      </c>
    </row>
    <row r="99" spans="1:17" x14ac:dyDescent="0.25">
      <c r="A99" s="14">
        <v>40179</v>
      </c>
      <c r="B99" s="21">
        <v>91.2</v>
      </c>
      <c r="C99" s="7">
        <v>100.7</v>
      </c>
      <c r="E99" s="22">
        <v>100.7</v>
      </c>
      <c r="F99" s="21">
        <v>100.7</v>
      </c>
      <c r="G99" s="20">
        <v>0</v>
      </c>
      <c r="H99" s="7">
        <v>-7.9</v>
      </c>
      <c r="I99" s="7">
        <v>-1.6</v>
      </c>
      <c r="J99" s="7" t="e">
        <v>#N/A</v>
      </c>
      <c r="K99" s="7" t="e">
        <v>#N/A</v>
      </c>
      <c r="L99" s="7" t="e">
        <v>#N/A</v>
      </c>
      <c r="N99" s="7">
        <f>F99+G99+H99+I99</f>
        <v>91.2</v>
      </c>
      <c r="O99" s="7">
        <f>G99+F99</f>
        <v>100.7</v>
      </c>
      <c r="Q99" s="9">
        <f>(E99-C99)/C99</f>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F100+G100+H100+I100</f>
        <v>89</v>
      </c>
      <c r="O100" s="7">
        <f>G100+F100</f>
        <v>100.5</v>
      </c>
      <c r="Q100" s="9">
        <f>(E100-C100)/C100</f>
        <v>0</v>
      </c>
    </row>
    <row r="101" spans="1:17" x14ac:dyDescent="0.25">
      <c r="A101" s="14">
        <v>40238</v>
      </c>
      <c r="B101" s="21">
        <v>105.1</v>
      </c>
      <c r="C101" s="7">
        <v>103</v>
      </c>
      <c r="E101" s="22">
        <v>103</v>
      </c>
      <c r="F101" s="21">
        <v>102.3</v>
      </c>
      <c r="G101" s="20">
        <v>0.7</v>
      </c>
      <c r="H101" s="7">
        <v>0</v>
      </c>
      <c r="I101" s="7">
        <v>2.1</v>
      </c>
      <c r="J101" s="7" t="e">
        <v>#N/A</v>
      </c>
      <c r="K101" s="7" t="e">
        <v>#N/A</v>
      </c>
      <c r="L101" s="7" t="e">
        <v>#N/A</v>
      </c>
      <c r="N101" s="7">
        <f>F101+G101+H101+I101</f>
        <v>105.1</v>
      </c>
      <c r="O101" s="7">
        <f>G101+F101</f>
        <v>103</v>
      </c>
      <c r="Q101" s="9">
        <f>(E101-C101)/C101</f>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F102+G102+H102+I102</f>
        <v>99.4</v>
      </c>
      <c r="O102" s="7">
        <f>G102+F102</f>
        <v>103.2</v>
      </c>
      <c r="Q102" s="9">
        <f>(E102-C102)/C102</f>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F103+G103+H103+I103</f>
        <v>104.3</v>
      </c>
      <c r="O103" s="7">
        <f>G103+F103</f>
        <v>103</v>
      </c>
      <c r="Q103" s="9">
        <f>(E103-C103)/C103</f>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F104+G104+H104+I104</f>
        <v>102.5</v>
      </c>
      <c r="O104" s="7">
        <f>G104+F104</f>
        <v>102.4</v>
      </c>
      <c r="Q104" s="9">
        <f>(E104-C104)/C104</f>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F105+G105+H105+I105</f>
        <v>106.89999999999999</v>
      </c>
      <c r="O105" s="7">
        <f>G105+F105</f>
        <v>101.89999999999999</v>
      </c>
      <c r="Q105" s="9">
        <f>(E105-C105)/C105</f>
        <v>0</v>
      </c>
    </row>
    <row r="106" spans="1:17" x14ac:dyDescent="0.25">
      <c r="A106" s="14">
        <v>40391</v>
      </c>
      <c r="B106" s="21">
        <v>108.1</v>
      </c>
      <c r="C106" s="7">
        <v>101.4</v>
      </c>
      <c r="E106" s="22">
        <v>101.4</v>
      </c>
      <c r="F106" s="21">
        <v>101.7</v>
      </c>
      <c r="G106" s="20">
        <v>-0.3</v>
      </c>
      <c r="H106">
        <v>7.3</v>
      </c>
      <c r="I106">
        <v>-0.6</v>
      </c>
      <c r="J106" t="e">
        <v>#N/A</v>
      </c>
      <c r="K106" t="e">
        <v>#N/A</v>
      </c>
      <c r="L106" t="e">
        <v>#N/A</v>
      </c>
      <c r="N106" s="7">
        <f>F106+G106+H106+I106</f>
        <v>108.10000000000001</v>
      </c>
      <c r="O106" s="7">
        <f>G106+F106</f>
        <v>101.4</v>
      </c>
      <c r="Q106" s="9">
        <f>(E106-C106)/C106</f>
        <v>0</v>
      </c>
    </row>
    <row r="107" spans="1:17" x14ac:dyDescent="0.25">
      <c r="A107" s="14">
        <v>40422</v>
      </c>
      <c r="B107" s="21">
        <v>105.8</v>
      </c>
      <c r="C107" s="7">
        <v>101.6</v>
      </c>
      <c r="E107" s="22">
        <v>101.6</v>
      </c>
      <c r="F107" s="21">
        <v>101.5</v>
      </c>
      <c r="G107" s="20">
        <v>0.1</v>
      </c>
      <c r="H107">
        <v>3.5</v>
      </c>
      <c r="I107">
        <v>0.7</v>
      </c>
      <c r="J107" t="e">
        <v>#N/A</v>
      </c>
      <c r="K107" t="e">
        <v>#N/A</v>
      </c>
      <c r="L107" t="e">
        <v>#N/A</v>
      </c>
      <c r="N107" s="7">
        <f>F107+G107+H107+I107</f>
        <v>105.8</v>
      </c>
      <c r="O107" s="7">
        <f>G107+F107</f>
        <v>101.6</v>
      </c>
      <c r="Q107" s="9">
        <f>(E107-C107)/C107</f>
        <v>0</v>
      </c>
    </row>
    <row r="108" spans="1:17" x14ac:dyDescent="0.25">
      <c r="A108" s="14">
        <v>40452</v>
      </c>
      <c r="B108" s="21">
        <v>107.7</v>
      </c>
      <c r="C108" s="7">
        <v>101.3</v>
      </c>
      <c r="E108" s="22">
        <v>101.3</v>
      </c>
      <c r="F108" s="21">
        <v>101.7</v>
      </c>
      <c r="G108" s="20">
        <v>-0.4</v>
      </c>
      <c r="H108">
        <v>8</v>
      </c>
      <c r="I108">
        <v>-1.6</v>
      </c>
      <c r="J108" t="e">
        <v>#N/A</v>
      </c>
      <c r="K108" t="e">
        <v>#N/A</v>
      </c>
      <c r="L108" t="e">
        <v>#N/A</v>
      </c>
      <c r="N108" s="7">
        <f>F108+G108+H108+I108</f>
        <v>107.7</v>
      </c>
      <c r="O108" s="7">
        <f>G108+F108</f>
        <v>101.3</v>
      </c>
      <c r="Q108" s="9">
        <f>(E108-C108)/C108</f>
        <v>0</v>
      </c>
    </row>
    <row r="109" spans="1:17" x14ac:dyDescent="0.25">
      <c r="A109" s="14">
        <v>40483</v>
      </c>
      <c r="B109" s="21">
        <v>106.8</v>
      </c>
      <c r="C109" s="7">
        <v>102.2</v>
      </c>
      <c r="E109" s="22">
        <v>102.2</v>
      </c>
      <c r="F109" s="21">
        <v>102.1</v>
      </c>
      <c r="G109" s="20">
        <v>0.1</v>
      </c>
      <c r="H109">
        <v>3.7</v>
      </c>
      <c r="I109">
        <v>0.9</v>
      </c>
      <c r="J109" t="e">
        <v>#N/A</v>
      </c>
      <c r="K109" t="e">
        <v>#N/A</v>
      </c>
      <c r="L109" t="e">
        <v>#N/A</v>
      </c>
      <c r="N109" s="7">
        <f>F109+G109+H109+I109</f>
        <v>106.8</v>
      </c>
      <c r="O109" s="7">
        <f>G109+F109</f>
        <v>102.19999999999999</v>
      </c>
      <c r="Q109" s="9">
        <f>(E109-C109)/C109</f>
        <v>0</v>
      </c>
    </row>
    <row r="110" spans="1:17" x14ac:dyDescent="0.25">
      <c r="A110" s="14">
        <v>40513</v>
      </c>
      <c r="B110" s="21">
        <v>96.6</v>
      </c>
      <c r="C110" s="7">
        <v>102.7</v>
      </c>
      <c r="E110" s="22">
        <v>102.7</v>
      </c>
      <c r="F110" s="21">
        <v>102.7</v>
      </c>
      <c r="G110" s="20">
        <v>0</v>
      </c>
      <c r="H110">
        <v>-6.8</v>
      </c>
      <c r="I110">
        <v>0.7</v>
      </c>
      <c r="J110" t="e">
        <v>#N/A</v>
      </c>
      <c r="K110" t="e">
        <v>#N/A</v>
      </c>
      <c r="L110" t="e">
        <v>#N/A</v>
      </c>
      <c r="N110" s="7">
        <f>F110+G110+H110+I110</f>
        <v>96.600000000000009</v>
      </c>
      <c r="O110" s="7">
        <f>G110+F110</f>
        <v>102.7</v>
      </c>
      <c r="Q110" s="9">
        <f>(E110-C110)/C110</f>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F111+G111+H111+I111</f>
        <v>93.2</v>
      </c>
      <c r="O111" s="7">
        <f>G111+F111</f>
        <v>102.8</v>
      </c>
      <c r="Q111" s="9">
        <f>(E111-C111)/C111</f>
        <v>0</v>
      </c>
    </row>
    <row r="112" spans="1:17" x14ac:dyDescent="0.25">
      <c r="A112" s="14">
        <v>40575</v>
      </c>
      <c r="B112" s="21">
        <v>95.4</v>
      </c>
      <c r="C112" s="7">
        <v>104.2</v>
      </c>
      <c r="E112" s="22">
        <v>104.2</v>
      </c>
      <c r="F112" s="21">
        <v>103.9</v>
      </c>
      <c r="G112" s="20">
        <v>0.3</v>
      </c>
      <c r="H112">
        <v>-10.4</v>
      </c>
      <c r="I112">
        <v>1.6</v>
      </c>
      <c r="J112" t="e">
        <v>#N/A</v>
      </c>
      <c r="K112" t="e">
        <v>#N/A</v>
      </c>
      <c r="L112" t="e">
        <v>#N/A</v>
      </c>
      <c r="N112" s="7">
        <f>F112+G112+H112+I112</f>
        <v>95.399999999999991</v>
      </c>
      <c r="O112" s="7">
        <f>G112+F112</f>
        <v>104.2</v>
      </c>
      <c r="Q112" s="9">
        <f>(E112-C112)/C112</f>
        <v>0</v>
      </c>
    </row>
    <row r="113" spans="1:17" x14ac:dyDescent="0.25">
      <c r="A113" s="14">
        <v>40603</v>
      </c>
      <c r="B113" s="21">
        <v>104.4</v>
      </c>
      <c r="C113" s="7">
        <v>104.8</v>
      </c>
      <c r="E113" s="22">
        <v>104.8</v>
      </c>
      <c r="F113" s="21">
        <v>104.2</v>
      </c>
      <c r="G113" s="20">
        <v>0.6</v>
      </c>
      <c r="H113">
        <v>-0.1</v>
      </c>
      <c r="I113">
        <v>-0.3</v>
      </c>
      <c r="J113" t="e">
        <v>#N/A</v>
      </c>
      <c r="K113" t="e">
        <v>#N/A</v>
      </c>
      <c r="L113" t="e">
        <v>#N/A</v>
      </c>
      <c r="N113" s="7">
        <f>F113+G113+H113+I113</f>
        <v>104.4</v>
      </c>
      <c r="O113" s="7">
        <f>G113+F113</f>
        <v>104.8</v>
      </c>
      <c r="Q113" s="9">
        <f>(E113-C113)/C113</f>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F114+G114+H114+I114</f>
        <v>97.5</v>
      </c>
      <c r="O114" s="7">
        <f>G114+F114</f>
        <v>102.1</v>
      </c>
      <c r="Q114" s="9">
        <f>(E114-C114)/C114</f>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F115+G115+H115+I115</f>
        <v>107.10000000000001</v>
      </c>
      <c r="O115" s="7">
        <f>G115+F115</f>
        <v>105.2</v>
      </c>
      <c r="Q115" s="9">
        <f>(E115-C115)/C115</f>
        <v>0</v>
      </c>
    </row>
    <row r="116" spans="1:17" x14ac:dyDescent="0.25">
      <c r="A116" s="14">
        <v>40695</v>
      </c>
      <c r="B116" s="21">
        <v>102.8</v>
      </c>
      <c r="C116" s="7">
        <v>102.7</v>
      </c>
      <c r="E116" s="22">
        <v>102.7</v>
      </c>
      <c r="F116" s="21">
        <v>103.4</v>
      </c>
      <c r="G116" s="20">
        <v>-0.7</v>
      </c>
      <c r="H116">
        <v>-0.3</v>
      </c>
      <c r="I116">
        <v>0.4</v>
      </c>
      <c r="J116" t="e">
        <v>#N/A</v>
      </c>
      <c r="K116" t="e">
        <v>#N/A</v>
      </c>
      <c r="L116" t="e">
        <v>#N/A</v>
      </c>
      <c r="N116" s="7">
        <f>F116+G116+H116+I116</f>
        <v>102.80000000000001</v>
      </c>
      <c r="O116" s="7">
        <f>G116+F116</f>
        <v>102.7</v>
      </c>
      <c r="Q116" s="9">
        <f>(E116-C116)/C116</f>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F117+G117+H117+I117</f>
        <v>106.1</v>
      </c>
      <c r="O117" s="7">
        <f>G117+F117</f>
        <v>103.1</v>
      </c>
      <c r="Q117" s="9">
        <f>(E117-C117)/C117</f>
        <v>0</v>
      </c>
    </row>
    <row r="118" spans="1:17" x14ac:dyDescent="0.25">
      <c r="A118" s="14">
        <v>40756</v>
      </c>
      <c r="B118" s="21">
        <v>110.8</v>
      </c>
      <c r="C118" s="7">
        <v>102.1</v>
      </c>
      <c r="E118" s="22">
        <v>102.1</v>
      </c>
      <c r="F118" s="21">
        <v>101.6</v>
      </c>
      <c r="G118" s="20">
        <v>0.4</v>
      </c>
      <c r="H118">
        <v>7.8</v>
      </c>
      <c r="I118">
        <v>1</v>
      </c>
      <c r="J118" t="e">
        <v>#N/A</v>
      </c>
      <c r="K118" t="e">
        <v>#N/A</v>
      </c>
      <c r="L118" t="e">
        <v>#N/A</v>
      </c>
      <c r="N118" s="7">
        <f>F118+G118+H118+I118</f>
        <v>110.8</v>
      </c>
      <c r="O118" s="7">
        <f>G118+F118</f>
        <v>102</v>
      </c>
      <c r="Q118" s="9">
        <f>(E118-C118)/C118</f>
        <v>0</v>
      </c>
    </row>
    <row r="119" spans="1:17" x14ac:dyDescent="0.25">
      <c r="A119" s="14">
        <v>40787</v>
      </c>
      <c r="B119" s="21">
        <v>104.8</v>
      </c>
      <c r="C119" s="7">
        <v>100.2</v>
      </c>
      <c r="E119" s="22">
        <v>100.2</v>
      </c>
      <c r="F119" s="21">
        <v>100.8</v>
      </c>
      <c r="G119" s="20">
        <v>-0.6</v>
      </c>
      <c r="H119">
        <v>4</v>
      </c>
      <c r="I119">
        <v>0.7</v>
      </c>
      <c r="J119" t="e">
        <v>#N/A</v>
      </c>
      <c r="K119" t="e">
        <v>#N/A</v>
      </c>
      <c r="L119" t="e">
        <v>#N/A</v>
      </c>
      <c r="N119" s="7">
        <f>F119+G119+H119+I119</f>
        <v>104.9</v>
      </c>
      <c r="O119" s="7">
        <f>G119+F119</f>
        <v>100.2</v>
      </c>
      <c r="Q119" s="9">
        <f>(E119-C119)/C119</f>
        <v>0</v>
      </c>
    </row>
    <row r="120" spans="1:17" x14ac:dyDescent="0.25">
      <c r="A120" s="14">
        <v>40817</v>
      </c>
      <c r="B120" s="21">
        <v>106.3</v>
      </c>
      <c r="C120" s="7">
        <v>99.2</v>
      </c>
      <c r="E120" s="22">
        <v>99.2</v>
      </c>
      <c r="F120" s="21">
        <v>100</v>
      </c>
      <c r="G120" s="20">
        <v>-0.8</v>
      </c>
      <c r="H120">
        <v>8.3000000000000007</v>
      </c>
      <c r="I120">
        <v>-1.3</v>
      </c>
      <c r="J120" t="e">
        <v>#N/A</v>
      </c>
      <c r="K120" t="e">
        <v>#N/A</v>
      </c>
      <c r="L120" t="e">
        <v>#N/A</v>
      </c>
      <c r="N120" s="7">
        <f>F120+G120+H120+I120</f>
        <v>106.2</v>
      </c>
      <c r="O120" s="7">
        <f>G120+F120</f>
        <v>99.2</v>
      </c>
      <c r="Q120" s="9">
        <f>(E120-C120)/C120</f>
        <v>0</v>
      </c>
    </row>
    <row r="121" spans="1:17" x14ac:dyDescent="0.25">
      <c r="A121" s="14">
        <v>40848</v>
      </c>
      <c r="B121" s="21">
        <v>104.2</v>
      </c>
      <c r="C121" s="7">
        <v>99.9</v>
      </c>
      <c r="E121" s="22">
        <v>99.9</v>
      </c>
      <c r="F121" s="21">
        <v>99.4</v>
      </c>
      <c r="G121" s="20">
        <v>0.6</v>
      </c>
      <c r="H121">
        <v>3.7</v>
      </c>
      <c r="I121">
        <v>0.6</v>
      </c>
      <c r="J121" t="e">
        <v>#N/A</v>
      </c>
      <c r="K121" t="e">
        <v>#N/A</v>
      </c>
      <c r="L121" t="e">
        <v>#N/A</v>
      </c>
      <c r="N121" s="7">
        <f>F121+G121+H121+I121</f>
        <v>104.3</v>
      </c>
      <c r="O121" s="7">
        <f>G121+F121</f>
        <v>100</v>
      </c>
      <c r="Q121" s="9">
        <f>(E121-C121)/C121</f>
        <v>0</v>
      </c>
    </row>
    <row r="122" spans="1:17" x14ac:dyDescent="0.25">
      <c r="A122" s="14">
        <v>40878</v>
      </c>
      <c r="B122" s="21">
        <v>95.7</v>
      </c>
      <c r="C122" s="7">
        <v>102.5</v>
      </c>
      <c r="E122" s="22">
        <v>102.5</v>
      </c>
      <c r="F122" s="21">
        <v>98.9</v>
      </c>
      <c r="G122" s="20">
        <v>3.5</v>
      </c>
      <c r="H122">
        <v>-7.3</v>
      </c>
      <c r="I122">
        <v>0.5</v>
      </c>
      <c r="J122" t="e">
        <v>#N/A</v>
      </c>
      <c r="K122" t="e">
        <v>#N/A</v>
      </c>
      <c r="L122" t="e">
        <v>#N/A</v>
      </c>
      <c r="N122" s="7">
        <f>F122+G122+H122+I122</f>
        <v>95.600000000000009</v>
      </c>
      <c r="O122" s="7">
        <f>G122+F122</f>
        <v>102.4</v>
      </c>
      <c r="Q122" s="9">
        <f>(E122-C122)/C122</f>
        <v>0</v>
      </c>
    </row>
    <row r="123" spans="1:17" x14ac:dyDescent="0.25">
      <c r="A123" s="14">
        <v>40909</v>
      </c>
      <c r="B123" s="21">
        <v>88.7</v>
      </c>
      <c r="C123" s="7">
        <v>98</v>
      </c>
      <c r="E123" s="22">
        <v>98</v>
      </c>
      <c r="F123" s="21">
        <v>98.6</v>
      </c>
      <c r="G123" s="20">
        <v>-0.7</v>
      </c>
      <c r="H123">
        <v>-8.6999999999999993</v>
      </c>
      <c r="I123">
        <v>-0.6</v>
      </c>
      <c r="J123" t="e">
        <v>#N/A</v>
      </c>
      <c r="K123" t="e">
        <v>#N/A</v>
      </c>
      <c r="L123" t="e">
        <v>#N/A</v>
      </c>
      <c r="N123" s="7">
        <f>F123+G123+H123+I123</f>
        <v>88.6</v>
      </c>
      <c r="O123" s="7">
        <f>G123+F123</f>
        <v>97.899999999999991</v>
      </c>
      <c r="Q123" s="9">
        <f>(E123-C123)/C123</f>
        <v>0</v>
      </c>
    </row>
    <row r="124" spans="1:17" x14ac:dyDescent="0.25">
      <c r="A124" s="14">
        <v>40940</v>
      </c>
      <c r="B124" s="21">
        <v>89.8</v>
      </c>
      <c r="C124" s="7">
        <v>99</v>
      </c>
      <c r="E124" s="22">
        <v>99</v>
      </c>
      <c r="F124" s="21">
        <v>98.5</v>
      </c>
      <c r="G124" s="20">
        <v>0.5</v>
      </c>
      <c r="H124">
        <v>-10.5</v>
      </c>
      <c r="I124">
        <v>1.3</v>
      </c>
      <c r="J124" t="e">
        <v>#N/A</v>
      </c>
      <c r="K124" t="e">
        <v>#N/A</v>
      </c>
      <c r="L124" t="e">
        <v>#N/A</v>
      </c>
      <c r="N124" s="7">
        <f>F124+G124+H124+I124</f>
        <v>89.8</v>
      </c>
      <c r="O124" s="7">
        <f>G124+F124</f>
        <v>99</v>
      </c>
      <c r="Q124" s="9">
        <f>(E124-C124)/C124</f>
        <v>0</v>
      </c>
    </row>
    <row r="125" spans="1:17" x14ac:dyDescent="0.25">
      <c r="A125" s="14">
        <v>40969</v>
      </c>
      <c r="B125" s="21">
        <v>99.7</v>
      </c>
      <c r="C125" s="7">
        <v>98.3</v>
      </c>
      <c r="E125" s="22">
        <v>98.3</v>
      </c>
      <c r="F125" s="21">
        <v>98.4</v>
      </c>
      <c r="G125" s="20">
        <v>-0.2</v>
      </c>
      <c r="H125">
        <v>-0.3</v>
      </c>
      <c r="I125">
        <v>1.7</v>
      </c>
      <c r="J125" t="e">
        <v>#N/A</v>
      </c>
      <c r="K125" t="e">
        <v>#N/A</v>
      </c>
      <c r="L125" t="e">
        <v>#N/A</v>
      </c>
      <c r="N125" s="7">
        <f>F125+G125+H125+I125</f>
        <v>99.600000000000009</v>
      </c>
      <c r="O125" s="7">
        <f>G125+F125</f>
        <v>98.2</v>
      </c>
      <c r="Q125" s="9">
        <f>(E125-C125)/C125</f>
        <v>0</v>
      </c>
    </row>
    <row r="126" spans="1:17" x14ac:dyDescent="0.25">
      <c r="A126" s="14">
        <v>41000</v>
      </c>
      <c r="B126" s="21">
        <v>92.8</v>
      </c>
      <c r="C126" s="7">
        <v>98.5</v>
      </c>
      <c r="E126" s="22">
        <v>98.5</v>
      </c>
      <c r="F126" s="21">
        <v>98.6</v>
      </c>
      <c r="G126" s="20">
        <v>-0.1</v>
      </c>
      <c r="H126">
        <v>-3.8</v>
      </c>
      <c r="I126">
        <v>-1.8</v>
      </c>
      <c r="J126" t="e">
        <v>#N/A</v>
      </c>
      <c r="K126" t="e">
        <v>#N/A</v>
      </c>
      <c r="L126" t="e">
        <v>#N/A</v>
      </c>
      <c r="N126" s="7">
        <f>F126+G126+H126+I126</f>
        <v>92.9</v>
      </c>
      <c r="O126" s="7">
        <f>G126+F126</f>
        <v>98.5</v>
      </c>
      <c r="Q126" s="9">
        <f>(E126-C126)/C126</f>
        <v>0</v>
      </c>
    </row>
    <row r="127" spans="1:17" x14ac:dyDescent="0.25">
      <c r="A127" s="14">
        <v>41030</v>
      </c>
      <c r="B127" s="21">
        <v>102.5</v>
      </c>
      <c r="C127" s="7">
        <v>98.9</v>
      </c>
      <c r="E127" s="22">
        <v>98.9</v>
      </c>
      <c r="F127" s="21">
        <v>99</v>
      </c>
      <c r="G127" s="20">
        <v>-0.1</v>
      </c>
      <c r="H127">
        <v>2.1</v>
      </c>
      <c r="I127">
        <v>1.5</v>
      </c>
      <c r="J127" t="e">
        <v>#N/A</v>
      </c>
      <c r="K127" t="e">
        <v>#N/A</v>
      </c>
      <c r="L127" t="e">
        <v>#N/A</v>
      </c>
      <c r="N127" s="7">
        <f>F127+G127+H127+I127</f>
        <v>102.5</v>
      </c>
      <c r="O127" s="7">
        <f>G127+F127</f>
        <v>98.9</v>
      </c>
      <c r="Q127" s="9">
        <f>(E127-C127)/C127</f>
        <v>0</v>
      </c>
    </row>
    <row r="128" spans="1:17" x14ac:dyDescent="0.25">
      <c r="A128" s="14">
        <v>41061</v>
      </c>
      <c r="B128" s="21">
        <v>98.3</v>
      </c>
      <c r="C128" s="7">
        <v>99</v>
      </c>
      <c r="E128" s="22">
        <v>99</v>
      </c>
      <c r="F128" s="21">
        <v>99.5</v>
      </c>
      <c r="G128" s="20">
        <v>-0.5</v>
      </c>
      <c r="H128">
        <v>-0.3</v>
      </c>
      <c r="I128">
        <v>-0.3</v>
      </c>
      <c r="J128" t="e">
        <v>#N/A</v>
      </c>
      <c r="K128" t="e">
        <v>#N/A</v>
      </c>
      <c r="L128" t="e">
        <v>#N/A</v>
      </c>
      <c r="N128" s="7">
        <f>F128+G128+H128+I128</f>
        <v>98.4</v>
      </c>
      <c r="O128" s="7">
        <f>G128+F128</f>
        <v>99</v>
      </c>
      <c r="Q128" s="9">
        <f>(E128-C128)/C128</f>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F129+G129+H129+I129</f>
        <v>104.5</v>
      </c>
      <c r="O129" s="7">
        <f>G129+F129</f>
        <v>100.5</v>
      </c>
      <c r="Q129" s="9">
        <f>(E129-C129)/C129</f>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F130+G130+H130+I130</f>
        <v>111.5</v>
      </c>
      <c r="O130" s="7">
        <f>G130+F130</f>
        <v>102.6</v>
      </c>
      <c r="Q130" s="9">
        <f>(E130-C130)/C130</f>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F131+G131+H131+I131</f>
        <v>103.4</v>
      </c>
      <c r="O131" s="7">
        <f>G131+F131</f>
        <v>100.6</v>
      </c>
      <c r="Q131" s="9">
        <f>(E131-C131)/C131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F132+G132+H132+I132</f>
        <v>111.80000000000001</v>
      </c>
      <c r="O132" s="7">
        <f>G132+F132</f>
        <v>102.10000000000001</v>
      </c>
      <c r="Q132" s="9">
        <f>(E132-C132)/C132</f>
        <v>0</v>
      </c>
    </row>
    <row r="133" spans="1:17" x14ac:dyDescent="0.25">
      <c r="A133" s="14">
        <v>41214</v>
      </c>
      <c r="B133" s="21">
        <v>104.8</v>
      </c>
      <c r="C133" s="7">
        <v>100.6</v>
      </c>
      <c r="E133" s="22">
        <v>100.6</v>
      </c>
      <c r="F133" s="21">
        <v>101.4</v>
      </c>
      <c r="G133" s="20">
        <v>-0.8</v>
      </c>
      <c r="H133">
        <v>3.6</v>
      </c>
      <c r="I133">
        <v>0.7</v>
      </c>
      <c r="J133" t="e">
        <v>#N/A</v>
      </c>
      <c r="K133" t="e">
        <v>#N/A</v>
      </c>
      <c r="L133" t="e">
        <v>#N/A</v>
      </c>
      <c r="N133" s="7">
        <f>F133+G133+H133+I133</f>
        <v>104.9</v>
      </c>
      <c r="O133" s="7">
        <f>G133+F133</f>
        <v>100.60000000000001</v>
      </c>
      <c r="Q133" s="9">
        <f>(E133-C133)/C133</f>
        <v>0</v>
      </c>
    </row>
    <row r="134" spans="1:17" x14ac:dyDescent="0.25">
      <c r="A134" s="14">
        <v>41244</v>
      </c>
      <c r="B134" s="21">
        <v>92.2</v>
      </c>
      <c r="C134" s="7">
        <v>101.3</v>
      </c>
      <c r="E134" s="22">
        <v>101.3</v>
      </c>
      <c r="F134" s="21">
        <v>101.4</v>
      </c>
      <c r="G134" s="20">
        <v>-0.1</v>
      </c>
      <c r="H134">
        <v>-7.9</v>
      </c>
      <c r="I134">
        <v>-1.3</v>
      </c>
      <c r="J134" t="e">
        <v>#N/A</v>
      </c>
      <c r="K134" t="e">
        <v>#N/A</v>
      </c>
      <c r="L134" t="e">
        <v>#N/A</v>
      </c>
      <c r="N134" s="7">
        <f>F134+G134+H134+I134</f>
        <v>92.100000000000009</v>
      </c>
      <c r="O134" s="7">
        <f>G134+F134</f>
        <v>101.30000000000001</v>
      </c>
      <c r="Q134" s="9">
        <f>(E134-C134)/C134</f>
        <v>0</v>
      </c>
    </row>
    <row r="135" spans="1:17" x14ac:dyDescent="0.25">
      <c r="A135" s="14">
        <v>41275</v>
      </c>
      <c r="B135" s="21">
        <v>94.5</v>
      </c>
      <c r="C135" s="7">
        <v>102.1</v>
      </c>
      <c r="E135" s="22">
        <v>102.1</v>
      </c>
      <c r="F135" s="21">
        <v>101.5</v>
      </c>
      <c r="G135" s="20">
        <v>0.6</v>
      </c>
      <c r="H135">
        <v>-8.9</v>
      </c>
      <c r="I135">
        <v>1.2</v>
      </c>
      <c r="J135" t="e">
        <v>#N/A</v>
      </c>
      <c r="K135" t="e">
        <v>#N/A</v>
      </c>
      <c r="L135" t="e">
        <v>#N/A</v>
      </c>
      <c r="N135" s="7">
        <f>F135+G135+H135+I135</f>
        <v>94.399999999999991</v>
      </c>
      <c r="O135" s="7">
        <f>G135+F135</f>
        <v>102.1</v>
      </c>
      <c r="Q135" s="9">
        <f>(E135-C135)/C135</f>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F136+G136+H136+I136</f>
        <v>88.100000000000009</v>
      </c>
      <c r="O136" s="7">
        <f>G136+F136</f>
        <v>99.7</v>
      </c>
      <c r="Q136" s="9">
        <f>(E136-C136)/C136</f>
        <v>0</v>
      </c>
    </row>
    <row r="137" spans="1:17" x14ac:dyDescent="0.25">
      <c r="A137" s="14">
        <v>41334</v>
      </c>
      <c r="B137" s="21">
        <v>97.7</v>
      </c>
      <c r="C137" s="7">
        <v>101.2</v>
      </c>
      <c r="E137" s="22">
        <v>101.2</v>
      </c>
      <c r="F137" s="21">
        <v>102</v>
      </c>
      <c r="G137" s="20">
        <v>-0.8</v>
      </c>
      <c r="H137">
        <v>-0.6</v>
      </c>
      <c r="I137">
        <v>-3</v>
      </c>
      <c r="J137" t="e">
        <v>#N/A</v>
      </c>
      <c r="K137" t="e">
        <v>#N/A</v>
      </c>
      <c r="L137" t="e">
        <v>#N/A</v>
      </c>
      <c r="N137" s="7">
        <f>F137+G137+H137+I137</f>
        <v>97.600000000000009</v>
      </c>
      <c r="O137" s="7">
        <f>G137+F137</f>
        <v>101.2</v>
      </c>
      <c r="Q137" s="9">
        <f>(E137-C137)/C137</f>
        <v>0</v>
      </c>
    </row>
    <row r="138" spans="1:17" x14ac:dyDescent="0.25">
      <c r="A138" s="14">
        <v>41365</v>
      </c>
      <c r="B138" s="21">
        <v>101.8</v>
      </c>
      <c r="C138" s="7">
        <v>103</v>
      </c>
      <c r="E138" s="22">
        <v>103</v>
      </c>
      <c r="F138" s="21">
        <v>102.3</v>
      </c>
      <c r="G138" s="20">
        <v>0.7</v>
      </c>
      <c r="H138">
        <v>-3.9</v>
      </c>
      <c r="I138">
        <v>2.8</v>
      </c>
      <c r="J138" t="e">
        <v>#N/A</v>
      </c>
      <c r="K138" t="e">
        <v>#N/A</v>
      </c>
      <c r="L138" t="e">
        <v>#N/A</v>
      </c>
      <c r="N138" s="7">
        <f>F138+G138+H138+I138</f>
        <v>101.89999999999999</v>
      </c>
      <c r="O138" s="7">
        <f>G138+F138</f>
        <v>103</v>
      </c>
      <c r="Q138" s="9">
        <f>(E138-C138)/C138</f>
        <v>0</v>
      </c>
    </row>
    <row r="139" spans="1:17" x14ac:dyDescent="0.25">
      <c r="A139" s="14">
        <v>41395</v>
      </c>
      <c r="B139" s="21">
        <v>105</v>
      </c>
      <c r="C139" s="7">
        <v>102.5</v>
      </c>
      <c r="E139" s="22">
        <v>102.5</v>
      </c>
      <c r="F139" s="21">
        <v>102.6</v>
      </c>
      <c r="G139" s="20">
        <v>-0.1</v>
      </c>
      <c r="H139">
        <v>2.1</v>
      </c>
      <c r="I139">
        <v>0.4</v>
      </c>
      <c r="J139" t="e">
        <v>#N/A</v>
      </c>
      <c r="K139" t="e">
        <v>#N/A</v>
      </c>
      <c r="L139" t="e">
        <v>#N/A</v>
      </c>
      <c r="N139" s="7">
        <f>F139+G139+H139+I139</f>
        <v>105</v>
      </c>
      <c r="O139" s="7">
        <f>G139+F139</f>
        <v>102.5</v>
      </c>
      <c r="Q139" s="9">
        <f>(E139-C139)/C139</f>
        <v>0</v>
      </c>
    </row>
    <row r="140" spans="1:17" x14ac:dyDescent="0.25">
      <c r="A140" s="14">
        <v>41426</v>
      </c>
      <c r="B140" s="21">
        <v>101.7</v>
      </c>
      <c r="C140" s="7">
        <v>103.2</v>
      </c>
      <c r="E140" s="22">
        <v>103.2</v>
      </c>
      <c r="F140" s="21">
        <v>102.8</v>
      </c>
      <c r="G140" s="20">
        <v>0.4</v>
      </c>
      <c r="H140">
        <v>-0.2</v>
      </c>
      <c r="I140">
        <v>-1.4</v>
      </c>
      <c r="J140" t="e">
        <v>#N/A</v>
      </c>
      <c r="K140" t="e">
        <v>#N/A</v>
      </c>
      <c r="L140" t="e">
        <v>#N/A</v>
      </c>
      <c r="N140" s="7">
        <f>F140+G140+H140+I140</f>
        <v>101.6</v>
      </c>
      <c r="O140" s="7">
        <f>G140+F140</f>
        <v>103.2</v>
      </c>
      <c r="Q140" s="9">
        <f>(E140-C140)/C140</f>
        <v>0</v>
      </c>
    </row>
    <row r="141" spans="1:17" x14ac:dyDescent="0.25">
      <c r="A141" s="14">
        <v>41456</v>
      </c>
      <c r="B141" s="21">
        <v>108</v>
      </c>
      <c r="C141" s="7">
        <v>102.4</v>
      </c>
      <c r="E141" s="22">
        <v>102.4</v>
      </c>
      <c r="F141" s="21">
        <v>103</v>
      </c>
      <c r="G141" s="20">
        <v>-0.6</v>
      </c>
      <c r="H141">
        <v>4.7</v>
      </c>
      <c r="I141">
        <v>1</v>
      </c>
      <c r="J141" t="e">
        <v>#N/A</v>
      </c>
      <c r="K141" t="e">
        <v>#N/A</v>
      </c>
      <c r="L141" t="e">
        <v>#N/A</v>
      </c>
      <c r="N141" s="7">
        <f>F141+G141+H141+I141</f>
        <v>108.10000000000001</v>
      </c>
      <c r="O141" s="7">
        <f>G141+F141</f>
        <v>102.4</v>
      </c>
      <c r="Q141" s="9">
        <f>(E141-C141)/C141</f>
        <v>0</v>
      </c>
    </row>
    <row r="142" spans="1:17" x14ac:dyDescent="0.25">
      <c r="A142" s="14">
        <v>41487</v>
      </c>
      <c r="B142" s="21">
        <v>112</v>
      </c>
      <c r="C142" s="7">
        <v>102.9</v>
      </c>
      <c r="E142" s="22">
        <v>102.9</v>
      </c>
      <c r="F142" s="21">
        <v>103.1</v>
      </c>
      <c r="G142" s="20">
        <v>-0.1</v>
      </c>
      <c r="H142">
        <v>8.5</v>
      </c>
      <c r="I142">
        <v>0.5</v>
      </c>
      <c r="J142" t="e">
        <v>#N/A</v>
      </c>
      <c r="K142" t="e">
        <v>#N/A</v>
      </c>
      <c r="L142" t="e">
        <v>#N/A</v>
      </c>
      <c r="N142" s="7">
        <f>F142+G142+H142+I142</f>
        <v>112</v>
      </c>
      <c r="O142" s="7">
        <f>G142+F142</f>
        <v>103</v>
      </c>
      <c r="Q142" s="9">
        <f>(E142-C142)/C142</f>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F143+G143+H143+I143</f>
        <v>107.4</v>
      </c>
      <c r="O143" s="7">
        <f>G143+F143</f>
        <v>103.6</v>
      </c>
      <c r="Q143" s="9">
        <f>(E143-C143)/C143</f>
        <v>0</v>
      </c>
    </row>
    <row r="144" spans="1:17" x14ac:dyDescent="0.25">
      <c r="A144" s="14">
        <v>41548</v>
      </c>
      <c r="B144" s="21">
        <v>112.6</v>
      </c>
      <c r="C144" s="7">
        <v>102.5</v>
      </c>
      <c r="E144" s="22">
        <v>102.5</v>
      </c>
      <c r="F144" s="21">
        <v>102.7</v>
      </c>
      <c r="G144" s="20">
        <v>-0.3</v>
      </c>
      <c r="H144">
        <v>8.9</v>
      </c>
      <c r="I144">
        <v>1.2</v>
      </c>
      <c r="J144" t="e">
        <v>#N/A</v>
      </c>
      <c r="K144" t="e">
        <v>#N/A</v>
      </c>
      <c r="L144" t="e">
        <v>#N/A</v>
      </c>
      <c r="N144" s="7">
        <f>F144+G144+H144+I144</f>
        <v>112.50000000000001</v>
      </c>
      <c r="O144" s="7">
        <f>G144+F144</f>
        <v>102.4</v>
      </c>
      <c r="Q144" s="9">
        <f>(E144-C144)/C144</f>
        <v>0</v>
      </c>
    </row>
    <row r="145" spans="1:17" x14ac:dyDescent="0.25">
      <c r="A145" s="14">
        <v>41579</v>
      </c>
      <c r="B145" s="21">
        <v>106.1</v>
      </c>
      <c r="C145" s="7">
        <v>103</v>
      </c>
      <c r="E145" s="22">
        <v>103</v>
      </c>
      <c r="F145" s="21">
        <v>102.4</v>
      </c>
      <c r="G145" s="20">
        <v>0.6</v>
      </c>
      <c r="H145">
        <v>3.2</v>
      </c>
      <c r="I145">
        <v>-0.1</v>
      </c>
      <c r="J145" t="e">
        <v>#N/A</v>
      </c>
      <c r="K145" t="e">
        <v>#N/A</v>
      </c>
      <c r="L145" t="e">
        <v>#N/A</v>
      </c>
      <c r="N145" s="7">
        <f>F145+G145+H145+I145</f>
        <v>106.10000000000001</v>
      </c>
      <c r="O145" s="7">
        <f>G145+F145</f>
        <v>103</v>
      </c>
      <c r="Q145" s="9">
        <f>(E145-C145)/C145</f>
        <v>0</v>
      </c>
    </row>
    <row r="146" spans="1:17" x14ac:dyDescent="0.25">
      <c r="A146" s="14">
        <v>41609</v>
      </c>
      <c r="B146" s="21">
        <v>90.1</v>
      </c>
      <c r="C146" s="7">
        <v>99</v>
      </c>
      <c r="E146" s="22">
        <v>99</v>
      </c>
      <c r="F146" s="21">
        <v>102</v>
      </c>
      <c r="G146" s="20">
        <v>-2.9</v>
      </c>
      <c r="H146">
        <v>-8.3000000000000007</v>
      </c>
      <c r="I146">
        <v>-0.6</v>
      </c>
      <c r="J146" t="e">
        <v>#N/A</v>
      </c>
      <c r="K146" t="e">
        <v>#N/A</v>
      </c>
      <c r="L146" t="e">
        <v>#N/A</v>
      </c>
      <c r="N146" s="7">
        <f>F146+G146+H146+I146</f>
        <v>90.2</v>
      </c>
      <c r="O146" s="7">
        <f>G146+F146</f>
        <v>99.1</v>
      </c>
      <c r="Q146" s="9">
        <f>(E146-C146)/C146</f>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F147+G147+H147+I147</f>
        <v>92.6</v>
      </c>
      <c r="O147" s="7">
        <f>G147+F147</f>
        <v>100.6</v>
      </c>
      <c r="Q147" s="9">
        <f>(E147-C147)/C147</f>
        <v>0</v>
      </c>
    </row>
    <row r="148" spans="1:17" x14ac:dyDescent="0.25">
      <c r="A148" s="14">
        <v>41671</v>
      </c>
      <c r="B148" s="21">
        <v>92.3</v>
      </c>
      <c r="C148" s="7">
        <v>101.2</v>
      </c>
      <c r="E148" s="22">
        <v>101.2</v>
      </c>
      <c r="F148" s="21">
        <v>101</v>
      </c>
      <c r="G148" s="20">
        <v>0.3</v>
      </c>
      <c r="H148">
        <v>-10.6</v>
      </c>
      <c r="I148">
        <v>1.6</v>
      </c>
      <c r="J148" t="e">
        <v>#N/A</v>
      </c>
      <c r="K148" t="e">
        <v>#N/A</v>
      </c>
      <c r="L148" t="e">
        <v>#N/A</v>
      </c>
      <c r="N148" s="7">
        <f>F148+G148+H148+I148</f>
        <v>92.3</v>
      </c>
      <c r="O148" s="7">
        <f>G148+F148</f>
        <v>101.3</v>
      </c>
      <c r="Q148" s="9">
        <f>(E148-C148)/C148</f>
        <v>0</v>
      </c>
    </row>
    <row r="149" spans="1:17" x14ac:dyDescent="0.25">
      <c r="A149" s="14">
        <v>41699</v>
      </c>
      <c r="B149" s="21">
        <v>97.3</v>
      </c>
      <c r="C149" s="7">
        <v>101</v>
      </c>
      <c r="E149" s="22">
        <v>101</v>
      </c>
      <c r="F149" s="21">
        <v>100.4</v>
      </c>
      <c r="G149" s="20">
        <v>0.6</v>
      </c>
      <c r="H149">
        <v>-0.9</v>
      </c>
      <c r="I149">
        <v>-2.8</v>
      </c>
      <c r="J149" t="e">
        <v>#N/A</v>
      </c>
      <c r="K149" t="e">
        <v>#N/A</v>
      </c>
      <c r="L149" t="e">
        <v>#N/A</v>
      </c>
      <c r="N149" s="7">
        <f>F149+G149+H149+I149</f>
        <v>97.3</v>
      </c>
      <c r="O149" s="7">
        <f>G149+F149</f>
        <v>101</v>
      </c>
      <c r="Q149" s="9">
        <f>(E149-C149)/C149</f>
        <v>0</v>
      </c>
    </row>
    <row r="150" spans="1:17" x14ac:dyDescent="0.25">
      <c r="A150" s="14">
        <v>41730</v>
      </c>
      <c r="B150" s="21">
        <v>96</v>
      </c>
      <c r="C150" s="7">
        <v>100.2</v>
      </c>
      <c r="E150" s="22">
        <v>100.2</v>
      </c>
      <c r="F150" s="21">
        <v>99.9</v>
      </c>
      <c r="G150" s="20">
        <v>0.3</v>
      </c>
      <c r="H150">
        <v>-4.0999999999999996</v>
      </c>
      <c r="I150">
        <v>-0.1</v>
      </c>
      <c r="J150" t="e">
        <v>#N/A</v>
      </c>
      <c r="K150" t="e">
        <v>#N/A</v>
      </c>
      <c r="L150" t="e">
        <v>#N/A</v>
      </c>
      <c r="N150" s="7">
        <f>F150+G150+H150+I150</f>
        <v>96.000000000000014</v>
      </c>
      <c r="O150" s="7">
        <f>G150+F150</f>
        <v>100.2</v>
      </c>
      <c r="Q150" s="9">
        <f>(E150-C150)/C150</f>
        <v>0</v>
      </c>
    </row>
    <row r="151" spans="1:17" x14ac:dyDescent="0.25">
      <c r="A151" s="14">
        <v>41760</v>
      </c>
      <c r="B151" s="21">
        <v>101.7</v>
      </c>
      <c r="C151" s="7">
        <v>98.8</v>
      </c>
      <c r="E151" s="22">
        <v>98.8</v>
      </c>
      <c r="F151" s="21">
        <v>99.4</v>
      </c>
      <c r="G151" s="20">
        <v>-0.6</v>
      </c>
      <c r="H151">
        <v>2.1</v>
      </c>
      <c r="I151">
        <v>0.8</v>
      </c>
      <c r="J151" t="e">
        <v>#N/A</v>
      </c>
      <c r="K151" t="e">
        <v>#N/A</v>
      </c>
      <c r="L151" t="e">
        <v>#N/A</v>
      </c>
      <c r="N151" s="7">
        <f>F151+G151+H151+I151</f>
        <v>101.7</v>
      </c>
      <c r="O151" s="7">
        <f>G151+F151</f>
        <v>98.800000000000011</v>
      </c>
      <c r="Q151" s="9">
        <f>(E151-C151)/C151</f>
        <v>0</v>
      </c>
    </row>
    <row r="152" spans="1:17" x14ac:dyDescent="0.25">
      <c r="A152" s="14">
        <v>41791</v>
      </c>
      <c r="B152" s="21">
        <v>94.9</v>
      </c>
      <c r="C152" s="7">
        <v>96.1</v>
      </c>
      <c r="E152" s="22">
        <v>96.1</v>
      </c>
      <c r="F152" s="21">
        <v>99.1</v>
      </c>
      <c r="G152" s="20">
        <v>-3</v>
      </c>
      <c r="H152">
        <v>0.2</v>
      </c>
      <c r="I152">
        <v>-1.4</v>
      </c>
      <c r="J152" t="e">
        <v>#N/A</v>
      </c>
      <c r="K152" t="e">
        <v>#N/A</v>
      </c>
      <c r="L152" t="e">
        <v>#N/A</v>
      </c>
      <c r="N152" s="7">
        <f>F152+G152+H152+I152</f>
        <v>94.899999999999991</v>
      </c>
      <c r="O152" s="7">
        <f>G152+F152</f>
        <v>96.1</v>
      </c>
      <c r="Q152" s="9">
        <f>(E152-C152)/C152</f>
        <v>0</v>
      </c>
    </row>
    <row r="153" spans="1:17" x14ac:dyDescent="0.25">
      <c r="A153" s="14">
        <v>41821</v>
      </c>
      <c r="B153" s="21">
        <v>104.4</v>
      </c>
      <c r="C153" s="7">
        <v>98.3</v>
      </c>
      <c r="E153" s="22">
        <v>98.3</v>
      </c>
      <c r="F153" s="21">
        <v>99.1</v>
      </c>
      <c r="G153" s="20">
        <v>-0.7</v>
      </c>
      <c r="H153">
        <v>4.9000000000000004</v>
      </c>
      <c r="I153">
        <v>1.2</v>
      </c>
      <c r="J153" t="e">
        <v>#N/A</v>
      </c>
      <c r="K153" t="e">
        <v>#N/A</v>
      </c>
      <c r="L153" t="e">
        <v>#N/A</v>
      </c>
      <c r="N153" s="7">
        <f>F153+G153+H153+I153</f>
        <v>104.5</v>
      </c>
      <c r="O153" s="7">
        <f>G153+F153</f>
        <v>98.399999999999991</v>
      </c>
      <c r="Q153" s="9">
        <f>(E153-C153)/C153</f>
        <v>0</v>
      </c>
    </row>
    <row r="154" spans="1:17" x14ac:dyDescent="0.25">
      <c r="A154" s="14">
        <v>41852</v>
      </c>
      <c r="B154" s="21">
        <v>106.3</v>
      </c>
      <c r="C154" s="7">
        <v>99.2</v>
      </c>
      <c r="E154" s="22">
        <v>99.2</v>
      </c>
      <c r="F154" s="21">
        <v>99.1</v>
      </c>
      <c r="G154" s="20">
        <v>0.1</v>
      </c>
      <c r="H154">
        <v>8.6999999999999993</v>
      </c>
      <c r="I154">
        <v>-1.6</v>
      </c>
      <c r="J154" t="e">
        <v>#N/A</v>
      </c>
      <c r="K154" t="e">
        <v>#N/A</v>
      </c>
      <c r="L154" t="e">
        <v>#N/A</v>
      </c>
      <c r="N154" s="7">
        <f>F154+G154+H154+I154</f>
        <v>106.3</v>
      </c>
      <c r="O154" s="7">
        <f>G154+F154</f>
        <v>99.199999999999989</v>
      </c>
      <c r="Q154" s="9">
        <f>(E154-C154)/C154</f>
        <v>0</v>
      </c>
    </row>
    <row r="155" spans="1:17" x14ac:dyDescent="0.25">
      <c r="A155" s="14">
        <v>41883</v>
      </c>
      <c r="B155" s="21">
        <v>105.6</v>
      </c>
      <c r="C155" s="7">
        <v>99.4</v>
      </c>
      <c r="E155" s="22">
        <v>99.4</v>
      </c>
      <c r="F155" s="21">
        <v>99.1</v>
      </c>
      <c r="G155" s="20">
        <v>0.3</v>
      </c>
      <c r="H155">
        <v>5.3</v>
      </c>
      <c r="I155">
        <v>0.9</v>
      </c>
      <c r="J155" t="e">
        <v>#N/A</v>
      </c>
      <c r="K155" t="e">
        <v>#N/A</v>
      </c>
      <c r="L155" t="e">
        <v>#N/A</v>
      </c>
      <c r="N155" s="7">
        <f>F155+G155+H155+I155</f>
        <v>105.6</v>
      </c>
      <c r="O155" s="7">
        <f>G155+F155</f>
        <v>99.399999999999991</v>
      </c>
      <c r="Q155" s="9">
        <f>(E155-C155)/C155</f>
        <v>0</v>
      </c>
    </row>
    <row r="156" spans="1:17" x14ac:dyDescent="0.25">
      <c r="A156" s="14">
        <v>41913</v>
      </c>
      <c r="B156" s="21">
        <v>109.3</v>
      </c>
      <c r="C156" s="7">
        <v>99.7</v>
      </c>
      <c r="E156" s="22">
        <v>99.7</v>
      </c>
      <c r="F156" s="21">
        <v>98.9</v>
      </c>
      <c r="G156" s="20">
        <v>0.8</v>
      </c>
      <c r="H156">
        <v>8.9</v>
      </c>
      <c r="I156">
        <v>0.7</v>
      </c>
      <c r="J156" t="e">
        <v>#N/A</v>
      </c>
      <c r="K156" t="e">
        <v>#N/A</v>
      </c>
      <c r="L156" t="e">
        <v>#N/A</v>
      </c>
      <c r="N156" s="7">
        <f>F156+G156+H156+I156</f>
        <v>109.30000000000001</v>
      </c>
      <c r="O156" s="7">
        <f>G156+F156</f>
        <v>99.7</v>
      </c>
      <c r="Q156" s="9">
        <f>(E156-C156)/C156</f>
        <v>0</v>
      </c>
    </row>
    <row r="157" spans="1:17" x14ac:dyDescent="0.25">
      <c r="A157" s="14">
        <v>41944</v>
      </c>
      <c r="B157" s="21">
        <v>99.8</v>
      </c>
      <c r="C157" s="7">
        <v>98.6</v>
      </c>
      <c r="E157" s="22">
        <v>98.6</v>
      </c>
      <c r="F157" s="21">
        <v>98.4</v>
      </c>
      <c r="G157" s="20">
        <v>0.2</v>
      </c>
      <c r="H157">
        <v>2.8</v>
      </c>
      <c r="I157">
        <v>-1.6</v>
      </c>
      <c r="J157" t="e">
        <v>#N/A</v>
      </c>
      <c r="K157" t="e">
        <v>#N/A</v>
      </c>
      <c r="L157" t="e">
        <v>#N/A</v>
      </c>
      <c r="N157" s="7">
        <f>F157+G157+H157+I157</f>
        <v>99.800000000000011</v>
      </c>
      <c r="O157" s="7">
        <f>G157+F157</f>
        <v>98.600000000000009</v>
      </c>
      <c r="Q157" s="9">
        <f>(E157-C157)/C157</f>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F158+G158+H158+I158</f>
        <v>87.699999999999989</v>
      </c>
      <c r="O158" s="7">
        <f>G158+F158</f>
        <v>95.399999999999991</v>
      </c>
      <c r="Q158" s="9">
        <f>(E158-C158)/C158</f>
        <v>0</v>
      </c>
    </row>
    <row r="159" spans="1:17" x14ac:dyDescent="0.25">
      <c r="A159" s="14">
        <v>42005</v>
      </c>
      <c r="B159" s="21">
        <v>88.1</v>
      </c>
      <c r="C159" s="7">
        <v>96</v>
      </c>
      <c r="E159" s="22">
        <v>96</v>
      </c>
      <c r="F159" s="21">
        <v>96.6</v>
      </c>
      <c r="G159" s="20">
        <v>-0.5</v>
      </c>
      <c r="H159">
        <v>-8.5</v>
      </c>
      <c r="I159">
        <v>0.5</v>
      </c>
      <c r="J159" t="e">
        <v>#N/A</v>
      </c>
      <c r="K159" t="e">
        <v>#N/A</v>
      </c>
      <c r="L159" t="e">
        <v>#N/A</v>
      </c>
      <c r="N159" s="7">
        <f>F159+G159+H159+I159</f>
        <v>88.1</v>
      </c>
      <c r="O159" s="7">
        <f>G159+F159</f>
        <v>96.1</v>
      </c>
      <c r="Q159" s="9">
        <f>(E159-C159)/C159</f>
        <v>0</v>
      </c>
    </row>
    <row r="160" spans="1:17" x14ac:dyDescent="0.25">
      <c r="A160" s="14">
        <v>42036</v>
      </c>
      <c r="B160" s="21">
        <v>83.7</v>
      </c>
      <c r="C160" s="7">
        <v>95.4</v>
      </c>
      <c r="E160" s="22">
        <v>95.4</v>
      </c>
      <c r="F160" s="21">
        <v>95.5</v>
      </c>
      <c r="G160" s="20">
        <v>0</v>
      </c>
      <c r="H160">
        <v>-10.7</v>
      </c>
      <c r="I160">
        <v>-1.1000000000000001</v>
      </c>
      <c r="J160" t="e">
        <v>#N/A</v>
      </c>
      <c r="K160" t="e">
        <v>#N/A</v>
      </c>
      <c r="L160" t="e">
        <v>#N/A</v>
      </c>
      <c r="N160" s="7">
        <f>F160+G160+H160+I160</f>
        <v>83.7</v>
      </c>
      <c r="O160" s="7">
        <f>G160+F160</f>
        <v>95.5</v>
      </c>
      <c r="Q160" s="9">
        <f>(E160-C160)/C160</f>
        <v>0</v>
      </c>
    </row>
    <row r="161" spans="1:17" x14ac:dyDescent="0.25">
      <c r="A161" s="14">
        <v>42064</v>
      </c>
      <c r="B161" s="21">
        <v>94.3</v>
      </c>
      <c r="C161" s="7">
        <v>95</v>
      </c>
      <c r="E161" s="22">
        <v>95</v>
      </c>
      <c r="F161" s="21">
        <v>94.4</v>
      </c>
      <c r="G161" s="20">
        <v>0.7</v>
      </c>
      <c r="H161">
        <v>-1.3</v>
      </c>
      <c r="I161">
        <v>0.6</v>
      </c>
      <c r="J161" t="e">
        <v>#N/A</v>
      </c>
      <c r="K161" t="e">
        <v>#N/A</v>
      </c>
      <c r="L161" t="e">
        <v>#N/A</v>
      </c>
      <c r="N161" s="7">
        <f>F161+G161+H161+I161</f>
        <v>94.4</v>
      </c>
      <c r="O161" s="7">
        <f>G161+F161</f>
        <v>95.100000000000009</v>
      </c>
      <c r="Q161" s="9">
        <f>(E161-C161)/C161</f>
        <v>0</v>
      </c>
    </row>
    <row r="162" spans="1:17" x14ac:dyDescent="0.25">
      <c r="A162" s="14">
        <v>42095</v>
      </c>
      <c r="B162" s="21">
        <v>88.8</v>
      </c>
      <c r="C162" s="7">
        <v>93</v>
      </c>
      <c r="E162" s="22">
        <v>93</v>
      </c>
      <c r="F162" s="21">
        <v>93.3</v>
      </c>
      <c r="G162" s="20">
        <v>-0.3</v>
      </c>
      <c r="H162">
        <v>-4.2</v>
      </c>
      <c r="I162">
        <v>0</v>
      </c>
      <c r="J162" t="e">
        <v>#N/A</v>
      </c>
      <c r="K162" t="e">
        <v>#N/A</v>
      </c>
      <c r="L162" t="e">
        <v>#N/A</v>
      </c>
      <c r="N162" s="7">
        <f>F162+G162+H162+I162</f>
        <v>88.8</v>
      </c>
      <c r="O162" s="7">
        <f>G162+F162</f>
        <v>93</v>
      </c>
      <c r="Q162" s="9">
        <f>(E162-C162)/C162</f>
        <v>0</v>
      </c>
    </row>
    <row r="163" spans="1:17" x14ac:dyDescent="0.25">
      <c r="A163" s="14">
        <v>42125</v>
      </c>
      <c r="B163" s="21">
        <v>93.1</v>
      </c>
      <c r="C163" s="7">
        <v>92.2</v>
      </c>
      <c r="E163" s="22">
        <v>92.2</v>
      </c>
      <c r="F163" s="21">
        <v>92.2</v>
      </c>
      <c r="G163" s="20">
        <v>0</v>
      </c>
      <c r="H163">
        <v>2.2000000000000002</v>
      </c>
      <c r="I163">
        <v>-1.3</v>
      </c>
      <c r="J163" t="e">
        <v>#N/A</v>
      </c>
      <c r="K163" t="e">
        <v>#N/A</v>
      </c>
      <c r="L163" t="e">
        <v>#N/A</v>
      </c>
      <c r="N163" s="7">
        <f>F163+G163+H163+I163</f>
        <v>93.100000000000009</v>
      </c>
      <c r="O163" s="7">
        <f>G163+F163</f>
        <v>92.2</v>
      </c>
      <c r="Q163" s="9">
        <f>(E163-C163)/C163</f>
        <v>0</v>
      </c>
    </row>
    <row r="164" spans="1:17" x14ac:dyDescent="0.25">
      <c r="A164" s="14">
        <v>42156</v>
      </c>
      <c r="B164" s="21">
        <v>92.5</v>
      </c>
      <c r="C164" s="7">
        <v>91.3</v>
      </c>
      <c r="E164" s="22">
        <v>91.3</v>
      </c>
      <c r="F164" s="21">
        <v>91.3</v>
      </c>
      <c r="G164" s="20">
        <v>0</v>
      </c>
      <c r="H164">
        <v>0.6</v>
      </c>
      <c r="I164">
        <v>0.7</v>
      </c>
      <c r="J164" t="e">
        <v>#N/A</v>
      </c>
      <c r="K164" t="e">
        <v>#N/A</v>
      </c>
      <c r="L164" t="e">
        <v>#N/A</v>
      </c>
      <c r="N164" s="7">
        <f>F164+G164+H164+I164</f>
        <v>92.6</v>
      </c>
      <c r="O164" s="7">
        <f>G164+F164</f>
        <v>91.3</v>
      </c>
      <c r="Q164" s="9">
        <f>(E164-C164)/C164</f>
        <v>0</v>
      </c>
    </row>
    <row r="165" spans="1:17" x14ac:dyDescent="0.25">
      <c r="A165" s="14">
        <v>42186</v>
      </c>
      <c r="B165" s="21">
        <v>95.5</v>
      </c>
      <c r="C165" s="7">
        <v>89.5</v>
      </c>
      <c r="E165" s="22">
        <v>89.5</v>
      </c>
      <c r="F165" s="21">
        <v>90.3</v>
      </c>
      <c r="G165" s="20">
        <v>-0.8</v>
      </c>
      <c r="H165">
        <v>5.3</v>
      </c>
      <c r="I165">
        <v>0.7</v>
      </c>
      <c r="J165" t="e">
        <v>#N/A</v>
      </c>
      <c r="K165" t="e">
        <v>#N/A</v>
      </c>
      <c r="L165" t="e">
        <v>#N/A</v>
      </c>
      <c r="N165" s="7">
        <f>F165+G165+H165+I165</f>
        <v>95.5</v>
      </c>
      <c r="O165" s="7">
        <f>G165+F165</f>
        <v>89.5</v>
      </c>
      <c r="Q165" s="9">
        <f>(E165-C165)/C165</f>
        <v>0</v>
      </c>
    </row>
    <row r="166" spans="1:17" x14ac:dyDescent="0.25">
      <c r="A166" s="14">
        <v>42217</v>
      </c>
      <c r="B166" s="21">
        <v>97.6</v>
      </c>
      <c r="C166" s="7">
        <v>90.3</v>
      </c>
      <c r="E166" s="22">
        <v>90.3</v>
      </c>
      <c r="F166" s="21">
        <v>89.4</v>
      </c>
      <c r="G166" s="20">
        <v>0.9</v>
      </c>
      <c r="H166">
        <v>8.6</v>
      </c>
      <c r="I166">
        <v>-1.3</v>
      </c>
      <c r="J166" t="e">
        <v>#N/A</v>
      </c>
      <c r="K166" t="e">
        <v>#N/A</v>
      </c>
      <c r="L166" t="e">
        <v>#N/A</v>
      </c>
      <c r="N166" s="7">
        <f>F166+G166+H166+I166</f>
        <v>97.600000000000009</v>
      </c>
      <c r="O166" s="7">
        <f>G166+F166</f>
        <v>90.300000000000011</v>
      </c>
      <c r="Q166" s="9">
        <f>(E166-C166)/C166</f>
        <v>0</v>
      </c>
    </row>
    <row r="167" spans="1:17" x14ac:dyDescent="0.25">
      <c r="A167" s="14">
        <v>42248</v>
      </c>
      <c r="B167" s="21">
        <v>94.3</v>
      </c>
      <c r="C167" s="7">
        <v>88.2</v>
      </c>
      <c r="E167" s="22">
        <v>88.2</v>
      </c>
      <c r="F167" s="21">
        <v>88.4</v>
      </c>
      <c r="G167" s="20">
        <v>-0.2</v>
      </c>
      <c r="H167">
        <v>5.5</v>
      </c>
      <c r="I167">
        <v>0.6</v>
      </c>
      <c r="J167" t="e">
        <v>#N/A</v>
      </c>
      <c r="K167" t="e">
        <v>#N/A</v>
      </c>
      <c r="L167" t="e">
        <v>#N/A</v>
      </c>
      <c r="N167" s="7">
        <f>F167+G167+H167+I167</f>
        <v>94.3</v>
      </c>
      <c r="O167" s="7">
        <f>G167+F167</f>
        <v>88.2</v>
      </c>
      <c r="Q167" s="9">
        <f>(E167-C167)/C167</f>
        <v>0</v>
      </c>
    </row>
    <row r="168" spans="1:17" x14ac:dyDescent="0.25">
      <c r="A168" s="14">
        <v>42278</v>
      </c>
      <c r="B168" s="21">
        <v>97.2</v>
      </c>
      <c r="C168" s="7">
        <v>88.1</v>
      </c>
      <c r="E168" s="22">
        <v>88.1</v>
      </c>
      <c r="F168" s="21">
        <v>87.5</v>
      </c>
      <c r="G168" s="20">
        <v>0.6</v>
      </c>
      <c r="H168">
        <v>8.6</v>
      </c>
      <c r="I168">
        <v>0.5</v>
      </c>
      <c r="J168" t="e">
        <v>#N/A</v>
      </c>
      <c r="K168" t="e">
        <v>#N/A</v>
      </c>
      <c r="L168" t="e">
        <v>#N/A</v>
      </c>
      <c r="N168" s="7">
        <f>F168+G168+H168+I168</f>
        <v>97.199999999999989</v>
      </c>
      <c r="O168" s="7">
        <f>G168+F168</f>
        <v>88.1</v>
      </c>
      <c r="Q168" s="9">
        <f>(E168-C168)/C168</f>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F169+G169+H169+I169</f>
        <v>87.6</v>
      </c>
      <c r="O169" s="7">
        <f>G169+F169</f>
        <v>86.399999999999991</v>
      </c>
      <c r="Q169" s="9">
        <f>(E169-C169)/C169</f>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F170+G170+H170+I170</f>
        <v>77.200000000000017</v>
      </c>
      <c r="O170" s="7">
        <f>G170+F170</f>
        <v>84.800000000000011</v>
      </c>
      <c r="Q170" s="9">
        <f>(E170-C170)/C170</f>
        <v>0</v>
      </c>
    </row>
    <row r="171" spans="1:17" x14ac:dyDescent="0.25">
      <c r="A171" s="14">
        <v>42370</v>
      </c>
      <c r="B171" s="21">
        <v>76.3</v>
      </c>
      <c r="C171" s="7">
        <v>86.1</v>
      </c>
      <c r="E171" s="22">
        <v>86.1</v>
      </c>
      <c r="F171" s="21">
        <v>85.5</v>
      </c>
      <c r="G171" s="20">
        <v>0.6</v>
      </c>
      <c r="H171">
        <v>-8.1999999999999993</v>
      </c>
      <c r="I171">
        <v>-1.6</v>
      </c>
      <c r="J171" t="e">
        <v>#N/A</v>
      </c>
      <c r="K171" t="e">
        <v>#N/A</v>
      </c>
      <c r="L171" t="e">
        <v>#N/A</v>
      </c>
      <c r="N171" s="7">
        <f>F171+G171+H171+I171</f>
        <v>76.3</v>
      </c>
      <c r="O171" s="7">
        <f>G171+F171</f>
        <v>86.1</v>
      </c>
      <c r="Q171" s="9">
        <f>(E171-C171)/C171</f>
        <v>0</v>
      </c>
    </row>
    <row r="172" spans="1:17" x14ac:dyDescent="0.25">
      <c r="A172" s="14">
        <v>42401</v>
      </c>
      <c r="B172" s="21">
        <v>75.8</v>
      </c>
      <c r="C172" s="7">
        <v>84.8</v>
      </c>
      <c r="E172" s="22">
        <v>84.9</v>
      </c>
      <c r="F172" s="21">
        <v>85.3</v>
      </c>
      <c r="G172" s="20">
        <v>-0.5</v>
      </c>
      <c r="H172">
        <v>-10.6</v>
      </c>
      <c r="I172">
        <v>1.6</v>
      </c>
      <c r="J172" t="e">
        <v>#N/A</v>
      </c>
      <c r="K172" t="e">
        <v>#N/A</v>
      </c>
      <c r="L172" t="e">
        <v>#N/A</v>
      </c>
      <c r="N172" s="7">
        <f>F172+G172+H172+I172</f>
        <v>75.8</v>
      </c>
      <c r="O172" s="7">
        <f>G172+F172</f>
        <v>84.8</v>
      </c>
      <c r="Q172" s="9">
        <f>(E172-C172)/C172</f>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F173+G173+H173+I173</f>
        <v>83.7</v>
      </c>
      <c r="O173" s="7">
        <f>G173+F173</f>
        <v>85.600000000000009</v>
      </c>
      <c r="Q173" s="9">
        <f>(E173-C173)/C173</f>
        <v>0</v>
      </c>
    </row>
    <row r="174" spans="1:17" x14ac:dyDescent="0.25">
      <c r="A174" s="14">
        <v>42461</v>
      </c>
      <c r="B174" s="21">
        <v>83</v>
      </c>
      <c r="C174" s="7">
        <v>85.4</v>
      </c>
      <c r="E174" s="22">
        <v>85.4</v>
      </c>
      <c r="F174" s="21">
        <v>85.4</v>
      </c>
      <c r="G174" s="20">
        <v>0</v>
      </c>
      <c r="H174">
        <v>-4.2</v>
      </c>
      <c r="I174">
        <v>1.8</v>
      </c>
      <c r="J174" t="e">
        <v>#N/A</v>
      </c>
      <c r="K174" t="e">
        <v>#N/A</v>
      </c>
      <c r="L174" t="e">
        <v>#N/A</v>
      </c>
      <c r="N174" s="7">
        <f>F174+G174+H174+I174</f>
        <v>83</v>
      </c>
      <c r="O174" s="7">
        <f>G174+F174</f>
        <v>85.4</v>
      </c>
      <c r="Q174" s="9">
        <f>(E174-C174)/C174</f>
        <v>0</v>
      </c>
    </row>
    <row r="175" spans="1:17" x14ac:dyDescent="0.25">
      <c r="A175" s="14">
        <v>42491</v>
      </c>
      <c r="B175" s="21">
        <v>86.3</v>
      </c>
      <c r="C175" s="7">
        <v>85.8</v>
      </c>
      <c r="E175" s="22">
        <v>85.8</v>
      </c>
      <c r="F175" s="21">
        <v>85.3</v>
      </c>
      <c r="G175" s="20">
        <v>0.5</v>
      </c>
      <c r="H175">
        <v>2.5</v>
      </c>
      <c r="I175">
        <v>-1.9</v>
      </c>
      <c r="J175" t="e">
        <v>#N/A</v>
      </c>
      <c r="K175" t="e">
        <v>#N/A</v>
      </c>
      <c r="L175" t="e">
        <v>#N/A</v>
      </c>
      <c r="N175" s="7">
        <f>F175+G175+H175+I175</f>
        <v>86.399999999999991</v>
      </c>
      <c r="O175" s="7">
        <f>G175+F175</f>
        <v>85.8</v>
      </c>
      <c r="Q175" s="9">
        <f>(E175-C175)/C175</f>
        <v>0</v>
      </c>
    </row>
    <row r="176" spans="1:17" x14ac:dyDescent="0.25">
      <c r="A176" s="14">
        <v>42522</v>
      </c>
      <c r="B176" s="21">
        <v>87.7</v>
      </c>
      <c r="C176" s="7">
        <v>84.8</v>
      </c>
      <c r="E176" s="22">
        <v>84.8</v>
      </c>
      <c r="F176" s="21">
        <v>85.1</v>
      </c>
      <c r="G176" s="20">
        <v>-0.3</v>
      </c>
      <c r="H176">
        <v>0.9</v>
      </c>
      <c r="I176">
        <v>2</v>
      </c>
      <c r="J176" t="e">
        <v>#N/A</v>
      </c>
      <c r="K176" t="e">
        <v>#N/A</v>
      </c>
      <c r="L176" t="e">
        <v>#N/A</v>
      </c>
      <c r="N176" s="7">
        <f>F176+G176+H176+I176</f>
        <v>87.7</v>
      </c>
      <c r="O176" s="7">
        <f>G176+F176</f>
        <v>84.8</v>
      </c>
      <c r="Q176" s="9">
        <f>(E176-C176)/C176</f>
        <v>0</v>
      </c>
    </row>
    <row r="177" spans="1:17" x14ac:dyDescent="0.25">
      <c r="A177" s="14">
        <v>42552</v>
      </c>
      <c r="B177" s="21">
        <v>89.6</v>
      </c>
      <c r="C177" s="7">
        <v>85.5</v>
      </c>
      <c r="E177" s="22">
        <v>85.5</v>
      </c>
      <c r="F177" s="21">
        <v>84.7</v>
      </c>
      <c r="G177" s="20">
        <v>0.9</v>
      </c>
      <c r="H177">
        <v>5.7</v>
      </c>
      <c r="I177">
        <v>-1.6</v>
      </c>
      <c r="J177" t="e">
        <v>#N/A</v>
      </c>
      <c r="K177" t="e">
        <v>#N/A</v>
      </c>
      <c r="L177" t="e">
        <v>#N/A</v>
      </c>
      <c r="N177" s="7">
        <f>F177+G177+H177+I177</f>
        <v>89.700000000000017</v>
      </c>
      <c r="O177" s="7">
        <f>G177+F177</f>
        <v>85.600000000000009</v>
      </c>
      <c r="Q177" s="9">
        <f>(E177-C177)/C177</f>
        <v>0</v>
      </c>
    </row>
    <row r="178" spans="1:17" x14ac:dyDescent="0.25">
      <c r="A178" s="14">
        <v>42583</v>
      </c>
      <c r="B178" s="21">
        <v>93</v>
      </c>
      <c r="C178" s="7">
        <v>83.5</v>
      </c>
      <c r="E178" s="22">
        <v>83.5</v>
      </c>
      <c r="F178" s="21">
        <v>84.3</v>
      </c>
      <c r="G178" s="20">
        <v>-0.8</v>
      </c>
      <c r="H178">
        <v>8.6</v>
      </c>
      <c r="I178">
        <v>1</v>
      </c>
      <c r="J178" t="e">
        <v>#N/A</v>
      </c>
      <c r="K178" t="e">
        <v>#N/A</v>
      </c>
      <c r="L178" t="e">
        <v>#N/A</v>
      </c>
      <c r="N178" s="7">
        <f>F178+G178+H178+I178</f>
        <v>93.1</v>
      </c>
      <c r="O178" s="7">
        <f>G178+F178</f>
        <v>83.5</v>
      </c>
      <c r="Q178" s="9">
        <f>(E178-C178)/C178</f>
        <v>0</v>
      </c>
    </row>
    <row r="179" spans="1:17" x14ac:dyDescent="0.25">
      <c r="A179" s="14">
        <v>42614</v>
      </c>
      <c r="B179" s="21">
        <v>90.7</v>
      </c>
      <c r="C179" s="7">
        <v>84.4</v>
      </c>
      <c r="E179" s="22">
        <v>84.4</v>
      </c>
      <c r="F179" s="21">
        <v>84.1</v>
      </c>
      <c r="G179" s="20">
        <v>0.3</v>
      </c>
      <c r="H179">
        <v>5.6</v>
      </c>
      <c r="I179">
        <v>0.7</v>
      </c>
      <c r="J179" t="e">
        <v>#N/A</v>
      </c>
      <c r="K179" t="e">
        <v>#N/A</v>
      </c>
      <c r="L179" t="e">
        <v>#N/A</v>
      </c>
      <c r="N179" s="7">
        <f>F179+G179+H179+I179</f>
        <v>90.699999999999989</v>
      </c>
      <c r="O179" s="7">
        <f>G179+F179</f>
        <v>84.399999999999991</v>
      </c>
      <c r="Q179" s="9">
        <f>(E179-C179)/C179</f>
        <v>0</v>
      </c>
    </row>
    <row r="180" spans="1:17" x14ac:dyDescent="0.25">
      <c r="A180" s="14">
        <v>42644</v>
      </c>
      <c r="B180" s="21">
        <v>90.2</v>
      </c>
      <c r="C180" s="7">
        <v>83.4</v>
      </c>
      <c r="E180" s="22">
        <v>83.3</v>
      </c>
      <c r="F180" s="21">
        <v>84.2</v>
      </c>
      <c r="G180" s="20">
        <v>-0.9</v>
      </c>
      <c r="H180">
        <v>8.1</v>
      </c>
      <c r="I180">
        <v>-1.3</v>
      </c>
      <c r="J180" t="e">
        <v>#N/A</v>
      </c>
      <c r="K180" t="e">
        <v>#N/A</v>
      </c>
      <c r="L180" t="e">
        <v>#N/A</v>
      </c>
      <c r="N180" s="7">
        <f>F180+G180+H180+I180</f>
        <v>90.1</v>
      </c>
      <c r="O180" s="7">
        <f>G180+F180</f>
        <v>83.3</v>
      </c>
      <c r="Q180" s="9">
        <f>(E180-C180)/C180</f>
        <v>-1.1990407673861932E-3</v>
      </c>
    </row>
    <row r="181" spans="1:17" x14ac:dyDescent="0.25">
      <c r="A181" s="14">
        <v>42675</v>
      </c>
      <c r="B181" s="21">
        <v>86.5</v>
      </c>
      <c r="C181" s="7">
        <v>84</v>
      </c>
      <c r="E181" s="22">
        <v>84</v>
      </c>
      <c r="F181" s="21">
        <v>84.6</v>
      </c>
      <c r="G181" s="20">
        <v>-0.6</v>
      </c>
      <c r="H181">
        <v>1.9</v>
      </c>
      <c r="I181">
        <v>0.6</v>
      </c>
      <c r="J181" t="e">
        <v>#N/A</v>
      </c>
      <c r="K181" t="e">
        <v>#N/A</v>
      </c>
      <c r="L181" t="e">
        <v>#N/A</v>
      </c>
      <c r="N181" s="7">
        <f>F181+G181+H181+I181</f>
        <v>86.5</v>
      </c>
      <c r="O181" s="7">
        <f>G181+F181</f>
        <v>84</v>
      </c>
      <c r="Q181" s="9">
        <f>(E181-C181)/C181</f>
        <v>0</v>
      </c>
    </row>
    <row r="182" spans="1:17" x14ac:dyDescent="0.25">
      <c r="A182" s="14">
        <v>42705</v>
      </c>
      <c r="B182" s="21">
        <v>77.2</v>
      </c>
      <c r="C182" s="7">
        <v>85.5</v>
      </c>
      <c r="E182" s="22">
        <v>85.5</v>
      </c>
      <c r="F182" s="21">
        <v>85.1</v>
      </c>
      <c r="G182" s="20">
        <v>0.4</v>
      </c>
      <c r="H182">
        <v>-8.8000000000000007</v>
      </c>
      <c r="I182">
        <v>0.5</v>
      </c>
      <c r="J182" t="e">
        <v>#N/A</v>
      </c>
      <c r="K182" t="e">
        <v>#N/A</v>
      </c>
      <c r="L182" t="e">
        <v>#N/A</v>
      </c>
      <c r="N182" s="7">
        <f>F182+G182+H182+I182</f>
        <v>77.2</v>
      </c>
      <c r="O182" s="7">
        <f>G182+F182</f>
        <v>85.5</v>
      </c>
      <c r="Q182" s="9">
        <f>(E182-C182)/C182</f>
        <v>0</v>
      </c>
    </row>
    <row r="183" spans="1:17" x14ac:dyDescent="0.25">
      <c r="A183" s="14">
        <v>42736</v>
      </c>
      <c r="B183" s="21">
        <v>77.900000000000006</v>
      </c>
      <c r="C183" s="7">
        <v>86.4</v>
      </c>
      <c r="E183" s="22">
        <v>86.4</v>
      </c>
      <c r="F183" s="21">
        <v>85.6</v>
      </c>
      <c r="G183" s="20">
        <v>0.8</v>
      </c>
      <c r="H183">
        <v>-7.9</v>
      </c>
      <c r="I183">
        <v>-0.6</v>
      </c>
      <c r="J183" t="e">
        <v>#N/A</v>
      </c>
      <c r="K183" t="e">
        <v>#N/A</v>
      </c>
      <c r="L183" t="e">
        <v>#N/A</v>
      </c>
      <c r="N183" s="7">
        <f>F183+G183+H183+I183</f>
        <v>77.899999999999991</v>
      </c>
      <c r="O183" s="7">
        <f>G183+F183</f>
        <v>86.399999999999991</v>
      </c>
      <c r="Q183" s="9">
        <f>(E183-C183)/C183</f>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F184+G184+H184+I184</f>
        <v>75.800000000000011</v>
      </c>
      <c r="O184" s="7">
        <f>G184+F184</f>
        <v>87.4</v>
      </c>
      <c r="Q184" s="9">
        <f>(E184-C184)/C184</f>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F185+G185+H185+I185</f>
        <v>85.4</v>
      </c>
      <c r="O185" s="7">
        <f>G185+F185</f>
        <v>85.6</v>
      </c>
      <c r="Q185" s="9">
        <f>(E185-C185)/C185</f>
        <v>0</v>
      </c>
    </row>
    <row r="186" spans="1:17" x14ac:dyDescent="0.25">
      <c r="A186" s="14">
        <v>42826</v>
      </c>
      <c r="B186" s="21">
        <v>79.3</v>
      </c>
      <c r="C186" s="7">
        <v>85.9</v>
      </c>
      <c r="E186" s="22">
        <v>85.9</v>
      </c>
      <c r="F186" s="21">
        <v>86.3</v>
      </c>
      <c r="G186" s="20">
        <v>-0.4</v>
      </c>
      <c r="H186">
        <v>-4.3</v>
      </c>
      <c r="I186">
        <v>-2.2999999999999998</v>
      </c>
      <c r="J186" t="e">
        <v>#N/A</v>
      </c>
      <c r="K186" t="e">
        <v>#N/A</v>
      </c>
      <c r="L186" t="e">
        <v>#N/A</v>
      </c>
      <c r="N186" s="7">
        <f>F186+G186+H186+I186</f>
        <v>79.3</v>
      </c>
      <c r="O186" s="7">
        <f>G186+F186</f>
        <v>85.899999999999991</v>
      </c>
      <c r="Q186" s="9">
        <f>(E186-C186)/C186</f>
        <v>0</v>
      </c>
    </row>
    <row r="187" spans="1:17" x14ac:dyDescent="0.25">
      <c r="A187" s="14">
        <v>42856</v>
      </c>
      <c r="B187" s="21">
        <v>90.1</v>
      </c>
      <c r="C187" s="7">
        <v>86.2</v>
      </c>
      <c r="E187" s="22">
        <v>86.2</v>
      </c>
      <c r="F187" s="21">
        <v>86.4</v>
      </c>
      <c r="G187" s="20">
        <v>-0.2</v>
      </c>
      <c r="H187">
        <v>2.6</v>
      </c>
      <c r="I187">
        <v>1.2</v>
      </c>
      <c r="J187" t="e">
        <v>#N/A</v>
      </c>
      <c r="K187" t="e">
        <v>#N/A</v>
      </c>
      <c r="L187" t="e">
        <v>#N/A</v>
      </c>
      <c r="N187" s="7">
        <f>F187+G187+H187+I187</f>
        <v>90</v>
      </c>
      <c r="O187" s="7">
        <f>G187+F187</f>
        <v>86.2</v>
      </c>
      <c r="Q187" s="9">
        <f>(E187-C187)/C187</f>
        <v>0</v>
      </c>
    </row>
    <row r="188" spans="1:17" x14ac:dyDescent="0.25">
      <c r="A188" s="14">
        <v>42887</v>
      </c>
      <c r="B188" s="21">
        <v>88.4</v>
      </c>
      <c r="C188" s="7">
        <v>87</v>
      </c>
      <c r="E188" s="22">
        <v>86.9</v>
      </c>
      <c r="F188" s="21">
        <v>86.6</v>
      </c>
      <c r="G188" s="20">
        <v>0.3</v>
      </c>
      <c r="H188">
        <v>1.1000000000000001</v>
      </c>
      <c r="I188">
        <v>0.4</v>
      </c>
      <c r="J188" t="e">
        <v>#N/A</v>
      </c>
      <c r="K188" t="e">
        <v>#N/A</v>
      </c>
      <c r="L188" t="e">
        <v>#N/A</v>
      </c>
      <c r="N188" s="7">
        <f>F188+G188+H188+I188</f>
        <v>88.399999999999991</v>
      </c>
      <c r="O188" s="7">
        <f>G188+F188</f>
        <v>86.899999999999991</v>
      </c>
      <c r="Q188" s="9">
        <f>(E188-C188)/C188</f>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F189+G189+H189+I189</f>
        <v>92</v>
      </c>
      <c r="O189" s="7">
        <f>G189+F189</f>
        <v>87.2</v>
      </c>
      <c r="Q189" s="9">
        <f>(E189-C189)/C189</f>
        <v>-1.145475372279431E-3</v>
      </c>
    </row>
    <row r="190" spans="1:17" x14ac:dyDescent="0.25">
      <c r="A190" s="14">
        <v>42948</v>
      </c>
      <c r="B190" s="21">
        <v>96.7</v>
      </c>
      <c r="C190" s="7">
        <v>87</v>
      </c>
      <c r="E190" s="22">
        <v>87</v>
      </c>
      <c r="F190" s="21">
        <v>87.3</v>
      </c>
      <c r="G190" s="20">
        <v>-0.3</v>
      </c>
      <c r="H190">
        <v>8.5</v>
      </c>
      <c r="I190">
        <v>1.2</v>
      </c>
      <c r="J190" t="e">
        <v>#N/A</v>
      </c>
      <c r="K190" t="e">
        <v>#N/A</v>
      </c>
      <c r="L190" t="e">
        <v>#N/A</v>
      </c>
      <c r="N190" s="7">
        <f>F190+G190+H190+I190</f>
        <v>96.7</v>
      </c>
      <c r="O190" s="7">
        <f>G190+F190</f>
        <v>87</v>
      </c>
      <c r="Q190" s="9">
        <f>(E190-C190)/C190</f>
        <v>0</v>
      </c>
    </row>
    <row r="191" spans="1:17" x14ac:dyDescent="0.25">
      <c r="A191" s="14">
        <v>42979</v>
      </c>
      <c r="B191" s="21">
        <v>93</v>
      </c>
      <c r="C191" s="7">
        <v>87.4</v>
      </c>
      <c r="E191" s="22">
        <v>87.3</v>
      </c>
      <c r="F191" s="21">
        <v>87.6</v>
      </c>
      <c r="G191" s="20">
        <v>-0.3</v>
      </c>
      <c r="H191">
        <v>5.7</v>
      </c>
      <c r="I191">
        <v>-0.1</v>
      </c>
      <c r="J191" t="e">
        <v>#N/A</v>
      </c>
      <c r="K191" t="e">
        <v>#N/A</v>
      </c>
      <c r="L191" t="e">
        <v>#N/A</v>
      </c>
      <c r="N191" s="7">
        <f>F191+G191+H191+I191</f>
        <v>92.9</v>
      </c>
      <c r="O191" s="7">
        <f>G191+F191</f>
        <v>87.3</v>
      </c>
      <c r="Q191" s="9">
        <f>(E191-C191)/C191</f>
        <v>-1.144164759725498E-3</v>
      </c>
    </row>
    <row r="192" spans="1:17" x14ac:dyDescent="0.25">
      <c r="A192" s="14">
        <v>43009</v>
      </c>
      <c r="B192" s="21">
        <v>95.1</v>
      </c>
      <c r="C192" s="7">
        <v>88.1</v>
      </c>
      <c r="E192" s="22">
        <v>88</v>
      </c>
      <c r="F192" s="21">
        <v>87.9</v>
      </c>
      <c r="G192" s="20">
        <v>0.1</v>
      </c>
      <c r="H192">
        <v>7.6</v>
      </c>
      <c r="I192">
        <v>-0.6</v>
      </c>
      <c r="J192" t="e">
        <v>#N/A</v>
      </c>
      <c r="K192" t="e">
        <v>#N/A</v>
      </c>
      <c r="L192" t="e">
        <v>#N/A</v>
      </c>
      <c r="N192" s="7">
        <f>F192+G192+H192+I192</f>
        <v>95</v>
      </c>
      <c r="O192" s="7">
        <f>G192+F192</f>
        <v>88</v>
      </c>
      <c r="Q192" s="9">
        <f>(E192-C192)/C192</f>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F193+G193+H193+I193</f>
        <v>90.6</v>
      </c>
      <c r="O193" s="7">
        <f>G193+F193</f>
        <v>88.399999999999991</v>
      </c>
      <c r="Q193" s="9">
        <f>(E193-C193)/C193</f>
        <v>0</v>
      </c>
    </row>
    <row r="194" spans="1:17" x14ac:dyDescent="0.25">
      <c r="A194" s="14">
        <v>43070</v>
      </c>
      <c r="B194" s="21">
        <v>81</v>
      </c>
      <c r="C194" s="7">
        <v>91.3</v>
      </c>
      <c r="E194" s="22">
        <v>91.3</v>
      </c>
      <c r="F194" s="21">
        <v>88.6</v>
      </c>
      <c r="G194" s="20">
        <v>2.7</v>
      </c>
      <c r="H194">
        <v>-8.6999999999999993</v>
      </c>
      <c r="I194">
        <v>-1.6</v>
      </c>
      <c r="J194" t="e">
        <v>#N/A</v>
      </c>
      <c r="K194" t="e">
        <v>#N/A</v>
      </c>
      <c r="L194" t="e">
        <v>#N/A</v>
      </c>
      <c r="N194" s="7">
        <f>F194+G194+H194+I194</f>
        <v>81</v>
      </c>
      <c r="O194" s="7">
        <f>G194+F194</f>
        <v>91.3</v>
      </c>
      <c r="Q194" s="9">
        <f>(E194-C194)/C194</f>
        <v>0</v>
      </c>
    </row>
    <row r="195" spans="1:17" x14ac:dyDescent="0.25">
      <c r="A195" s="14">
        <v>43101</v>
      </c>
      <c r="B195" s="21">
        <v>82.3</v>
      </c>
      <c r="C195" s="7">
        <v>88.9</v>
      </c>
      <c r="E195" s="22">
        <v>88.9</v>
      </c>
      <c r="F195" s="21">
        <v>88.9</v>
      </c>
      <c r="G195" s="20">
        <v>0</v>
      </c>
      <c r="H195">
        <v>-7.6</v>
      </c>
      <c r="I195">
        <v>1</v>
      </c>
      <c r="J195" t="e">
        <v>#N/A</v>
      </c>
      <c r="K195" t="e">
        <v>#N/A</v>
      </c>
      <c r="L195" t="e">
        <v>#N/A</v>
      </c>
      <c r="N195" s="7">
        <f>F195+G195+H195+I195</f>
        <v>82.300000000000011</v>
      </c>
      <c r="O195" s="7">
        <f>G195+F195</f>
        <v>88.9</v>
      </c>
      <c r="Q195" s="9">
        <f>(E195-C195)/C195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F196+G196+H196+I196</f>
        <v>77.3</v>
      </c>
      <c r="O196" s="7">
        <f>G196+F196</f>
        <v>88.6</v>
      </c>
      <c r="Q196" s="9">
        <f>(E196-C196)/C196</f>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F197+G197+H197+I197</f>
        <v>86.199999999999989</v>
      </c>
      <c r="O197" s="7">
        <f>G197+F197</f>
        <v>89.699999999999989</v>
      </c>
      <c r="Q197" s="9">
        <f>(E197-C197)/C197</f>
        <v>0</v>
      </c>
    </row>
    <row r="198" spans="1:17" x14ac:dyDescent="0.25">
      <c r="A198" s="14">
        <v>43191</v>
      </c>
      <c r="B198" s="21">
        <v>86.5</v>
      </c>
      <c r="C198" s="7">
        <v>90.1</v>
      </c>
      <c r="E198" s="22">
        <v>90.1</v>
      </c>
      <c r="F198" s="21">
        <v>89.9</v>
      </c>
      <c r="G198" s="20">
        <v>0.2</v>
      </c>
      <c r="H198">
        <v>-4.4000000000000004</v>
      </c>
      <c r="I198">
        <v>0.7</v>
      </c>
      <c r="J198" t="e">
        <v>#N/A</v>
      </c>
      <c r="K198" t="e">
        <v>#N/A</v>
      </c>
      <c r="L198" t="e">
        <v>#N/A</v>
      </c>
      <c r="N198" s="7">
        <f>F198+G198+H198+I198</f>
        <v>86.4</v>
      </c>
      <c r="O198" s="7">
        <f>G198+F198</f>
        <v>90.100000000000009</v>
      </c>
      <c r="Q198" s="9">
        <f>(E198-C198)/C198</f>
        <v>0</v>
      </c>
    </row>
    <row r="199" spans="1:17" x14ac:dyDescent="0.25">
      <c r="A199" s="14">
        <v>43221</v>
      </c>
      <c r="B199" s="21">
        <v>84.4</v>
      </c>
      <c r="C199" s="7">
        <v>80.2</v>
      </c>
      <c r="E199" s="22">
        <v>80.2</v>
      </c>
      <c r="F199" s="21">
        <v>90</v>
      </c>
      <c r="G199" s="20">
        <v>-9.8000000000000007</v>
      </c>
      <c r="H199">
        <v>2.7</v>
      </c>
      <c r="I199">
        <v>1.5</v>
      </c>
      <c r="J199" t="e">
        <v>#N/A</v>
      </c>
      <c r="K199" t="e">
        <v>#N/A</v>
      </c>
      <c r="L199" t="e">
        <v>#N/A</v>
      </c>
      <c r="N199" s="7">
        <f>F199+G199+H199+I199</f>
        <v>84.4</v>
      </c>
      <c r="O199" s="7">
        <f>G199+F199</f>
        <v>80.2</v>
      </c>
      <c r="Q199" s="9">
        <f>(E199-C199)/C199</f>
        <v>0</v>
      </c>
    </row>
    <row r="200" spans="1:17" x14ac:dyDescent="0.25">
      <c r="A200" s="14">
        <v>43252</v>
      </c>
      <c r="B200" s="21">
        <v>91.1</v>
      </c>
      <c r="C200" s="7">
        <v>90.3</v>
      </c>
      <c r="E200" s="22">
        <v>90.3</v>
      </c>
      <c r="F200" s="21">
        <v>89.9</v>
      </c>
      <c r="G200" s="20">
        <v>0.3</v>
      </c>
      <c r="H200">
        <v>1.2</v>
      </c>
      <c r="I200">
        <v>-0.3</v>
      </c>
      <c r="J200" t="e">
        <v>#N/A</v>
      </c>
      <c r="K200" t="e">
        <v>#N/A</v>
      </c>
      <c r="L200" t="e">
        <v>#N/A</v>
      </c>
      <c r="N200" s="7">
        <f>F200+G200+H200+I200</f>
        <v>91.100000000000009</v>
      </c>
      <c r="O200" s="7">
        <f>G200+F200</f>
        <v>90.2</v>
      </c>
      <c r="Q200" s="9">
        <f>(E200-C200)/C200</f>
        <v>0</v>
      </c>
    </row>
    <row r="201" spans="1:17" x14ac:dyDescent="0.25">
      <c r="A201" s="14">
        <v>43282</v>
      </c>
      <c r="B201" s="21">
        <v>95.8</v>
      </c>
      <c r="C201" s="7">
        <v>90.1</v>
      </c>
      <c r="E201" s="22">
        <v>90</v>
      </c>
      <c r="F201" s="21">
        <v>89.6</v>
      </c>
      <c r="G201" s="20">
        <v>0.4</v>
      </c>
      <c r="H201">
        <v>6.4</v>
      </c>
      <c r="I201">
        <v>-0.6</v>
      </c>
      <c r="J201" t="e">
        <v>#N/A</v>
      </c>
      <c r="K201" t="e">
        <v>#N/A</v>
      </c>
      <c r="L201" t="e">
        <v>#N/A</v>
      </c>
      <c r="N201" s="7">
        <f>F201+G201+H201+I201</f>
        <v>95.800000000000011</v>
      </c>
      <c r="O201" s="7">
        <f>G201+F201</f>
        <v>90</v>
      </c>
      <c r="Q201" s="9">
        <f>(E201-C201)/C201</f>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F202+G202+H202+I202</f>
        <v>98.1</v>
      </c>
      <c r="O202" s="7">
        <f>G202+F202</f>
        <v>88.8</v>
      </c>
      <c r="Q202" s="9">
        <f>(E202-C202)/C202</f>
        <v>0</v>
      </c>
    </row>
    <row r="203" spans="1:17" x14ac:dyDescent="0.25">
      <c r="A203" s="14">
        <v>43344</v>
      </c>
      <c r="B203" s="21">
        <v>90.7</v>
      </c>
      <c r="C203" s="7">
        <v>86.5</v>
      </c>
      <c r="E203" s="22">
        <v>86.4</v>
      </c>
      <c r="F203" s="21">
        <v>88.5</v>
      </c>
      <c r="G203" s="20">
        <v>-2</v>
      </c>
      <c r="H203">
        <v>5.9</v>
      </c>
      <c r="I203">
        <v>-1.6</v>
      </c>
      <c r="J203" t="e">
        <v>#N/A</v>
      </c>
      <c r="K203" t="e">
        <v>#N/A</v>
      </c>
      <c r="L203" t="e">
        <v>#N/A</v>
      </c>
      <c r="N203" s="7">
        <f>F203+G203+H203+I203</f>
        <v>90.800000000000011</v>
      </c>
      <c r="O203" s="7">
        <f>G203+F203</f>
        <v>86.5</v>
      </c>
      <c r="Q203" s="9">
        <f>(E203-C203)/C203</f>
        <v>-1.1560693641617841E-3</v>
      </c>
    </row>
    <row r="204" spans="1:17" x14ac:dyDescent="0.25">
      <c r="A204" s="14">
        <v>43374</v>
      </c>
      <c r="B204" s="21">
        <v>95.8</v>
      </c>
      <c r="C204" s="7">
        <v>87.5</v>
      </c>
      <c r="E204" s="22">
        <v>87.5</v>
      </c>
      <c r="F204" s="21">
        <v>88</v>
      </c>
      <c r="G204" s="20">
        <v>-0.4</v>
      </c>
      <c r="H204">
        <v>7.3</v>
      </c>
      <c r="I204">
        <v>1</v>
      </c>
      <c r="J204" t="e">
        <v>#N/A</v>
      </c>
      <c r="K204" t="e">
        <v>#N/A</v>
      </c>
      <c r="L204" t="e">
        <v>#N/A</v>
      </c>
      <c r="N204" s="7">
        <f>F204+G204+H204+I204</f>
        <v>95.899999999999991</v>
      </c>
      <c r="O204" s="7">
        <f>G204+F204</f>
        <v>87.6</v>
      </c>
      <c r="Q204" s="9">
        <f>(E204-C204)/C204</f>
        <v>0</v>
      </c>
    </row>
    <row r="205" spans="1:17" x14ac:dyDescent="0.25">
      <c r="A205" s="14">
        <v>43405</v>
      </c>
      <c r="B205" s="21">
        <v>89.5</v>
      </c>
      <c r="C205" s="7">
        <v>87.5</v>
      </c>
      <c r="E205" s="22">
        <v>87.5</v>
      </c>
      <c r="F205" s="21">
        <v>87.6</v>
      </c>
      <c r="G205" s="20">
        <v>-0.1</v>
      </c>
      <c r="H205">
        <v>1.3</v>
      </c>
      <c r="I205">
        <v>0.7</v>
      </c>
      <c r="J205" t="e">
        <v>#N/A</v>
      </c>
      <c r="K205" t="e">
        <v>#N/A</v>
      </c>
      <c r="L205" t="e">
        <v>#N/A</v>
      </c>
      <c r="N205" s="7">
        <f>F205+G205+H205+I205</f>
        <v>89.5</v>
      </c>
      <c r="O205" s="7">
        <f>G205+F205</f>
        <v>87.5</v>
      </c>
      <c r="Q205" s="9">
        <f>(E205-C205)/C205</f>
        <v>0</v>
      </c>
    </row>
    <row r="206" spans="1:17" x14ac:dyDescent="0.25">
      <c r="A206" s="14">
        <v>43435</v>
      </c>
      <c r="B206" s="21">
        <v>78</v>
      </c>
      <c r="C206" s="7">
        <v>87.8</v>
      </c>
      <c r="E206" s="22">
        <v>87.9</v>
      </c>
      <c r="F206" s="21">
        <v>87.4</v>
      </c>
      <c r="G206" s="20">
        <v>0.5</v>
      </c>
      <c r="H206">
        <v>-8.6</v>
      </c>
      <c r="I206">
        <v>-1.3</v>
      </c>
      <c r="J206" t="e">
        <v>#N/A</v>
      </c>
      <c r="K206" t="e">
        <v>#N/A</v>
      </c>
      <c r="L206" t="e">
        <v>#N/A</v>
      </c>
      <c r="N206" s="7">
        <f>F206+G206+H206+I206</f>
        <v>78.000000000000014</v>
      </c>
      <c r="O206" s="7">
        <f>G206+F206</f>
        <v>87.9</v>
      </c>
      <c r="Q206" s="9">
        <f>(E206-C206)/C206</f>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F207+G207+H207+I207</f>
        <v>80.7</v>
      </c>
      <c r="O207" s="7">
        <f>G207+F207</f>
        <v>86.9</v>
      </c>
      <c r="Q207" s="9">
        <f>(E207-C207)/C207</f>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F208+G208+H208+I208</f>
        <v>79.099999999999994</v>
      </c>
      <c r="O208" s="7">
        <f>G208+F208</f>
        <v>87.5</v>
      </c>
      <c r="Q208" s="9">
        <f>(E208-C208)/C208</f>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F209+G209+H209+I209</f>
        <v>81.000000000000014</v>
      </c>
      <c r="O209" s="7">
        <f>G209+F209</f>
        <v>87.2</v>
      </c>
      <c r="Q209" s="9">
        <f>(E209-C209)/C209</f>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F210+G210+H210+I210</f>
        <v>83.300000000000011</v>
      </c>
      <c r="O210" s="7">
        <f>G210+F210</f>
        <v>87.600000000000009</v>
      </c>
      <c r="Q210" s="9">
        <f>(E210-C210)/C210</f>
        <v>1.1428571428570779E-3</v>
      </c>
    </row>
    <row r="211" spans="1:17" x14ac:dyDescent="0.25">
      <c r="A211" s="14">
        <v>43586</v>
      </c>
      <c r="B211" s="21">
        <v>91</v>
      </c>
      <c r="C211" s="7">
        <v>87.4</v>
      </c>
      <c r="E211" s="22">
        <v>87.4</v>
      </c>
      <c r="F211" s="21">
        <v>87</v>
      </c>
      <c r="G211" s="20">
        <v>0.4</v>
      </c>
      <c r="H211">
        <v>2.6</v>
      </c>
      <c r="I211">
        <v>1</v>
      </c>
      <c r="J211" t="e">
        <v>#N/A</v>
      </c>
      <c r="K211" t="e">
        <v>#N/A</v>
      </c>
      <c r="L211" t="e">
        <v>#N/A</v>
      </c>
      <c r="N211" s="7">
        <f>F211+G211+H211+I211</f>
        <v>91</v>
      </c>
      <c r="O211" s="7">
        <f>G211+F211</f>
        <v>87.4</v>
      </c>
      <c r="Q211" s="9">
        <f>(E211-C211)/C211</f>
        <v>0</v>
      </c>
    </row>
    <row r="212" spans="1:17" x14ac:dyDescent="0.25">
      <c r="A212" s="14">
        <v>43617</v>
      </c>
      <c r="B212" s="21">
        <v>85.8</v>
      </c>
      <c r="C212" s="7">
        <v>86.6</v>
      </c>
      <c r="E212" s="22">
        <v>86.5</v>
      </c>
      <c r="F212" s="21">
        <v>86.8</v>
      </c>
      <c r="G212" s="20">
        <v>-0.3</v>
      </c>
      <c r="H212">
        <v>1.2</v>
      </c>
      <c r="I212">
        <v>-1.9</v>
      </c>
      <c r="J212" t="e">
        <v>#N/A</v>
      </c>
      <c r="K212" t="e">
        <v>#N/A</v>
      </c>
      <c r="L212" t="e">
        <v>#N/A</v>
      </c>
      <c r="N212" s="7">
        <f>F212+G212+H212+I212</f>
        <v>85.8</v>
      </c>
      <c r="O212" s="7">
        <f>G212+F212</f>
        <v>86.5</v>
      </c>
      <c r="Q212" s="9">
        <f>(E212-C212)/C212</f>
        <v>-1.1547344110853848E-3</v>
      </c>
    </row>
    <row r="213" spans="1:17" x14ac:dyDescent="0.25">
      <c r="A213" s="14">
        <v>43647</v>
      </c>
      <c r="B213" s="21">
        <v>93.4</v>
      </c>
      <c r="C213" s="7">
        <v>86</v>
      </c>
      <c r="E213" s="22">
        <v>85.9</v>
      </c>
      <c r="F213" s="21">
        <v>86.7</v>
      </c>
      <c r="G213" s="20">
        <v>-0.8</v>
      </c>
      <c r="H213">
        <v>6.5</v>
      </c>
      <c r="I213">
        <v>1</v>
      </c>
      <c r="J213" t="e">
        <v>#N/A</v>
      </c>
      <c r="K213" t="e">
        <v>#N/A</v>
      </c>
      <c r="L213" t="e">
        <v>#N/A</v>
      </c>
      <c r="N213" s="7">
        <f>F213+G213+H213+I213</f>
        <v>93.4</v>
      </c>
      <c r="O213" s="7">
        <f>G213+F213</f>
        <v>85.9</v>
      </c>
      <c r="Q213" s="9">
        <f>(E213-C213)/C213</f>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F214+G214+H214+I214</f>
        <v>96.2</v>
      </c>
      <c r="O214" s="7">
        <f>G214+F214</f>
        <v>87</v>
      </c>
      <c r="Q214" s="9">
        <f>(E214-C214)/C214</f>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F215+G215+H215+I215</f>
        <v>91.8</v>
      </c>
      <c r="O215" s="7">
        <f>G215+F215</f>
        <v>86.8</v>
      </c>
      <c r="Q215" s="9">
        <f>(E215-C215)/C215</f>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F216+G216+H216+I216</f>
        <v>97</v>
      </c>
      <c r="O216" s="7">
        <f>G216+F216</f>
        <v>88.7</v>
      </c>
      <c r="Q216" s="9">
        <f>(E216-C216)/C216</f>
        <v>0</v>
      </c>
    </row>
    <row r="217" spans="1:17" x14ac:dyDescent="0.25">
      <c r="A217" s="14">
        <v>43770</v>
      </c>
      <c r="B217" s="21">
        <v>88</v>
      </c>
      <c r="C217" s="7">
        <v>86.9</v>
      </c>
      <c r="E217" s="22">
        <v>86.9</v>
      </c>
      <c r="F217" s="21">
        <v>86.5</v>
      </c>
      <c r="G217" s="20">
        <v>0.3</v>
      </c>
      <c r="H217">
        <v>1.2</v>
      </c>
      <c r="I217">
        <v>-0.1</v>
      </c>
      <c r="J217" t="e">
        <v>#N/A</v>
      </c>
      <c r="K217" t="e">
        <v>#N/A</v>
      </c>
      <c r="L217" t="e">
        <v>#N/A</v>
      </c>
      <c r="N217" s="7">
        <f>F217+G217+H217+I217</f>
        <v>87.9</v>
      </c>
      <c r="O217" s="7">
        <f>G217+F217</f>
        <v>86.8</v>
      </c>
      <c r="Q217" s="9">
        <f>(E217-C217)/C217</f>
        <v>0</v>
      </c>
    </row>
    <row r="218" spans="1:17" x14ac:dyDescent="0.25">
      <c r="A218" s="14">
        <v>43800</v>
      </c>
      <c r="B218" s="21">
        <v>76.900000000000006</v>
      </c>
      <c r="C218" s="7">
        <v>85.8</v>
      </c>
      <c r="E218" s="22">
        <v>86</v>
      </c>
      <c r="F218" s="21">
        <v>86.6</v>
      </c>
      <c r="G218" s="20">
        <v>-0.6</v>
      </c>
      <c r="H218">
        <v>-8.5</v>
      </c>
      <c r="I218">
        <v>-0.6</v>
      </c>
      <c r="J218" t="e">
        <v>#N/A</v>
      </c>
      <c r="K218" t="e">
        <v>#N/A</v>
      </c>
      <c r="L218" t="e">
        <v>#N/A</v>
      </c>
      <c r="N218" s="7">
        <f>F218+G218+H218+I218</f>
        <v>76.900000000000006</v>
      </c>
      <c r="O218" s="7">
        <f>G218+F218</f>
        <v>86</v>
      </c>
      <c r="Q218" s="9">
        <f>(E218-C218)/C218</f>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F219+G219+H219+I219</f>
        <v>80</v>
      </c>
      <c r="O219" s="7">
        <f>G219+F219</f>
        <v>86.5</v>
      </c>
      <c r="Q219" s="9">
        <f>(E219-C219)/C219</f>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F220+G220+H220+I220</f>
        <v>79</v>
      </c>
      <c r="O220" s="7">
        <f>G220+F220</f>
        <v>87.600000000000009</v>
      </c>
      <c r="Q220" s="9">
        <f>(E220-C220)/C220</f>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F221+G221+H221+I221</f>
        <v>77.899999999999991</v>
      </c>
      <c r="O221" s="7">
        <f>G221+F221</f>
        <v>80.7</v>
      </c>
      <c r="Q221" s="9">
        <f>(E221-C221)/C221</f>
        <v>0</v>
      </c>
    </row>
    <row r="222" spans="1:17" x14ac:dyDescent="0.25">
      <c r="A222" s="14">
        <v>43922</v>
      </c>
      <c r="B222" s="21">
        <v>60.3</v>
      </c>
      <c r="C222" s="7">
        <v>64.900000000000006</v>
      </c>
      <c r="E222" s="22">
        <v>65</v>
      </c>
      <c r="F222" s="21">
        <v>88.4</v>
      </c>
      <c r="G222" s="20">
        <v>-23.5</v>
      </c>
      <c r="H222">
        <v>-4.7</v>
      </c>
      <c r="I222">
        <v>0</v>
      </c>
      <c r="J222" t="e">
        <v>#N/A</v>
      </c>
      <c r="K222" t="e">
        <v>#N/A</v>
      </c>
      <c r="L222" t="e">
        <v>#N/A</v>
      </c>
      <c r="N222" s="7">
        <f>F222+G222+H222+I222</f>
        <v>60.2</v>
      </c>
      <c r="O222" s="7">
        <f>G222+F222</f>
        <v>64.900000000000006</v>
      </c>
      <c r="Q222" s="9">
        <f>(E222-C222)/C222</f>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F223+G223+H223+I223</f>
        <v>71.3</v>
      </c>
      <c r="O223" s="7">
        <f>G223+F223</f>
        <v>70.099999999999994</v>
      </c>
      <c r="Q223" s="9">
        <f>(E223-C223)/C223</f>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F224+G224+H224+I224</f>
        <v>78.400000000000006</v>
      </c>
      <c r="O224" s="7">
        <f>G224+F224</f>
        <v>76.5</v>
      </c>
      <c r="Q224" s="9">
        <f>(E224-C224)/C224</f>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F225+G225+H225+I225</f>
        <v>91</v>
      </c>
      <c r="O225" s="7">
        <f>G225+F225</f>
        <v>83.8</v>
      </c>
      <c r="Q225" s="9">
        <f>(E225-C225)/C225</f>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F226+G226+H226+I226</f>
        <v>93.9</v>
      </c>
      <c r="O226" s="7">
        <f>G226+F226</f>
        <v>86.3</v>
      </c>
      <c r="Q226" s="9">
        <f>(E226-C226)/C226</f>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F227+G227+H227+I227</f>
        <v>95.399999999999991</v>
      </c>
      <c r="O227" s="7">
        <f>G227+F227</f>
        <v>88.6</v>
      </c>
      <c r="Q227" s="9">
        <f>(E227-C227)/C227</f>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F228+G228+H228+I228</f>
        <v>97.3</v>
      </c>
      <c r="O228" s="7">
        <f>G228+F228</f>
        <v>89.7</v>
      </c>
      <c r="Q228" s="9">
        <f>(E228-C228)/C228</f>
        <v>0</v>
      </c>
    </row>
    <row r="229" spans="1:17" x14ac:dyDescent="0.25">
      <c r="A229" s="14">
        <v>44136</v>
      </c>
      <c r="B229" s="21">
        <v>90.2</v>
      </c>
      <c r="C229" s="7">
        <v>90.2</v>
      </c>
      <c r="E229" s="22">
        <v>90.2</v>
      </c>
      <c r="F229" s="21">
        <v>92.3</v>
      </c>
      <c r="G229" s="20">
        <v>-2.1</v>
      </c>
      <c r="H229">
        <v>1.2</v>
      </c>
      <c r="I229">
        <v>-1.1000000000000001</v>
      </c>
      <c r="J229" t="e">
        <v>#N/A</v>
      </c>
      <c r="K229" t="e">
        <v>#N/A</v>
      </c>
      <c r="L229" t="e">
        <v>#N/A</v>
      </c>
      <c r="N229" s="7">
        <f>F229+G229+H229+I229</f>
        <v>90.300000000000011</v>
      </c>
      <c r="O229" s="7">
        <f>G229+F229</f>
        <v>90.2</v>
      </c>
      <c r="Q229" s="9">
        <f>(E229-C229)/C229</f>
        <v>0</v>
      </c>
    </row>
    <row r="230" spans="1:17" x14ac:dyDescent="0.25">
      <c r="A230" s="14">
        <v>44166</v>
      </c>
      <c r="B230">
        <v>83.3</v>
      </c>
      <c r="C230" s="7">
        <v>90.3</v>
      </c>
      <c r="E230" s="22">
        <v>90.6</v>
      </c>
      <c r="F230" s="21">
        <v>91.8</v>
      </c>
      <c r="G230" s="20">
        <v>-1.2</v>
      </c>
      <c r="H230">
        <v>-8.5</v>
      </c>
      <c r="I230">
        <v>1.2</v>
      </c>
      <c r="J230" t="e">
        <v>#N/A</v>
      </c>
      <c r="K230" t="e">
        <v>#N/A</v>
      </c>
      <c r="L230" t="e">
        <v>#N/A</v>
      </c>
      <c r="N230" s="7">
        <f>F230+G230+H230+I230</f>
        <v>83.3</v>
      </c>
      <c r="O230" s="7">
        <f>G230+F230</f>
        <v>90.6</v>
      </c>
      <c r="Q230" s="9">
        <f>(E230-C230)/C230</f>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F231+G231+H231+I231</f>
        <v>81.900000000000006</v>
      </c>
      <c r="O231" s="7">
        <f>G231+F231</f>
        <v>90.6</v>
      </c>
      <c r="Q231" s="9">
        <f>(E231-C231)/C231</f>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F232+G232+H232+I232</f>
        <v>79.099999999999994</v>
      </c>
      <c r="O232" s="7">
        <f>G232+F232</f>
        <v>89.699999999999989</v>
      </c>
      <c r="Q232" s="9">
        <f>(E232-C232)/C232</f>
        <v>1.1160714285715237E-3</v>
      </c>
    </row>
    <row r="233" spans="1:17" x14ac:dyDescent="0.25">
      <c r="A233" s="14">
        <v>44256</v>
      </c>
      <c r="B233">
        <v>86.1</v>
      </c>
      <c r="C233" s="7">
        <v>87.5</v>
      </c>
      <c r="E233" s="22">
        <v>87.5</v>
      </c>
      <c r="F233" s="21">
        <v>89.1</v>
      </c>
      <c r="G233" s="20">
        <v>-1.5</v>
      </c>
      <c r="H233">
        <v>-3.6</v>
      </c>
      <c r="I233">
        <v>2.1</v>
      </c>
      <c r="J233" t="e">
        <v>#N/A</v>
      </c>
      <c r="K233" t="e">
        <v>#N/A</v>
      </c>
      <c r="L233" t="e">
        <v>#N/A</v>
      </c>
      <c r="N233" s="7">
        <f>F233+G233+H233+I233</f>
        <v>86.1</v>
      </c>
      <c r="O233" s="7">
        <f>G233+F233</f>
        <v>87.6</v>
      </c>
      <c r="Q233" s="9">
        <f>(E233-C233)/C233</f>
        <v>0</v>
      </c>
    </row>
    <row r="234" spans="1:17" x14ac:dyDescent="0.25">
      <c r="A234" s="14">
        <v>44287</v>
      </c>
      <c r="B234">
        <v>81.3</v>
      </c>
      <c r="C234" s="7">
        <v>86.1</v>
      </c>
      <c r="E234" s="22">
        <v>86.2</v>
      </c>
      <c r="F234" s="21">
        <v>88.1</v>
      </c>
      <c r="G234" s="20">
        <v>-1.9</v>
      </c>
      <c r="H234">
        <v>-4.8</v>
      </c>
      <c r="I234">
        <v>0</v>
      </c>
      <c r="J234" t="e">
        <v>#N/A</v>
      </c>
      <c r="K234" t="e">
        <v>#N/A</v>
      </c>
      <c r="L234" t="e">
        <v>#N/A</v>
      </c>
      <c r="N234" s="7">
        <f>F234+G234+H234+I234</f>
        <v>81.399999999999991</v>
      </c>
      <c r="O234" s="7">
        <f>G234+F234</f>
        <v>86.199999999999989</v>
      </c>
      <c r="Q234" s="9">
        <f>(E234-C234)/C234</f>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F235+G235+H235+I235</f>
        <v>88.399999999999991</v>
      </c>
      <c r="O235" s="7">
        <f>G235+F235</f>
        <v>87.1</v>
      </c>
      <c r="Q235" s="9">
        <f>(E235-C235)/C235</f>
        <v>0</v>
      </c>
    </row>
    <row r="236" spans="1:17" x14ac:dyDescent="0.25">
      <c r="A236" s="14">
        <v>44348</v>
      </c>
      <c r="B236">
        <v>87.9</v>
      </c>
      <c r="C236" s="7">
        <v>86.7</v>
      </c>
      <c r="E236" s="22">
        <v>86.4</v>
      </c>
      <c r="F236" s="21">
        <v>86.3</v>
      </c>
      <c r="G236" s="20">
        <v>0.2</v>
      </c>
      <c r="H236">
        <v>1.1000000000000001</v>
      </c>
      <c r="I236">
        <v>0.3</v>
      </c>
      <c r="J236" t="e">
        <v>#N/A</v>
      </c>
      <c r="K236" t="e">
        <v>#N/A</v>
      </c>
      <c r="L236" t="e">
        <v>#N/A</v>
      </c>
      <c r="N236" s="7">
        <f>F236+G236+H236+I236</f>
        <v>87.899999999999991</v>
      </c>
      <c r="O236" s="7">
        <f>G236+F236</f>
        <v>86.5</v>
      </c>
      <c r="Q236" s="9">
        <f>(E236-C236)/C236</f>
        <v>-3.4602076124567146E-3</v>
      </c>
    </row>
    <row r="237" spans="1:17" x14ac:dyDescent="0.25">
      <c r="A237" s="14">
        <v>44378</v>
      </c>
      <c r="B237">
        <v>92.2</v>
      </c>
      <c r="C237" s="7">
        <v>85.3</v>
      </c>
      <c r="E237" s="22">
        <v>85.2</v>
      </c>
      <c r="F237" s="21">
        <v>85.5</v>
      </c>
      <c r="G237" s="20">
        <v>-0.4</v>
      </c>
      <c r="H237">
        <v>6.5</v>
      </c>
      <c r="I237">
        <v>0.5</v>
      </c>
      <c r="J237" t="e">
        <v>#N/A</v>
      </c>
      <c r="K237" t="e">
        <v>#N/A</v>
      </c>
      <c r="L237" t="e">
        <v>#N/A</v>
      </c>
      <c r="N237" s="7">
        <f>F237+G237+H237+I237</f>
        <v>92.1</v>
      </c>
      <c r="O237" s="7">
        <f>G237+F237</f>
        <v>85.1</v>
      </c>
      <c r="Q237" s="9">
        <f>(E237-C237)/C237</f>
        <v>-1.1723329425556192E-3</v>
      </c>
    </row>
    <row r="238" spans="1:17" x14ac:dyDescent="0.25">
      <c r="A238" s="14">
        <v>44409</v>
      </c>
      <c r="B238">
        <v>93.4</v>
      </c>
      <c r="C238" s="7">
        <v>85.1</v>
      </c>
      <c r="E238" s="22">
        <v>85</v>
      </c>
      <c r="F238" s="21">
        <v>85</v>
      </c>
      <c r="G238" s="20">
        <v>0</v>
      </c>
      <c r="H238">
        <v>9</v>
      </c>
      <c r="I238">
        <v>-0.6</v>
      </c>
      <c r="J238" t="e">
        <v>#N/A</v>
      </c>
      <c r="K238" t="e">
        <v>#N/A</v>
      </c>
      <c r="L238" t="e">
        <v>#N/A</v>
      </c>
      <c r="N238" s="7">
        <f>F238+G238+H238+I238</f>
        <v>93.4</v>
      </c>
      <c r="O238" s="7">
        <f>G238+F238</f>
        <v>85</v>
      </c>
      <c r="Q238" s="9">
        <f>(E238-C238)/C238</f>
        <v>-1.1750881316098039E-3</v>
      </c>
    </row>
    <row r="239" spans="1:17" x14ac:dyDescent="0.25">
      <c r="A239" s="14">
        <v>44440</v>
      </c>
      <c r="B239">
        <v>91.5</v>
      </c>
      <c r="C239" s="7">
        <v>84.6</v>
      </c>
      <c r="E239" s="22">
        <v>84.5</v>
      </c>
      <c r="F239" s="21">
        <v>84.6</v>
      </c>
      <c r="G239" s="20">
        <v>-0.1</v>
      </c>
      <c r="H239">
        <v>6.4</v>
      </c>
      <c r="I239">
        <v>0.7</v>
      </c>
      <c r="J239" t="e">
        <v>#N/A</v>
      </c>
      <c r="K239" t="e">
        <v>#N/A</v>
      </c>
      <c r="L239" t="e">
        <v>#N/A</v>
      </c>
      <c r="N239" s="7">
        <f>F239+G239+H239+I239</f>
        <v>91.600000000000009</v>
      </c>
      <c r="O239" s="7">
        <f>G239+F239</f>
        <v>84.5</v>
      </c>
      <c r="Q239" s="9">
        <f>(E239-C239)/C239</f>
        <v>-1.1820330969266469E-3</v>
      </c>
    </row>
    <row r="240" spans="1:17" x14ac:dyDescent="0.25">
      <c r="A240" s="14">
        <v>44470</v>
      </c>
      <c r="B240">
        <v>89.7</v>
      </c>
      <c r="C240" s="7">
        <v>84.2</v>
      </c>
      <c r="E240" s="22">
        <v>84.2</v>
      </c>
      <c r="F240" s="21">
        <v>84.5</v>
      </c>
      <c r="G240" s="20">
        <v>-0.3</v>
      </c>
      <c r="H240">
        <v>7.1</v>
      </c>
      <c r="I240">
        <v>-1.6</v>
      </c>
      <c r="J240" t="e">
        <v>#N/A</v>
      </c>
      <c r="K240" t="e">
        <v>#N/A</v>
      </c>
      <c r="L240" t="e">
        <v>#N/A</v>
      </c>
      <c r="N240" s="7">
        <f>F240+G240+H240+I240</f>
        <v>89.7</v>
      </c>
      <c r="O240" s="7">
        <f>G240+F240</f>
        <v>84.2</v>
      </c>
      <c r="Q240" s="9">
        <f>(E240-C240)/C240</f>
        <v>0</v>
      </c>
    </row>
    <row r="241" spans="1:17" x14ac:dyDescent="0.25">
      <c r="A241" s="14">
        <v>44501</v>
      </c>
      <c r="B241">
        <v>86.2</v>
      </c>
      <c r="C241" s="7">
        <v>84.2</v>
      </c>
      <c r="E241" s="22">
        <v>84.1</v>
      </c>
      <c r="F241" s="21">
        <v>84.7</v>
      </c>
      <c r="G241" s="20">
        <v>-0.5</v>
      </c>
      <c r="H241">
        <v>1.1000000000000001</v>
      </c>
      <c r="I241">
        <v>0.9</v>
      </c>
      <c r="J241" t="e">
        <v>#N/A</v>
      </c>
      <c r="K241" t="e">
        <v>#N/A</v>
      </c>
      <c r="L241" t="e">
        <v>#N/A</v>
      </c>
      <c r="N241" s="7">
        <f>F241+G241+H241+I241</f>
        <v>86.2</v>
      </c>
      <c r="O241" s="7">
        <f>G241+F241</f>
        <v>84.2</v>
      </c>
      <c r="Q241" s="9">
        <f>(E241-C241)/C241</f>
        <v>-1.1876484560571084E-3</v>
      </c>
    </row>
    <row r="242" spans="1:17" x14ac:dyDescent="0.25">
      <c r="A242" s="14">
        <v>44531</v>
      </c>
      <c r="B242">
        <v>79.2</v>
      </c>
      <c r="C242" s="7">
        <v>86.6</v>
      </c>
      <c r="E242" s="22">
        <v>87</v>
      </c>
      <c r="F242" s="21">
        <v>85</v>
      </c>
      <c r="G242" s="20">
        <v>2</v>
      </c>
      <c r="H242">
        <v>-8.6</v>
      </c>
      <c r="I242">
        <v>0.7</v>
      </c>
      <c r="J242" t="e">
        <v>#N/A</v>
      </c>
      <c r="K242" t="e">
        <v>#N/A</v>
      </c>
      <c r="L242" t="e">
        <v>#N/A</v>
      </c>
      <c r="N242" s="7">
        <f>F242+G242+H242+I242</f>
        <v>79.100000000000009</v>
      </c>
      <c r="O242" s="7">
        <f>G242+F242</f>
        <v>87</v>
      </c>
      <c r="Q242" s="9">
        <f>(E242-C242)/C242</f>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G2" sqref="G2"/>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election activeCell="G5" sqref="G5"/>
    </sheetView>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114</v>
      </c>
      <c r="G1" s="12" t="s">
        <v>18</v>
      </c>
      <c r="H1" s="12"/>
    </row>
    <row r="2" spans="1:11" x14ac:dyDescent="0.25">
      <c r="A2" s="12" t="s">
        <v>17</v>
      </c>
      <c r="G2" s="12" t="s">
        <v>27</v>
      </c>
      <c r="H2" s="12" t="s">
        <v>113</v>
      </c>
    </row>
    <row r="3" spans="1:11" x14ac:dyDescent="0.25">
      <c r="A3" s="13" t="s">
        <v>9</v>
      </c>
      <c r="B3" s="25" t="s">
        <v>27</v>
      </c>
      <c r="C3" s="25" t="s">
        <v>108</v>
      </c>
      <c r="D3" s="25" t="s">
        <v>109</v>
      </c>
      <c r="E3" s="25" t="s">
        <v>110</v>
      </c>
      <c r="G3" s="13" t="s">
        <v>7</v>
      </c>
      <c r="H3" s="13"/>
      <c r="J3" s="13" t="s">
        <v>111</v>
      </c>
      <c r="K3" s="13" t="s">
        <v>112</v>
      </c>
    </row>
    <row r="4" spans="1:11" x14ac:dyDescent="0.25">
      <c r="A4" s="14">
        <v>37681</v>
      </c>
      <c r="B4" s="18">
        <v>262484</v>
      </c>
      <c r="C4" s="18">
        <v>198236</v>
      </c>
      <c r="D4" s="18">
        <v>268879</v>
      </c>
      <c r="E4" s="18">
        <v>202710</v>
      </c>
      <c r="G4" s="19" cm="1">
        <f t="array" ref="G4:H228">ROUND(xlDESSAZ($A$4:$A$228,$B$4:$C$228,$G$3,,,Specs!$B$7),0)</f>
        <v>268879</v>
      </c>
      <c r="H4" s="18">
        <v>202710</v>
      </c>
      <c r="I4" s="7"/>
      <c r="J4" s="9">
        <f>(G4-D4)/D4</f>
        <v>0</v>
      </c>
      <c r="K4" s="9">
        <f>(H4-E4)/E4</f>
        <v>0</v>
      </c>
    </row>
    <row r="5" spans="1:11" x14ac:dyDescent="0.25">
      <c r="A5" s="14">
        <v>37712</v>
      </c>
      <c r="B5" s="18">
        <v>257147</v>
      </c>
      <c r="C5" s="18">
        <v>192139</v>
      </c>
      <c r="D5" s="18">
        <v>267570</v>
      </c>
      <c r="E5" s="18">
        <v>201456</v>
      </c>
      <c r="G5" s="18">
        <v>267570</v>
      </c>
      <c r="H5" s="18">
        <v>201456</v>
      </c>
      <c r="I5" s="7"/>
      <c r="J5" s="9">
        <f>(G5-D5)/D5</f>
        <v>0</v>
      </c>
      <c r="K5" s="9">
        <f>(H5-E5)/E5</f>
        <v>0</v>
      </c>
    </row>
    <row r="6" spans="1:11" x14ac:dyDescent="0.25">
      <c r="A6" s="14">
        <v>37742</v>
      </c>
      <c r="B6" s="18">
        <v>258073</v>
      </c>
      <c r="C6" s="18">
        <v>192688</v>
      </c>
      <c r="D6" s="18">
        <v>267384</v>
      </c>
      <c r="E6" s="18">
        <v>201750</v>
      </c>
      <c r="G6" s="18">
        <v>267384</v>
      </c>
      <c r="H6" s="18">
        <v>201750</v>
      </c>
      <c r="I6" s="7"/>
      <c r="J6" s="9">
        <f>(G6-D6)/D6</f>
        <v>0</v>
      </c>
      <c r="K6" s="9">
        <f>(H6-E6)/E6</f>
        <v>0</v>
      </c>
    </row>
    <row r="7" spans="1:11" x14ac:dyDescent="0.25">
      <c r="A7" s="14">
        <v>37773</v>
      </c>
      <c r="B7" s="18">
        <v>264112</v>
      </c>
      <c r="C7" s="18">
        <v>199071</v>
      </c>
      <c r="D7" s="18">
        <v>266756</v>
      </c>
      <c r="E7" s="18">
        <v>201326</v>
      </c>
      <c r="G7" s="18">
        <v>266756</v>
      </c>
      <c r="H7" s="18">
        <v>201326</v>
      </c>
      <c r="I7" s="7"/>
      <c r="J7" s="9">
        <f>(G7-D7)/D7</f>
        <v>0</v>
      </c>
      <c r="K7" s="9">
        <f>(H7-E7)/E7</f>
        <v>0</v>
      </c>
    </row>
    <row r="8" spans="1:11" x14ac:dyDescent="0.25">
      <c r="A8" s="14">
        <v>37803</v>
      </c>
      <c r="B8" s="18">
        <v>270529</v>
      </c>
      <c r="C8" s="18">
        <v>205289</v>
      </c>
      <c r="D8" s="18">
        <v>266652</v>
      </c>
      <c r="E8" s="18">
        <v>201258</v>
      </c>
      <c r="G8" s="18">
        <v>266652</v>
      </c>
      <c r="H8" s="18">
        <v>201258</v>
      </c>
      <c r="I8" s="7"/>
      <c r="J8" s="9">
        <f>(G8-D8)/D8</f>
        <v>0</v>
      </c>
      <c r="K8" s="9">
        <f>(H8-E8)/E8</f>
        <v>0</v>
      </c>
    </row>
    <row r="9" spans="1:11" x14ac:dyDescent="0.25">
      <c r="A9" s="14">
        <v>37834</v>
      </c>
      <c r="B9" s="18">
        <v>271841</v>
      </c>
      <c r="C9" s="18">
        <v>206296</v>
      </c>
      <c r="D9" s="18">
        <v>265634</v>
      </c>
      <c r="E9" s="18">
        <v>200256</v>
      </c>
      <c r="G9" s="18">
        <v>265634</v>
      </c>
      <c r="H9" s="18">
        <v>200256</v>
      </c>
      <c r="I9" s="7"/>
      <c r="J9" s="9">
        <f>(G9-D9)/D9</f>
        <v>0</v>
      </c>
      <c r="K9" s="9">
        <f>(H9-E9)/E9</f>
        <v>0</v>
      </c>
    </row>
    <row r="10" spans="1:11" x14ac:dyDescent="0.25">
      <c r="A10" s="14">
        <v>37865</v>
      </c>
      <c r="B10" s="18">
        <v>265512</v>
      </c>
      <c r="C10" s="18">
        <v>199057</v>
      </c>
      <c r="D10" s="18">
        <v>264252</v>
      </c>
      <c r="E10" s="18">
        <v>198347</v>
      </c>
      <c r="G10" s="18">
        <v>264252</v>
      </c>
      <c r="H10" s="18">
        <v>198347</v>
      </c>
      <c r="I10" s="7"/>
      <c r="J10" s="9">
        <f>(G10-D10)/D10</f>
        <v>0</v>
      </c>
      <c r="K10" s="9">
        <f>(H10-E10)/E10</f>
        <v>0</v>
      </c>
    </row>
    <row r="11" spans="1:11" x14ac:dyDescent="0.25">
      <c r="A11" s="14">
        <v>37895</v>
      </c>
      <c r="B11" s="18">
        <v>262726</v>
      </c>
      <c r="C11" s="18">
        <v>195056</v>
      </c>
      <c r="D11" s="18">
        <v>262570</v>
      </c>
      <c r="E11" s="18">
        <v>196257</v>
      </c>
      <c r="G11" s="18">
        <v>262570</v>
      </c>
      <c r="H11" s="18">
        <v>196257</v>
      </c>
      <c r="I11" s="7"/>
      <c r="J11" s="9">
        <f>(G11-D11)/D11</f>
        <v>0</v>
      </c>
      <c r="K11" s="9">
        <f>(H11-E11)/E11</f>
        <v>0</v>
      </c>
    </row>
    <row r="12" spans="1:11" x14ac:dyDescent="0.25">
      <c r="A12" s="14">
        <v>37926</v>
      </c>
      <c r="B12" s="18">
        <v>264452</v>
      </c>
      <c r="C12" s="18">
        <v>195850</v>
      </c>
      <c r="D12" s="18">
        <v>262807</v>
      </c>
      <c r="E12" s="18">
        <v>195379</v>
      </c>
      <c r="G12" s="18">
        <v>262807</v>
      </c>
      <c r="H12" s="18">
        <v>195379</v>
      </c>
      <c r="I12" s="7"/>
      <c r="J12" s="9">
        <f>(G12-D12)/D12</f>
        <v>0</v>
      </c>
      <c r="K12" s="9">
        <f>(H12-E12)/E12</f>
        <v>0</v>
      </c>
    </row>
    <row r="13" spans="1:11" x14ac:dyDescent="0.25">
      <c r="A13" s="14">
        <v>37956</v>
      </c>
      <c r="B13" s="18">
        <v>272399</v>
      </c>
      <c r="C13" s="18">
        <v>203984</v>
      </c>
      <c r="D13" s="18">
        <v>264712</v>
      </c>
      <c r="E13" s="18">
        <v>198560</v>
      </c>
      <c r="G13" s="18">
        <v>264712</v>
      </c>
      <c r="H13" s="18">
        <v>198560</v>
      </c>
      <c r="I13" s="7"/>
      <c r="J13" s="9">
        <f>(G13-D13)/D13</f>
        <v>0</v>
      </c>
      <c r="K13" s="9">
        <f>(H13-E13)/E13</f>
        <v>0</v>
      </c>
    </row>
    <row r="14" spans="1:11" x14ac:dyDescent="0.25">
      <c r="A14" s="14">
        <v>37987</v>
      </c>
      <c r="B14" s="18">
        <v>273273</v>
      </c>
      <c r="C14" s="18">
        <v>206796</v>
      </c>
      <c r="D14" s="18">
        <v>267284</v>
      </c>
      <c r="E14" s="18">
        <v>200609</v>
      </c>
      <c r="G14" s="18">
        <v>267284</v>
      </c>
      <c r="H14" s="18">
        <v>200609</v>
      </c>
      <c r="I14" s="7"/>
      <c r="J14" s="9">
        <f>(G14-D14)/D14</f>
        <v>0</v>
      </c>
      <c r="K14" s="9">
        <f>(H14-E14)/E14</f>
        <v>0</v>
      </c>
    </row>
    <row r="15" spans="1:11" x14ac:dyDescent="0.25">
      <c r="A15" s="14">
        <v>38018</v>
      </c>
      <c r="B15" s="18">
        <v>270253</v>
      </c>
      <c r="C15" s="18">
        <v>205684</v>
      </c>
      <c r="D15" s="18">
        <v>268461</v>
      </c>
      <c r="E15" s="18">
        <v>202333</v>
      </c>
      <c r="G15" s="18">
        <v>268461</v>
      </c>
      <c r="H15" s="18">
        <v>202333</v>
      </c>
      <c r="I15" s="7"/>
      <c r="J15" s="9">
        <f>(G15-D15)/D15</f>
        <v>0</v>
      </c>
      <c r="K15" s="9">
        <f>(H15-E15)/E15</f>
        <v>0</v>
      </c>
    </row>
    <row r="16" spans="1:11" x14ac:dyDescent="0.25">
      <c r="A16" s="14">
        <v>38047</v>
      </c>
      <c r="B16" s="18">
        <v>263746</v>
      </c>
      <c r="C16" s="18">
        <v>198997</v>
      </c>
      <c r="D16" s="18">
        <v>270088</v>
      </c>
      <c r="E16" s="18">
        <v>203418</v>
      </c>
      <c r="G16" s="18">
        <v>270088</v>
      </c>
      <c r="H16" s="18">
        <v>203418</v>
      </c>
      <c r="I16" s="7"/>
      <c r="J16" s="9">
        <f>(G16-D16)/D16</f>
        <v>0</v>
      </c>
      <c r="K16" s="9">
        <f>(H16-E16)/E16</f>
        <v>0</v>
      </c>
    </row>
    <row r="17" spans="1:11" x14ac:dyDescent="0.25">
      <c r="A17" s="14">
        <v>38078</v>
      </c>
      <c r="B17" s="18">
        <v>261988</v>
      </c>
      <c r="C17" s="18">
        <v>196232</v>
      </c>
      <c r="D17" s="18">
        <v>272510</v>
      </c>
      <c r="E17" s="18">
        <v>205696</v>
      </c>
      <c r="G17" s="18">
        <v>272510</v>
      </c>
      <c r="H17" s="18">
        <v>205696</v>
      </c>
      <c r="I17" s="7"/>
      <c r="J17" s="9">
        <f>(G17-D17)/D17</f>
        <v>0</v>
      </c>
      <c r="K17" s="9">
        <f>(H17-E17)/E17</f>
        <v>0</v>
      </c>
    </row>
    <row r="18" spans="1:11" x14ac:dyDescent="0.25">
      <c r="A18" s="14">
        <v>38108</v>
      </c>
      <c r="B18" s="18">
        <v>264863</v>
      </c>
      <c r="C18" s="18">
        <v>197780</v>
      </c>
      <c r="D18" s="18">
        <v>274555</v>
      </c>
      <c r="E18" s="18">
        <v>207167</v>
      </c>
      <c r="G18" s="18">
        <v>274555</v>
      </c>
      <c r="H18" s="18">
        <v>207167</v>
      </c>
      <c r="I18" s="7"/>
      <c r="J18" s="9">
        <f>(G18-D18)/D18</f>
        <v>0</v>
      </c>
      <c r="K18" s="9">
        <f>(H18-E18)/E18</f>
        <v>0</v>
      </c>
    </row>
    <row r="19" spans="1:11" x14ac:dyDescent="0.25">
      <c r="A19" s="14">
        <v>38139</v>
      </c>
      <c r="B19" s="18">
        <v>272828</v>
      </c>
      <c r="C19" s="18">
        <v>205781</v>
      </c>
      <c r="D19" s="18">
        <v>275649</v>
      </c>
      <c r="E19" s="18">
        <v>208183</v>
      </c>
      <c r="G19" s="18">
        <v>275649</v>
      </c>
      <c r="H19" s="18">
        <v>208183</v>
      </c>
      <c r="I19" s="7"/>
      <c r="J19" s="9">
        <f>(G19-D19)/D19</f>
        <v>0</v>
      </c>
      <c r="K19" s="9">
        <f>(H19-E19)/E19</f>
        <v>0</v>
      </c>
    </row>
    <row r="20" spans="1:11" x14ac:dyDescent="0.25">
      <c r="A20" s="14">
        <v>38169</v>
      </c>
      <c r="B20" s="18">
        <v>279906</v>
      </c>
      <c r="C20" s="18">
        <v>212585</v>
      </c>
      <c r="D20" s="18">
        <v>276101</v>
      </c>
      <c r="E20" s="18">
        <v>208658</v>
      </c>
      <c r="G20" s="18">
        <v>276101</v>
      </c>
      <c r="H20" s="18">
        <v>208658</v>
      </c>
      <c r="I20" s="7"/>
      <c r="J20" s="9">
        <f>(G20-D20)/D20</f>
        <v>0</v>
      </c>
      <c r="K20" s="9">
        <f>(H20-E20)/E20</f>
        <v>0</v>
      </c>
    </row>
    <row r="21" spans="1:11" x14ac:dyDescent="0.25">
      <c r="A21" s="14">
        <v>38200</v>
      </c>
      <c r="B21" s="18">
        <v>283530</v>
      </c>
      <c r="C21" s="18">
        <v>215996</v>
      </c>
      <c r="D21" s="18">
        <v>277356</v>
      </c>
      <c r="E21" s="18">
        <v>210043</v>
      </c>
      <c r="G21" s="18">
        <v>277356</v>
      </c>
      <c r="H21" s="18">
        <v>210043</v>
      </c>
      <c r="I21" s="7"/>
      <c r="J21" s="9">
        <f>(G21-D21)/D21</f>
        <v>0</v>
      </c>
      <c r="K21" s="9">
        <f>(H21-E21)/E21</f>
        <v>0</v>
      </c>
    </row>
    <row r="22" spans="1:11" x14ac:dyDescent="0.25">
      <c r="A22" s="14">
        <v>38231</v>
      </c>
      <c r="B22" s="18">
        <v>279398</v>
      </c>
      <c r="C22" s="18">
        <v>211418</v>
      </c>
      <c r="D22" s="18">
        <v>277983</v>
      </c>
      <c r="E22" s="18">
        <v>210541</v>
      </c>
      <c r="G22" s="18">
        <v>277983</v>
      </c>
      <c r="H22" s="18">
        <v>210541</v>
      </c>
      <c r="I22" s="7"/>
      <c r="J22" s="9">
        <f>(G22-D22)/D22</f>
        <v>0</v>
      </c>
      <c r="K22" s="9">
        <f>(H22-E22)/E22</f>
        <v>0</v>
      </c>
    </row>
    <row r="23" spans="1:11" x14ac:dyDescent="0.25">
      <c r="A23" s="14">
        <v>38261</v>
      </c>
      <c r="B23" s="18">
        <v>280402</v>
      </c>
      <c r="C23" s="18">
        <v>211430</v>
      </c>
      <c r="D23" s="18">
        <v>279960</v>
      </c>
      <c r="E23" s="18">
        <v>212372</v>
      </c>
      <c r="G23" s="18">
        <v>279960</v>
      </c>
      <c r="H23" s="18">
        <v>212372</v>
      </c>
      <c r="I23" s="7"/>
      <c r="J23" s="9">
        <f>(G23-D23)/D23</f>
        <v>0</v>
      </c>
      <c r="K23" s="9">
        <f>(H23-E23)/E23</f>
        <v>0</v>
      </c>
    </row>
    <row r="24" spans="1:11" x14ac:dyDescent="0.25">
      <c r="A24" s="14">
        <v>38292</v>
      </c>
      <c r="B24" s="18">
        <v>280504</v>
      </c>
      <c r="C24" s="18">
        <v>210204</v>
      </c>
      <c r="D24" s="18">
        <v>278425</v>
      </c>
      <c r="E24" s="18">
        <v>209473</v>
      </c>
      <c r="G24" s="18">
        <v>278425</v>
      </c>
      <c r="H24" s="18">
        <v>209473</v>
      </c>
      <c r="I24" s="7"/>
      <c r="J24" s="9">
        <f>(G24-D24)/D24</f>
        <v>0</v>
      </c>
      <c r="K24" s="9">
        <f>(H24-E24)/E24</f>
        <v>0</v>
      </c>
    </row>
    <row r="25" spans="1:11" x14ac:dyDescent="0.25">
      <c r="A25" s="14">
        <v>38322</v>
      </c>
      <c r="B25" s="18">
        <v>288010</v>
      </c>
      <c r="C25" s="18">
        <v>217266</v>
      </c>
      <c r="D25" s="18">
        <v>279976</v>
      </c>
      <c r="E25" s="18">
        <v>211460</v>
      </c>
      <c r="G25" s="18">
        <v>279976</v>
      </c>
      <c r="H25" s="18">
        <v>211460</v>
      </c>
      <c r="I25" s="7"/>
      <c r="J25" s="9">
        <f>(G25-D25)/D25</f>
        <v>0</v>
      </c>
      <c r="K25" s="9">
        <f>(H25-E25)/E25</f>
        <v>0</v>
      </c>
    </row>
    <row r="26" spans="1:11" x14ac:dyDescent="0.25">
      <c r="A26" s="14">
        <v>38353</v>
      </c>
      <c r="B26" s="18">
        <v>284842</v>
      </c>
      <c r="C26" s="18">
        <v>215712</v>
      </c>
      <c r="D26" s="18">
        <v>278471</v>
      </c>
      <c r="E26" s="18">
        <v>209050</v>
      </c>
      <c r="G26" s="18">
        <v>278471</v>
      </c>
      <c r="H26" s="18">
        <v>209050</v>
      </c>
      <c r="I26" s="7"/>
      <c r="J26" s="9">
        <f>(G26-D26)/D26</f>
        <v>0</v>
      </c>
      <c r="K26" s="9">
        <f>(H26-E26)/E26</f>
        <v>0</v>
      </c>
    </row>
    <row r="27" spans="1:11" x14ac:dyDescent="0.25">
      <c r="A27" s="14">
        <v>38384</v>
      </c>
      <c r="B27" s="18">
        <v>281944</v>
      </c>
      <c r="C27" s="18">
        <v>215126</v>
      </c>
      <c r="D27" s="18">
        <v>280264</v>
      </c>
      <c r="E27" s="18">
        <v>211889</v>
      </c>
      <c r="G27" s="18">
        <v>280264</v>
      </c>
      <c r="H27" s="18">
        <v>211889</v>
      </c>
      <c r="I27" s="7"/>
      <c r="J27" s="9">
        <f>(G27-D27)/D27</f>
        <v>0</v>
      </c>
      <c r="K27" s="9">
        <f>(H27-E27)/E27</f>
        <v>0</v>
      </c>
    </row>
    <row r="28" spans="1:11" x14ac:dyDescent="0.25">
      <c r="A28" s="14">
        <v>38412</v>
      </c>
      <c r="B28" s="18">
        <v>273142</v>
      </c>
      <c r="C28" s="18">
        <v>206867</v>
      </c>
      <c r="D28" s="18">
        <v>279419</v>
      </c>
      <c r="E28" s="18">
        <v>211221</v>
      </c>
      <c r="G28" s="18">
        <v>279419</v>
      </c>
      <c r="H28" s="18">
        <v>211221</v>
      </c>
      <c r="I28" s="7"/>
      <c r="J28" s="9">
        <f>(G28-D28)/D28</f>
        <v>0</v>
      </c>
      <c r="K28" s="9">
        <f>(H28-E28)/E28</f>
        <v>0</v>
      </c>
    </row>
    <row r="29" spans="1:11" x14ac:dyDescent="0.25">
      <c r="A29" s="14">
        <v>38443</v>
      </c>
      <c r="B29" s="18">
        <v>269774</v>
      </c>
      <c r="C29" s="18">
        <v>202856</v>
      </c>
      <c r="D29" s="18">
        <v>280476</v>
      </c>
      <c r="E29" s="18">
        <v>212528</v>
      </c>
      <c r="G29" s="18">
        <v>280476</v>
      </c>
      <c r="H29" s="18">
        <v>212528</v>
      </c>
      <c r="I29" s="7"/>
      <c r="J29" s="9">
        <f>(G29-D29)/D29</f>
        <v>0</v>
      </c>
      <c r="K29" s="9">
        <f>(H29-E29)/E29</f>
        <v>0</v>
      </c>
    </row>
    <row r="30" spans="1:11" x14ac:dyDescent="0.25">
      <c r="A30" s="14">
        <v>38473</v>
      </c>
      <c r="B30" s="18">
        <v>270683</v>
      </c>
      <c r="C30" s="18">
        <v>202756</v>
      </c>
      <c r="D30" s="18">
        <v>280631</v>
      </c>
      <c r="E30" s="18">
        <v>212366</v>
      </c>
      <c r="G30" s="18">
        <v>280631</v>
      </c>
      <c r="H30" s="18">
        <v>212366</v>
      </c>
      <c r="I30" s="7"/>
      <c r="J30" s="9">
        <f>(G30-D30)/D30</f>
        <v>0</v>
      </c>
      <c r="K30" s="9">
        <f>(H30-E30)/E30</f>
        <v>0</v>
      </c>
    </row>
    <row r="31" spans="1:11" x14ac:dyDescent="0.25">
      <c r="A31" s="14">
        <v>38504</v>
      </c>
      <c r="B31" s="18">
        <v>279477</v>
      </c>
      <c r="C31" s="18">
        <v>211572</v>
      </c>
      <c r="D31" s="18">
        <v>282591</v>
      </c>
      <c r="E31" s="18">
        <v>214276</v>
      </c>
      <c r="G31" s="18">
        <v>282591</v>
      </c>
      <c r="H31" s="18">
        <v>214276</v>
      </c>
      <c r="I31" s="7"/>
      <c r="J31" s="9">
        <f>(G31-D31)/D31</f>
        <v>0</v>
      </c>
      <c r="K31" s="9">
        <f>(H31-E31)/E31</f>
        <v>0</v>
      </c>
    </row>
    <row r="32" spans="1:11" x14ac:dyDescent="0.25">
      <c r="A32" s="14">
        <v>38534</v>
      </c>
      <c r="B32" s="18">
        <v>287871</v>
      </c>
      <c r="C32" s="18">
        <v>219802</v>
      </c>
      <c r="D32" s="18">
        <v>284407</v>
      </c>
      <c r="E32" s="18">
        <v>216259</v>
      </c>
      <c r="G32" s="18">
        <v>284407</v>
      </c>
      <c r="H32" s="18">
        <v>216259</v>
      </c>
      <c r="I32" s="7"/>
      <c r="J32" s="9">
        <f>(G32-D32)/D32</f>
        <v>0</v>
      </c>
      <c r="K32" s="9">
        <f>(H32-E32)/E32</f>
        <v>0</v>
      </c>
    </row>
    <row r="33" spans="1:11" x14ac:dyDescent="0.25">
      <c r="A33" s="14">
        <v>38565</v>
      </c>
      <c r="B33" s="18">
        <v>290989</v>
      </c>
      <c r="C33" s="18">
        <v>222394</v>
      </c>
      <c r="D33" s="18">
        <v>285264</v>
      </c>
      <c r="E33" s="18">
        <v>216972</v>
      </c>
      <c r="G33" s="18">
        <v>285264</v>
      </c>
      <c r="H33" s="18">
        <v>216972</v>
      </c>
      <c r="I33" s="7"/>
      <c r="J33" s="9">
        <f>(G33-D33)/D33</f>
        <v>0</v>
      </c>
      <c r="K33" s="9">
        <f>(H33-E33)/E33</f>
        <v>0</v>
      </c>
    </row>
    <row r="34" spans="1:11" x14ac:dyDescent="0.25">
      <c r="A34" s="14">
        <v>38596</v>
      </c>
      <c r="B34" s="18">
        <v>287366</v>
      </c>
      <c r="C34" s="18">
        <v>218587</v>
      </c>
      <c r="D34" s="18">
        <v>285687</v>
      </c>
      <c r="E34" s="18">
        <v>217443</v>
      </c>
      <c r="G34" s="18">
        <v>285687</v>
      </c>
      <c r="H34" s="18">
        <v>217443</v>
      </c>
      <c r="I34" s="7"/>
      <c r="J34" s="9">
        <f>(G34-D34)/D34</f>
        <v>0</v>
      </c>
      <c r="K34" s="9">
        <f>(H34-E34)/E34</f>
        <v>0</v>
      </c>
    </row>
    <row r="35" spans="1:11" x14ac:dyDescent="0.25">
      <c r="A35" s="14">
        <v>38626</v>
      </c>
      <c r="B35" s="18">
        <v>286907</v>
      </c>
      <c r="C35" s="18">
        <v>217551</v>
      </c>
      <c r="D35" s="18">
        <v>286193</v>
      </c>
      <c r="E35" s="18">
        <v>218130</v>
      </c>
      <c r="G35" s="18">
        <v>286193</v>
      </c>
      <c r="H35" s="18">
        <v>218130</v>
      </c>
      <c r="I35" s="7"/>
      <c r="J35" s="9">
        <f>(G35-D35)/D35</f>
        <v>0</v>
      </c>
      <c r="K35" s="9">
        <f>(H35-E35)/E35</f>
        <v>0</v>
      </c>
    </row>
    <row r="36" spans="1:11" x14ac:dyDescent="0.25">
      <c r="A36" s="14">
        <v>38657</v>
      </c>
      <c r="B36" s="18">
        <v>293240</v>
      </c>
      <c r="C36" s="18">
        <v>223539</v>
      </c>
      <c r="D36" s="18">
        <v>290556</v>
      </c>
      <c r="E36" s="18">
        <v>222314</v>
      </c>
      <c r="G36" s="18">
        <v>290556</v>
      </c>
      <c r="H36" s="18">
        <v>222314</v>
      </c>
      <c r="I36" s="7"/>
      <c r="J36" s="9">
        <f>(G36-D36)/D36</f>
        <v>0</v>
      </c>
      <c r="K36" s="9">
        <f>(H36-E36)/E36</f>
        <v>0</v>
      </c>
    </row>
    <row r="37" spans="1:11" x14ac:dyDescent="0.25">
      <c r="A37" s="14">
        <v>38687</v>
      </c>
      <c r="B37" s="18">
        <v>298268</v>
      </c>
      <c r="C37" s="18">
        <v>228410</v>
      </c>
      <c r="D37" s="18">
        <v>290028</v>
      </c>
      <c r="E37" s="18">
        <v>222191</v>
      </c>
      <c r="G37" s="18">
        <v>290028</v>
      </c>
      <c r="H37" s="18">
        <v>222191</v>
      </c>
      <c r="I37" s="7"/>
      <c r="J37" s="9">
        <f>(G37-D37)/D37</f>
        <v>0</v>
      </c>
      <c r="K37" s="9">
        <f>(H37-E37)/E37</f>
        <v>0</v>
      </c>
    </row>
    <row r="38" spans="1:11" x14ac:dyDescent="0.25">
      <c r="A38" s="14">
        <v>38718</v>
      </c>
      <c r="B38" s="18">
        <v>300675</v>
      </c>
      <c r="C38" s="18">
        <v>232185</v>
      </c>
      <c r="D38" s="18">
        <v>293621</v>
      </c>
      <c r="E38" s="18">
        <v>224638</v>
      </c>
      <c r="G38" s="18">
        <v>293621</v>
      </c>
      <c r="H38" s="18">
        <v>224638</v>
      </c>
      <c r="I38" s="7"/>
      <c r="J38" s="9">
        <f>(G38-D38)/D38</f>
        <v>0</v>
      </c>
      <c r="K38" s="9">
        <f>(H38-E38)/E38</f>
        <v>0</v>
      </c>
    </row>
    <row r="39" spans="1:11" x14ac:dyDescent="0.25">
      <c r="A39" s="14">
        <v>38749</v>
      </c>
      <c r="B39" s="18">
        <v>292348</v>
      </c>
      <c r="C39" s="18">
        <v>225813</v>
      </c>
      <c r="D39" s="18">
        <v>290833</v>
      </c>
      <c r="E39" s="18">
        <v>222738</v>
      </c>
      <c r="G39" s="18">
        <v>290833</v>
      </c>
      <c r="H39" s="18">
        <v>222738</v>
      </c>
      <c r="I39" s="7"/>
      <c r="J39" s="9">
        <f>(G39-D39)/D39</f>
        <v>0</v>
      </c>
      <c r="K39" s="9">
        <f>(H39-E39)/E39</f>
        <v>0</v>
      </c>
    </row>
    <row r="40" spans="1:11" x14ac:dyDescent="0.25">
      <c r="A40" s="14">
        <v>38777</v>
      </c>
      <c r="B40" s="18">
        <v>285626</v>
      </c>
      <c r="C40" s="18">
        <v>219533</v>
      </c>
      <c r="D40" s="18">
        <v>291841</v>
      </c>
      <c r="E40" s="18">
        <v>223880</v>
      </c>
      <c r="G40" s="18">
        <v>291841</v>
      </c>
      <c r="H40" s="18">
        <v>223880</v>
      </c>
      <c r="I40" s="7"/>
      <c r="J40" s="9">
        <f>(G40-D40)/D40</f>
        <v>0</v>
      </c>
      <c r="K40" s="9">
        <f>(H40-E40)/E40</f>
        <v>0</v>
      </c>
    </row>
    <row r="41" spans="1:11" x14ac:dyDescent="0.25">
      <c r="A41" s="14">
        <v>38808</v>
      </c>
      <c r="B41" s="18">
        <v>279303</v>
      </c>
      <c r="C41" s="18">
        <v>213127</v>
      </c>
      <c r="D41" s="18">
        <v>290370</v>
      </c>
      <c r="E41" s="18">
        <v>223310</v>
      </c>
      <c r="G41" s="18">
        <v>290370</v>
      </c>
      <c r="H41" s="18">
        <v>223310</v>
      </c>
      <c r="I41" s="7"/>
      <c r="J41" s="9">
        <f>(G41-D41)/D41</f>
        <v>0</v>
      </c>
      <c r="K41" s="9">
        <f>(H41-E41)/E41</f>
        <v>0</v>
      </c>
    </row>
    <row r="42" spans="1:11" x14ac:dyDescent="0.25">
      <c r="A42" s="14">
        <v>38838</v>
      </c>
      <c r="B42" s="18">
        <v>283399</v>
      </c>
      <c r="C42" s="18">
        <v>215993</v>
      </c>
      <c r="D42" s="18">
        <v>293624</v>
      </c>
      <c r="E42" s="18">
        <v>225934</v>
      </c>
      <c r="G42" s="18">
        <v>293624</v>
      </c>
      <c r="H42" s="18">
        <v>225934</v>
      </c>
      <c r="I42" s="7"/>
      <c r="J42" s="9">
        <f>(G42-D42)/D42</f>
        <v>0</v>
      </c>
      <c r="K42" s="9">
        <f>(H42-E42)/E42</f>
        <v>0</v>
      </c>
    </row>
    <row r="43" spans="1:11" x14ac:dyDescent="0.25">
      <c r="A43" s="14">
        <v>38869</v>
      </c>
      <c r="B43" s="18">
        <v>292689</v>
      </c>
      <c r="C43" s="18">
        <v>225361</v>
      </c>
      <c r="D43" s="18">
        <v>296293</v>
      </c>
      <c r="E43" s="18">
        <v>228587</v>
      </c>
      <c r="G43" s="18">
        <v>296293</v>
      </c>
      <c r="H43" s="18">
        <v>228587</v>
      </c>
      <c r="I43" s="7"/>
      <c r="J43" s="9">
        <f>(G43-D43)/D43</f>
        <v>0</v>
      </c>
      <c r="K43" s="9">
        <f>(H43-E43)/E43</f>
        <v>0</v>
      </c>
    </row>
    <row r="44" spans="1:11" x14ac:dyDescent="0.25">
      <c r="A44" s="14">
        <v>38899</v>
      </c>
      <c r="B44" s="18">
        <v>301748</v>
      </c>
      <c r="C44" s="18">
        <v>233429</v>
      </c>
      <c r="D44" s="18">
        <v>298836</v>
      </c>
      <c r="E44" s="18">
        <v>230502</v>
      </c>
      <c r="G44" s="18">
        <v>298836</v>
      </c>
      <c r="H44" s="18">
        <v>230502</v>
      </c>
      <c r="I44" s="7"/>
      <c r="J44" s="9">
        <f>(G44-D44)/D44</f>
        <v>0</v>
      </c>
      <c r="K44" s="9">
        <f>(H44-E44)/E44</f>
        <v>0</v>
      </c>
    </row>
    <row r="45" spans="1:11" x14ac:dyDescent="0.25">
      <c r="A45" s="14">
        <v>38930</v>
      </c>
      <c r="B45" s="18">
        <v>304333</v>
      </c>
      <c r="C45" s="18">
        <v>235310</v>
      </c>
      <c r="D45" s="18">
        <v>299078</v>
      </c>
      <c r="E45" s="18">
        <v>230407</v>
      </c>
      <c r="G45" s="18">
        <v>299078</v>
      </c>
      <c r="H45" s="18">
        <v>230407</v>
      </c>
      <c r="I45" s="7"/>
      <c r="J45" s="9">
        <f>(G45-D45)/D45</f>
        <v>0</v>
      </c>
      <c r="K45" s="9">
        <f>(H45-E45)/E45</f>
        <v>0</v>
      </c>
    </row>
    <row r="46" spans="1:11" x14ac:dyDescent="0.25">
      <c r="A46" s="14">
        <v>38961</v>
      </c>
      <c r="B46" s="18">
        <v>306318</v>
      </c>
      <c r="C46" s="18">
        <v>236593</v>
      </c>
      <c r="D46" s="18">
        <v>304008</v>
      </c>
      <c r="E46" s="18">
        <v>234852</v>
      </c>
      <c r="G46" s="18">
        <v>304008</v>
      </c>
      <c r="H46" s="18">
        <v>234852</v>
      </c>
      <c r="I46" s="7"/>
      <c r="J46" s="9">
        <f>(G46-D46)/D46</f>
        <v>0</v>
      </c>
      <c r="K46" s="9">
        <f>(H46-E46)/E46</f>
        <v>0</v>
      </c>
    </row>
    <row r="47" spans="1:11" x14ac:dyDescent="0.25">
      <c r="A47" s="14">
        <v>38991</v>
      </c>
      <c r="B47" s="18">
        <v>308073</v>
      </c>
      <c r="C47" s="18">
        <v>237355</v>
      </c>
      <c r="D47" s="18">
        <v>306810</v>
      </c>
      <c r="E47" s="18">
        <v>237378</v>
      </c>
      <c r="G47" s="18">
        <v>306810</v>
      </c>
      <c r="H47" s="18">
        <v>237378</v>
      </c>
      <c r="I47" s="7"/>
      <c r="J47" s="9">
        <f>(G47-D47)/D47</f>
        <v>0</v>
      </c>
      <c r="K47" s="9">
        <f>(H47-E47)/E47</f>
        <v>0</v>
      </c>
    </row>
    <row r="48" spans="1:11" x14ac:dyDescent="0.25">
      <c r="A48" s="14">
        <v>39022</v>
      </c>
      <c r="B48" s="18">
        <v>315160</v>
      </c>
      <c r="C48" s="18">
        <v>243736</v>
      </c>
      <c r="D48" s="18">
        <v>312091</v>
      </c>
      <c r="E48" s="18">
        <v>242274</v>
      </c>
      <c r="G48" s="18">
        <v>312091</v>
      </c>
      <c r="H48" s="18">
        <v>242274</v>
      </c>
      <c r="I48" s="7"/>
      <c r="J48" s="9">
        <f>(G48-D48)/D48</f>
        <v>0</v>
      </c>
      <c r="K48" s="9">
        <f>(H48-E48)/E48</f>
        <v>0</v>
      </c>
    </row>
    <row r="49" spans="1:11" x14ac:dyDescent="0.25">
      <c r="A49" s="14">
        <v>39052</v>
      </c>
      <c r="B49" s="18">
        <v>316677</v>
      </c>
      <c r="C49" s="18">
        <v>244804</v>
      </c>
      <c r="D49" s="18">
        <v>308045</v>
      </c>
      <c r="E49" s="18">
        <v>237925</v>
      </c>
      <c r="G49" s="18">
        <v>308045</v>
      </c>
      <c r="H49" s="18">
        <v>237925</v>
      </c>
      <c r="I49" s="7"/>
      <c r="J49" s="9">
        <f>(G49-D49)/D49</f>
        <v>0</v>
      </c>
      <c r="K49" s="9">
        <f>(H49-E49)/E49</f>
        <v>0</v>
      </c>
    </row>
    <row r="50" spans="1:11" x14ac:dyDescent="0.25">
      <c r="A50" s="14">
        <v>39083</v>
      </c>
      <c r="B50" s="18">
        <v>319326</v>
      </c>
      <c r="C50" s="18">
        <v>248494</v>
      </c>
      <c r="D50" s="18">
        <v>311531</v>
      </c>
      <c r="E50" s="18">
        <v>240232</v>
      </c>
      <c r="G50" s="18">
        <v>311531</v>
      </c>
      <c r="H50" s="18">
        <v>240232</v>
      </c>
      <c r="I50" s="7"/>
      <c r="J50" s="9">
        <f>(G50-D50)/D50</f>
        <v>0</v>
      </c>
      <c r="K50" s="9">
        <f>(H50-E50)/E50</f>
        <v>0</v>
      </c>
    </row>
    <row r="51" spans="1:11" x14ac:dyDescent="0.25">
      <c r="A51" s="14">
        <v>39114</v>
      </c>
      <c r="B51" s="18">
        <v>314603</v>
      </c>
      <c r="C51" s="18">
        <v>245229</v>
      </c>
      <c r="D51" s="18">
        <v>313202</v>
      </c>
      <c r="E51" s="18">
        <v>242131</v>
      </c>
      <c r="G51" s="18">
        <v>313202</v>
      </c>
      <c r="H51" s="18">
        <v>242131</v>
      </c>
      <c r="I51" s="7"/>
      <c r="J51" s="9">
        <f>(G51-D51)/D51</f>
        <v>0</v>
      </c>
      <c r="K51" s="9">
        <f>(H51-E51)/E51</f>
        <v>0</v>
      </c>
    </row>
    <row r="52" spans="1:11" x14ac:dyDescent="0.25">
      <c r="A52" s="14">
        <v>39142</v>
      </c>
      <c r="B52" s="18">
        <v>311740</v>
      </c>
      <c r="C52" s="18">
        <v>242007</v>
      </c>
      <c r="D52" s="18">
        <v>318267</v>
      </c>
      <c r="E52" s="18">
        <v>246666</v>
      </c>
      <c r="G52" s="18">
        <v>318267</v>
      </c>
      <c r="H52" s="18">
        <v>246666</v>
      </c>
      <c r="I52" s="7"/>
      <c r="J52" s="9">
        <f>(G52-D52)/D52</f>
        <v>0</v>
      </c>
      <c r="K52" s="9">
        <f>(H52-E52)/E52</f>
        <v>0</v>
      </c>
    </row>
    <row r="53" spans="1:11" x14ac:dyDescent="0.25">
      <c r="A53" s="14">
        <v>39173</v>
      </c>
      <c r="B53" s="18">
        <v>308309</v>
      </c>
      <c r="C53" s="18">
        <v>237660</v>
      </c>
      <c r="D53" s="18">
        <v>320377</v>
      </c>
      <c r="E53" s="18">
        <v>248735</v>
      </c>
      <c r="G53" s="18">
        <v>320377</v>
      </c>
      <c r="H53" s="18">
        <v>248735</v>
      </c>
      <c r="I53" s="7"/>
      <c r="J53" s="9">
        <f>(G53-D53)/D53</f>
        <v>0</v>
      </c>
      <c r="K53" s="9">
        <f>(H53-E53)/E53</f>
        <v>0</v>
      </c>
    </row>
    <row r="54" spans="1:11" x14ac:dyDescent="0.25">
      <c r="A54" s="14">
        <v>39203</v>
      </c>
      <c r="B54" s="18">
        <v>311748</v>
      </c>
      <c r="C54" s="18">
        <v>239276</v>
      </c>
      <c r="D54" s="18">
        <v>322501</v>
      </c>
      <c r="E54" s="18">
        <v>249776</v>
      </c>
      <c r="G54" s="18">
        <v>322501</v>
      </c>
      <c r="H54" s="18">
        <v>249776</v>
      </c>
      <c r="I54" s="7"/>
      <c r="J54" s="9">
        <f>(G54-D54)/D54</f>
        <v>0</v>
      </c>
      <c r="K54" s="9">
        <f>(H54-E54)/E54</f>
        <v>0</v>
      </c>
    </row>
    <row r="55" spans="1:11" x14ac:dyDescent="0.25">
      <c r="A55" s="14">
        <v>39234</v>
      </c>
      <c r="B55" s="18">
        <v>317903</v>
      </c>
      <c r="C55" s="18">
        <v>245181</v>
      </c>
      <c r="D55" s="18">
        <v>322402</v>
      </c>
      <c r="E55" s="18">
        <v>249334</v>
      </c>
      <c r="G55" s="18">
        <v>322402</v>
      </c>
      <c r="H55" s="18">
        <v>249334</v>
      </c>
      <c r="I55" s="7"/>
      <c r="J55" s="9">
        <f>(G55-D55)/D55</f>
        <v>0</v>
      </c>
      <c r="K55" s="9">
        <f>(H55-E55)/E55</f>
        <v>0</v>
      </c>
    </row>
    <row r="56" spans="1:11" x14ac:dyDescent="0.25">
      <c r="A56" s="14">
        <v>39264</v>
      </c>
      <c r="B56" s="18">
        <v>324368</v>
      </c>
      <c r="C56" s="18">
        <v>251043</v>
      </c>
      <c r="D56" s="18">
        <v>321878</v>
      </c>
      <c r="E56" s="18">
        <v>248610</v>
      </c>
      <c r="G56" s="18">
        <v>321878</v>
      </c>
      <c r="H56" s="18">
        <v>248610</v>
      </c>
      <c r="I56" s="7"/>
      <c r="J56" s="9">
        <f>(G56-D56)/D56</f>
        <v>0</v>
      </c>
      <c r="K56" s="9">
        <f>(H56-E56)/E56</f>
        <v>0</v>
      </c>
    </row>
    <row r="57" spans="1:11" x14ac:dyDescent="0.25">
      <c r="A57" s="14">
        <v>39295</v>
      </c>
      <c r="B57" s="18">
        <v>327919</v>
      </c>
      <c r="C57" s="18">
        <v>254456</v>
      </c>
      <c r="D57" s="18">
        <v>322674</v>
      </c>
      <c r="E57" s="18">
        <v>249597</v>
      </c>
      <c r="G57" s="18">
        <v>322674</v>
      </c>
      <c r="H57" s="18">
        <v>249597</v>
      </c>
      <c r="I57" s="7"/>
      <c r="J57" s="9">
        <f>(G57-D57)/D57</f>
        <v>0</v>
      </c>
      <c r="K57" s="9">
        <f>(H57-E57)/E57</f>
        <v>0</v>
      </c>
    </row>
    <row r="58" spans="1:11" x14ac:dyDescent="0.25">
      <c r="A58" s="14">
        <v>39326</v>
      </c>
      <c r="B58" s="18">
        <v>328447</v>
      </c>
      <c r="C58" s="18">
        <v>254906</v>
      </c>
      <c r="D58" s="18">
        <v>325247</v>
      </c>
      <c r="E58" s="18">
        <v>252376</v>
      </c>
      <c r="G58" s="18">
        <v>325247</v>
      </c>
      <c r="H58" s="18">
        <v>252376</v>
      </c>
      <c r="I58" s="7"/>
      <c r="J58" s="9">
        <f>(G58-D58)/D58</f>
        <v>0</v>
      </c>
      <c r="K58" s="9">
        <f>(H58-E58)/E58</f>
        <v>0</v>
      </c>
    </row>
    <row r="59" spans="1:11" x14ac:dyDescent="0.25">
      <c r="A59" s="14">
        <v>39356</v>
      </c>
      <c r="B59" s="18">
        <v>329735</v>
      </c>
      <c r="C59" s="18">
        <v>255136</v>
      </c>
      <c r="D59" s="18">
        <v>328428</v>
      </c>
      <c r="E59" s="18">
        <v>255175</v>
      </c>
      <c r="G59" s="18">
        <v>328428</v>
      </c>
      <c r="H59" s="18">
        <v>255175</v>
      </c>
      <c r="I59" s="7"/>
      <c r="J59" s="9">
        <f>(G59-D59)/D59</f>
        <v>0</v>
      </c>
      <c r="K59" s="9">
        <f>(H59-E59)/E59</f>
        <v>0</v>
      </c>
    </row>
    <row r="60" spans="1:11" x14ac:dyDescent="0.25">
      <c r="A60" s="14">
        <v>39387</v>
      </c>
      <c r="B60" s="18">
        <v>334203</v>
      </c>
      <c r="C60" s="18">
        <v>258711</v>
      </c>
      <c r="D60" s="18">
        <v>330980</v>
      </c>
      <c r="E60" s="18">
        <v>257141</v>
      </c>
      <c r="G60" s="18">
        <v>330980</v>
      </c>
      <c r="H60" s="18">
        <v>257141</v>
      </c>
      <c r="I60" s="7"/>
      <c r="J60" s="9">
        <f>(G60-D60)/D60</f>
        <v>0</v>
      </c>
      <c r="K60" s="9">
        <f>(H60-E60)/E60</f>
        <v>0</v>
      </c>
    </row>
    <row r="61" spans="1:11" x14ac:dyDescent="0.25">
      <c r="A61" s="14">
        <v>39417</v>
      </c>
      <c r="B61" s="18">
        <v>344549</v>
      </c>
      <c r="C61" s="18">
        <v>268325</v>
      </c>
      <c r="D61" s="18">
        <v>335078</v>
      </c>
      <c r="E61" s="18">
        <v>260501</v>
      </c>
      <c r="G61" s="18">
        <v>335078</v>
      </c>
      <c r="H61" s="18">
        <v>260501</v>
      </c>
      <c r="I61" s="7"/>
      <c r="J61" s="9">
        <f>(G61-D61)/D61</f>
        <v>0</v>
      </c>
      <c r="K61" s="9">
        <f>(H61-E61)/E61</f>
        <v>0</v>
      </c>
    </row>
    <row r="62" spans="1:11" x14ac:dyDescent="0.25">
      <c r="A62" s="14">
        <v>39448</v>
      </c>
      <c r="B62" s="18">
        <v>344289</v>
      </c>
      <c r="C62" s="18">
        <v>268969</v>
      </c>
      <c r="D62" s="18">
        <v>335784</v>
      </c>
      <c r="E62" s="18">
        <v>260049</v>
      </c>
      <c r="G62" s="18">
        <v>335784</v>
      </c>
      <c r="H62" s="18">
        <v>260049</v>
      </c>
      <c r="I62" s="7"/>
      <c r="J62" s="9">
        <f>(G62-D62)/D62</f>
        <v>0</v>
      </c>
      <c r="K62" s="9">
        <f>(H62-E62)/E62</f>
        <v>0</v>
      </c>
    </row>
    <row r="63" spans="1:11" x14ac:dyDescent="0.25">
      <c r="A63" s="14">
        <v>39479</v>
      </c>
      <c r="B63" s="18">
        <v>339873</v>
      </c>
      <c r="C63" s="18">
        <v>265505</v>
      </c>
      <c r="D63" s="18">
        <v>338384</v>
      </c>
      <c r="E63" s="18">
        <v>262124</v>
      </c>
      <c r="G63" s="18">
        <v>338384</v>
      </c>
      <c r="H63" s="18">
        <v>262124</v>
      </c>
      <c r="I63" s="7"/>
      <c r="J63" s="9">
        <f>(G63-D63)/D63</f>
        <v>0</v>
      </c>
      <c r="K63" s="9">
        <f>(H63-E63)/E63</f>
        <v>0</v>
      </c>
    </row>
    <row r="64" spans="1:11" x14ac:dyDescent="0.25">
      <c r="A64" s="14">
        <v>39508</v>
      </c>
      <c r="B64" s="18">
        <v>328214</v>
      </c>
      <c r="C64" s="18">
        <v>253511</v>
      </c>
      <c r="D64" s="18">
        <v>335191</v>
      </c>
      <c r="E64" s="18">
        <v>258604</v>
      </c>
      <c r="G64" s="18">
        <v>335191</v>
      </c>
      <c r="H64" s="18">
        <v>258604</v>
      </c>
      <c r="I64" s="7"/>
      <c r="J64" s="9">
        <f>(G64-D64)/D64</f>
        <v>0</v>
      </c>
      <c r="K64" s="9">
        <f>(H64-E64)/E64</f>
        <v>0</v>
      </c>
    </row>
    <row r="65" spans="1:11" x14ac:dyDescent="0.25">
      <c r="A65" s="14">
        <v>39539</v>
      </c>
      <c r="B65" s="18">
        <v>327351</v>
      </c>
      <c r="C65" s="18">
        <v>251554</v>
      </c>
      <c r="D65" s="18">
        <v>339858</v>
      </c>
      <c r="E65" s="18">
        <v>262909</v>
      </c>
      <c r="G65" s="18">
        <v>339858</v>
      </c>
      <c r="H65" s="18">
        <v>262909</v>
      </c>
      <c r="I65" s="7"/>
      <c r="J65" s="9">
        <f>(G65-D65)/D65</f>
        <v>0</v>
      </c>
      <c r="K65" s="9">
        <f>(H65-E65)/E65</f>
        <v>0</v>
      </c>
    </row>
    <row r="66" spans="1:11" x14ac:dyDescent="0.25">
      <c r="A66" s="14">
        <v>39569</v>
      </c>
      <c r="B66" s="18">
        <v>332318</v>
      </c>
      <c r="C66" s="18">
        <v>255195</v>
      </c>
      <c r="D66" s="18">
        <v>343484</v>
      </c>
      <c r="E66" s="18">
        <v>266083</v>
      </c>
      <c r="G66" s="18">
        <v>343484</v>
      </c>
      <c r="H66" s="18">
        <v>266083</v>
      </c>
      <c r="I66" s="7"/>
      <c r="J66" s="9">
        <f>(G66-D66)/D66</f>
        <v>0</v>
      </c>
      <c r="K66" s="9">
        <f>(H66-E66)/E66</f>
        <v>0</v>
      </c>
    </row>
    <row r="67" spans="1:11" x14ac:dyDescent="0.25">
      <c r="A67" s="14">
        <v>39600</v>
      </c>
      <c r="B67" s="18">
        <v>341324</v>
      </c>
      <c r="C67" s="18">
        <v>263450</v>
      </c>
      <c r="D67" s="18">
        <v>346902</v>
      </c>
      <c r="E67" s="18">
        <v>268664</v>
      </c>
      <c r="G67" s="18">
        <v>346902</v>
      </c>
      <c r="H67" s="18">
        <v>268664</v>
      </c>
      <c r="I67" s="7"/>
      <c r="J67" s="9">
        <f>(G67-D67)/D67</f>
        <v>0</v>
      </c>
      <c r="K67" s="9">
        <f>(H67-E67)/E67</f>
        <v>0</v>
      </c>
    </row>
    <row r="68" spans="1:11" x14ac:dyDescent="0.25">
      <c r="A68" s="14">
        <v>39630</v>
      </c>
      <c r="B68" s="18">
        <v>351534</v>
      </c>
      <c r="C68" s="18">
        <v>272624</v>
      </c>
      <c r="D68" s="18">
        <v>349304</v>
      </c>
      <c r="E68" s="18">
        <v>270469</v>
      </c>
      <c r="G68" s="18">
        <v>349304</v>
      </c>
      <c r="H68" s="18">
        <v>270469</v>
      </c>
      <c r="I68" s="7"/>
      <c r="J68" s="9">
        <f>(G68-D68)/D68</f>
        <v>0</v>
      </c>
      <c r="K68" s="9">
        <f>(H68-E68)/E68</f>
        <v>0</v>
      </c>
    </row>
    <row r="69" spans="1:11" x14ac:dyDescent="0.25">
      <c r="A69" s="14">
        <v>39661</v>
      </c>
      <c r="B69" s="18">
        <v>357466</v>
      </c>
      <c r="C69" s="18">
        <v>277776</v>
      </c>
      <c r="D69" s="18">
        <v>351515</v>
      </c>
      <c r="E69" s="18">
        <v>272212</v>
      </c>
      <c r="G69" s="18">
        <v>351515</v>
      </c>
      <c r="H69" s="18">
        <v>272212</v>
      </c>
      <c r="I69" s="7"/>
      <c r="J69" s="9">
        <f>(G69-D69)/D69</f>
        <v>0</v>
      </c>
      <c r="K69" s="9">
        <f>(H69-E69)/E69</f>
        <v>0</v>
      </c>
    </row>
    <row r="70" spans="1:11" x14ac:dyDescent="0.25">
      <c r="A70" s="14">
        <v>39692</v>
      </c>
      <c r="B70" s="18">
        <v>358028</v>
      </c>
      <c r="C70" s="18">
        <v>277678</v>
      </c>
      <c r="D70" s="18">
        <v>353412</v>
      </c>
      <c r="E70" s="18">
        <v>273845</v>
      </c>
      <c r="G70" s="18">
        <v>353412</v>
      </c>
      <c r="H70" s="18">
        <v>273845</v>
      </c>
      <c r="I70" s="7"/>
      <c r="J70" s="9">
        <f>(G70-D70)/D70</f>
        <v>0</v>
      </c>
      <c r="K70" s="9">
        <f>(H70-E70)/E70</f>
        <v>0</v>
      </c>
    </row>
    <row r="71" spans="1:11" x14ac:dyDescent="0.25">
      <c r="A71" s="14">
        <v>39722</v>
      </c>
      <c r="B71" s="18">
        <v>356414</v>
      </c>
      <c r="C71" s="18">
        <v>275627</v>
      </c>
      <c r="D71" s="18">
        <v>354902</v>
      </c>
      <c r="E71" s="18">
        <v>275667</v>
      </c>
      <c r="G71" s="18">
        <v>354902</v>
      </c>
      <c r="H71" s="18">
        <v>275667</v>
      </c>
      <c r="I71" s="7"/>
      <c r="J71" s="9">
        <f>(G71-D71)/D71</f>
        <v>0</v>
      </c>
      <c r="K71" s="9">
        <f>(H71-E71)/E71</f>
        <v>0</v>
      </c>
    </row>
    <row r="72" spans="1:11" x14ac:dyDescent="0.25">
      <c r="A72" s="14">
        <v>39753</v>
      </c>
      <c r="B72" s="18">
        <v>360056</v>
      </c>
      <c r="C72" s="18">
        <v>279490</v>
      </c>
      <c r="D72" s="18">
        <v>356785</v>
      </c>
      <c r="E72" s="18">
        <v>278088</v>
      </c>
      <c r="G72" s="18">
        <v>356785</v>
      </c>
      <c r="H72" s="18">
        <v>278088</v>
      </c>
      <c r="I72" s="7"/>
      <c r="J72" s="9">
        <f>(G72-D72)/D72</f>
        <v>0</v>
      </c>
      <c r="K72" s="9">
        <f>(H72-E72)/E72</f>
        <v>0</v>
      </c>
    </row>
    <row r="73" spans="1:11" x14ac:dyDescent="0.25">
      <c r="A73" s="14">
        <v>39783</v>
      </c>
      <c r="B73" s="18">
        <v>368513</v>
      </c>
      <c r="C73" s="18">
        <v>288989</v>
      </c>
      <c r="D73" s="18">
        <v>358760</v>
      </c>
      <c r="E73" s="18">
        <v>280588</v>
      </c>
      <c r="G73" s="18">
        <v>358760</v>
      </c>
      <c r="H73" s="18">
        <v>280588</v>
      </c>
      <c r="I73" s="7"/>
      <c r="J73" s="9">
        <f>(G73-D73)/D73</f>
        <v>0</v>
      </c>
      <c r="K73" s="9">
        <f>(H73-E73)/E73</f>
        <v>0</v>
      </c>
    </row>
    <row r="74" spans="1:11" x14ac:dyDescent="0.25">
      <c r="A74" s="14">
        <v>39814</v>
      </c>
      <c r="B74" s="18">
        <v>369967</v>
      </c>
      <c r="C74" s="18">
        <v>292507</v>
      </c>
      <c r="D74" s="18">
        <v>361282</v>
      </c>
      <c r="E74" s="18">
        <v>283331</v>
      </c>
      <c r="G74" s="18">
        <v>361282</v>
      </c>
      <c r="H74" s="18">
        <v>283331</v>
      </c>
      <c r="I74" s="7"/>
      <c r="J74" s="9">
        <f>(G74-D74)/D74</f>
        <v>0</v>
      </c>
      <c r="K74" s="9">
        <f>(H74-E74)/E74</f>
        <v>0</v>
      </c>
    </row>
    <row r="75" spans="1:11" x14ac:dyDescent="0.25">
      <c r="A75" s="14">
        <v>39845</v>
      </c>
      <c r="B75" s="18">
        <v>363521</v>
      </c>
      <c r="C75" s="18">
        <v>287402</v>
      </c>
      <c r="D75" s="18">
        <v>362179</v>
      </c>
      <c r="E75" s="18">
        <v>283973</v>
      </c>
      <c r="G75" s="18">
        <v>362179</v>
      </c>
      <c r="H75" s="18">
        <v>283973</v>
      </c>
      <c r="I75" s="7"/>
      <c r="J75" s="9">
        <f>(G75-D75)/D75</f>
        <v>0</v>
      </c>
      <c r="K75" s="9">
        <f>(H75-E75)/E75</f>
        <v>0</v>
      </c>
    </row>
    <row r="76" spans="1:11" x14ac:dyDescent="0.25">
      <c r="A76" s="14">
        <v>39873</v>
      </c>
      <c r="B76" s="18">
        <v>356289</v>
      </c>
      <c r="C76" s="18">
        <v>279338</v>
      </c>
      <c r="D76" s="18">
        <v>364154</v>
      </c>
      <c r="E76" s="18">
        <v>285341</v>
      </c>
      <c r="G76" s="18">
        <v>364154</v>
      </c>
      <c r="H76" s="18">
        <v>285341</v>
      </c>
      <c r="I76" s="7"/>
      <c r="J76" s="9">
        <f>(G76-D76)/D76</f>
        <v>0</v>
      </c>
      <c r="K76" s="9">
        <f>(H76-E76)/E76</f>
        <v>0</v>
      </c>
    </row>
    <row r="77" spans="1:11" x14ac:dyDescent="0.25">
      <c r="A77" s="14">
        <v>39904</v>
      </c>
      <c r="B77" s="18">
        <v>353349</v>
      </c>
      <c r="C77" s="18">
        <v>275283</v>
      </c>
      <c r="D77" s="18">
        <v>366013</v>
      </c>
      <c r="E77" s="18">
        <v>286823</v>
      </c>
      <c r="G77" s="18">
        <v>366013</v>
      </c>
      <c r="H77" s="18">
        <v>286823</v>
      </c>
      <c r="I77" s="7"/>
      <c r="J77" s="9">
        <f>(G77-D77)/D77</f>
        <v>0</v>
      </c>
      <c r="K77" s="9">
        <f>(H77-E77)/E77</f>
        <v>0</v>
      </c>
    </row>
    <row r="78" spans="1:11" x14ac:dyDescent="0.25">
      <c r="A78" s="14">
        <v>39934</v>
      </c>
      <c r="B78" s="18">
        <v>355873</v>
      </c>
      <c r="C78" s="18">
        <v>276317</v>
      </c>
      <c r="D78" s="18">
        <v>367713</v>
      </c>
      <c r="E78" s="18">
        <v>288137</v>
      </c>
      <c r="G78" s="18">
        <v>367713</v>
      </c>
      <c r="H78" s="18">
        <v>288137</v>
      </c>
      <c r="I78" s="7"/>
      <c r="J78" s="9">
        <f>(G78-D78)/D78</f>
        <v>0</v>
      </c>
      <c r="K78" s="9">
        <f>(H78-E78)/E78</f>
        <v>0</v>
      </c>
    </row>
    <row r="79" spans="1:11" x14ac:dyDescent="0.25">
      <c r="A79" s="14">
        <v>39965</v>
      </c>
      <c r="B79" s="18">
        <v>361827</v>
      </c>
      <c r="C79" s="18">
        <v>281999</v>
      </c>
      <c r="D79" s="18">
        <v>368241</v>
      </c>
      <c r="E79" s="18">
        <v>288172</v>
      </c>
      <c r="G79" s="18">
        <v>368241</v>
      </c>
      <c r="H79" s="18">
        <v>288172</v>
      </c>
      <c r="I79" s="7"/>
      <c r="J79" s="9">
        <f>(G79-D79)/D79</f>
        <v>0</v>
      </c>
      <c r="K79" s="9">
        <f>(H79-E79)/E79</f>
        <v>0</v>
      </c>
    </row>
    <row r="80" spans="1:11" x14ac:dyDescent="0.25">
      <c r="A80" s="14">
        <v>39995</v>
      </c>
      <c r="B80" s="18">
        <v>373485</v>
      </c>
      <c r="C80" s="18">
        <v>292310</v>
      </c>
      <c r="D80" s="18">
        <v>371308</v>
      </c>
      <c r="E80" s="18">
        <v>290099</v>
      </c>
      <c r="G80" s="18">
        <v>371308</v>
      </c>
      <c r="H80" s="18">
        <v>290099</v>
      </c>
      <c r="I80" s="7"/>
      <c r="J80" s="9">
        <f>(G80-D80)/D80</f>
        <v>0</v>
      </c>
      <c r="K80" s="9">
        <f>(H80-E80)/E80</f>
        <v>0</v>
      </c>
    </row>
    <row r="81" spans="1:11" x14ac:dyDescent="0.25">
      <c r="A81" s="14">
        <v>40026</v>
      </c>
      <c r="B81" s="18">
        <v>379340</v>
      </c>
      <c r="C81" s="18">
        <v>296805</v>
      </c>
      <c r="D81" s="18">
        <v>372391</v>
      </c>
      <c r="E81" s="18">
        <v>290194</v>
      </c>
      <c r="G81" s="18">
        <v>372391</v>
      </c>
      <c r="H81" s="18">
        <v>290194</v>
      </c>
      <c r="I81" s="7"/>
      <c r="J81" s="9">
        <f>(G81-D81)/D81</f>
        <v>0</v>
      </c>
      <c r="K81" s="9">
        <f>(H81-E81)/E81</f>
        <v>0</v>
      </c>
    </row>
    <row r="82" spans="1:11" x14ac:dyDescent="0.25">
      <c r="A82" s="14">
        <v>40057</v>
      </c>
      <c r="B82" s="18">
        <v>379662</v>
      </c>
      <c r="C82" s="18">
        <v>295416</v>
      </c>
      <c r="D82" s="18">
        <v>373687</v>
      </c>
      <c r="E82" s="18">
        <v>290216</v>
      </c>
      <c r="G82" s="18">
        <v>373687</v>
      </c>
      <c r="H82" s="18">
        <v>290216</v>
      </c>
      <c r="I82" s="7"/>
      <c r="J82" s="9">
        <f>(G82-D82)/D82</f>
        <v>0</v>
      </c>
      <c r="K82" s="9">
        <f>(H82-E82)/E82</f>
        <v>0</v>
      </c>
    </row>
    <row r="83" spans="1:11" x14ac:dyDescent="0.25">
      <c r="A83" s="14">
        <v>40087</v>
      </c>
      <c r="B83" s="18">
        <v>376596</v>
      </c>
      <c r="C83" s="18">
        <v>290002</v>
      </c>
      <c r="D83" s="18">
        <v>375186</v>
      </c>
      <c r="E83" s="18">
        <v>290234</v>
      </c>
      <c r="G83" s="18">
        <v>375186</v>
      </c>
      <c r="H83" s="18">
        <v>290234</v>
      </c>
      <c r="I83" s="7"/>
      <c r="J83" s="9">
        <f>(G83-D83)/D83</f>
        <v>0</v>
      </c>
      <c r="K83" s="9">
        <f>(H83-E83)/E83</f>
        <v>0</v>
      </c>
    </row>
    <row r="84" spans="1:11" x14ac:dyDescent="0.25">
      <c r="A84" s="14">
        <v>40118</v>
      </c>
      <c r="B84" s="18">
        <v>381684</v>
      </c>
      <c r="C84" s="18">
        <v>292917</v>
      </c>
      <c r="D84" s="18">
        <v>378154</v>
      </c>
      <c r="E84" s="18">
        <v>291359</v>
      </c>
      <c r="G84" s="18">
        <v>378154</v>
      </c>
      <c r="H84" s="18">
        <v>291359</v>
      </c>
      <c r="I84" s="7"/>
      <c r="J84" s="9">
        <f>(G84-D84)/D84</f>
        <v>0</v>
      </c>
      <c r="K84" s="9">
        <f>(H84-E84)/E84</f>
        <v>0</v>
      </c>
    </row>
    <row r="85" spans="1:11" x14ac:dyDescent="0.25">
      <c r="A85" s="14">
        <v>40148</v>
      </c>
      <c r="B85" s="18">
        <v>391486</v>
      </c>
      <c r="C85" s="18">
        <v>301224</v>
      </c>
      <c r="D85" s="18">
        <v>381695</v>
      </c>
      <c r="E85" s="18">
        <v>292786</v>
      </c>
      <c r="G85" s="18">
        <v>381695</v>
      </c>
      <c r="H85" s="18">
        <v>292786</v>
      </c>
      <c r="I85" s="7"/>
      <c r="J85" s="9">
        <f>(G85-D85)/D85</f>
        <v>0</v>
      </c>
      <c r="K85" s="9">
        <f>(H85-E85)/E85</f>
        <v>0</v>
      </c>
    </row>
    <row r="86" spans="1:11" x14ac:dyDescent="0.25">
      <c r="A86" s="14">
        <v>40179</v>
      </c>
      <c r="B86" s="18">
        <v>392271</v>
      </c>
      <c r="C86" s="18">
        <v>302928</v>
      </c>
      <c r="D86" s="18">
        <v>383990</v>
      </c>
      <c r="E86" s="18">
        <v>294316</v>
      </c>
      <c r="G86" s="18">
        <v>383990</v>
      </c>
      <c r="H86" s="18">
        <v>294316</v>
      </c>
      <c r="I86" s="7"/>
      <c r="J86" s="9">
        <f>(G86-D86)/D86</f>
        <v>0</v>
      </c>
      <c r="K86" s="9">
        <f>(H86-E86)/E86</f>
        <v>0</v>
      </c>
    </row>
    <row r="87" spans="1:11" x14ac:dyDescent="0.25">
      <c r="A87" s="14">
        <v>40210</v>
      </c>
      <c r="B87" s="18">
        <v>388069</v>
      </c>
      <c r="C87" s="18">
        <v>299805</v>
      </c>
      <c r="D87" s="18">
        <v>386982</v>
      </c>
      <c r="E87" s="18">
        <v>296667</v>
      </c>
      <c r="G87" s="18">
        <v>386982</v>
      </c>
      <c r="H87" s="18">
        <v>296667</v>
      </c>
      <c r="I87" s="7"/>
      <c r="J87" s="9">
        <f>(G87-D87)/D87</f>
        <v>0</v>
      </c>
      <c r="K87" s="9">
        <f>(H87-E87)/E87</f>
        <v>0</v>
      </c>
    </row>
    <row r="88" spans="1:11" x14ac:dyDescent="0.25">
      <c r="A88" s="14">
        <v>40238</v>
      </c>
      <c r="B88" s="18">
        <v>381822</v>
      </c>
      <c r="C88" s="18">
        <v>292424</v>
      </c>
      <c r="D88" s="18">
        <v>390550</v>
      </c>
      <c r="E88" s="18">
        <v>299114</v>
      </c>
      <c r="G88" s="18">
        <v>390550</v>
      </c>
      <c r="H88" s="18">
        <v>299114</v>
      </c>
      <c r="I88" s="7"/>
      <c r="J88" s="9">
        <f>(G88-D88)/D88</f>
        <v>0</v>
      </c>
      <c r="K88" s="9">
        <f>(H88-E88)/E88</f>
        <v>0</v>
      </c>
    </row>
    <row r="89" spans="1:11" x14ac:dyDescent="0.25">
      <c r="A89" s="14">
        <v>40269</v>
      </c>
      <c r="B89" s="18">
        <v>380022</v>
      </c>
      <c r="C89" s="18">
        <v>288728</v>
      </c>
      <c r="D89" s="18">
        <v>392665</v>
      </c>
      <c r="E89" s="18">
        <v>300013</v>
      </c>
      <c r="G89" s="18">
        <v>392665</v>
      </c>
      <c r="H89" s="18">
        <v>300013</v>
      </c>
      <c r="I89" s="7"/>
      <c r="J89" s="9">
        <f>(G89-D89)/D89</f>
        <v>0</v>
      </c>
      <c r="K89" s="9">
        <f>(H89-E89)/E89</f>
        <v>0</v>
      </c>
    </row>
    <row r="90" spans="1:11" x14ac:dyDescent="0.25">
      <c r="A90" s="14">
        <v>40299</v>
      </c>
      <c r="B90" s="18">
        <v>381318</v>
      </c>
      <c r="C90" s="18">
        <v>287745</v>
      </c>
      <c r="D90" s="18">
        <v>394057</v>
      </c>
      <c r="E90" s="18">
        <v>300276</v>
      </c>
      <c r="G90" s="18">
        <v>394057</v>
      </c>
      <c r="H90" s="18">
        <v>300276</v>
      </c>
      <c r="I90" s="7"/>
      <c r="J90" s="9">
        <f>(G90-D90)/D90</f>
        <v>0</v>
      </c>
      <c r="K90" s="9">
        <f>(H90-E90)/E90</f>
        <v>0</v>
      </c>
    </row>
    <row r="91" spans="1:11" x14ac:dyDescent="0.25">
      <c r="A91" s="14">
        <v>40330</v>
      </c>
      <c r="B91" s="18">
        <v>386786</v>
      </c>
      <c r="C91" s="18">
        <v>292818</v>
      </c>
      <c r="D91" s="18">
        <v>393712</v>
      </c>
      <c r="E91" s="18">
        <v>299371</v>
      </c>
      <c r="G91" s="18">
        <v>393712</v>
      </c>
      <c r="H91" s="18">
        <v>299371</v>
      </c>
      <c r="I91" s="7"/>
      <c r="J91" s="9">
        <f>(G91-D91)/D91</f>
        <v>0</v>
      </c>
      <c r="K91" s="9">
        <f>(H91-E91)/E91</f>
        <v>0</v>
      </c>
    </row>
    <row r="92" spans="1:11" x14ac:dyDescent="0.25">
      <c r="A92" s="14">
        <v>40360</v>
      </c>
      <c r="B92" s="18">
        <v>400730</v>
      </c>
      <c r="C92" s="18">
        <v>305283</v>
      </c>
      <c r="D92" s="18">
        <v>398597</v>
      </c>
      <c r="E92" s="18">
        <v>303079</v>
      </c>
      <c r="G92" s="18">
        <v>398597</v>
      </c>
      <c r="H92" s="18">
        <v>303079</v>
      </c>
      <c r="I92" s="7"/>
      <c r="J92" s="9">
        <f>(G92-D92)/D92</f>
        <v>0</v>
      </c>
      <c r="K92" s="9">
        <f>(H92-E92)/E92</f>
        <v>0</v>
      </c>
    </row>
    <row r="93" spans="1:11" x14ac:dyDescent="0.25">
      <c r="A93" s="14">
        <v>40391</v>
      </c>
      <c r="B93" s="18">
        <v>411655</v>
      </c>
      <c r="C93" s="18">
        <v>314714</v>
      </c>
      <c r="D93" s="18">
        <v>403648</v>
      </c>
      <c r="E93" s="18">
        <v>307253</v>
      </c>
      <c r="G93" s="18">
        <v>403648</v>
      </c>
      <c r="H93" s="18">
        <v>307253</v>
      </c>
      <c r="I93" s="7"/>
      <c r="J93" s="9">
        <f>(G93-D93)/D93</f>
        <v>0</v>
      </c>
      <c r="K93" s="9">
        <f>(H93-E93)/E93</f>
        <v>0</v>
      </c>
    </row>
    <row r="94" spans="1:11" x14ac:dyDescent="0.25">
      <c r="A94" s="14">
        <v>40422</v>
      </c>
      <c r="B94" s="18">
        <v>415622</v>
      </c>
      <c r="C94" s="18">
        <v>317070</v>
      </c>
      <c r="D94" s="18">
        <v>408183</v>
      </c>
      <c r="E94" s="18">
        <v>310516</v>
      </c>
      <c r="G94" s="18">
        <v>408183</v>
      </c>
      <c r="H94" s="18">
        <v>310516</v>
      </c>
      <c r="I94" s="7"/>
      <c r="J94" s="9">
        <f>(G94-D94)/D94</f>
        <v>0</v>
      </c>
      <c r="K94" s="9">
        <f>(H94-E94)/E94</f>
        <v>0</v>
      </c>
    </row>
    <row r="95" spans="1:11" x14ac:dyDescent="0.25">
      <c r="A95" s="14">
        <v>40452</v>
      </c>
      <c r="B95" s="18">
        <v>415262</v>
      </c>
      <c r="C95" s="18">
        <v>315063</v>
      </c>
      <c r="D95" s="18">
        <v>413292</v>
      </c>
      <c r="E95" s="18">
        <v>314833</v>
      </c>
      <c r="G95" s="18">
        <v>413292</v>
      </c>
      <c r="H95" s="18">
        <v>314833</v>
      </c>
      <c r="I95" s="7"/>
      <c r="J95" s="9">
        <f>(G95-D95)/D95</f>
        <v>0</v>
      </c>
      <c r="K95" s="9">
        <f>(H95-E95)/E95</f>
        <v>0</v>
      </c>
    </row>
    <row r="96" spans="1:11" x14ac:dyDescent="0.25">
      <c r="A96" s="14">
        <v>40483</v>
      </c>
      <c r="B96" s="18">
        <v>415455</v>
      </c>
      <c r="C96" s="18">
        <v>313681</v>
      </c>
      <c r="D96" s="18">
        <v>411311</v>
      </c>
      <c r="E96" s="18">
        <v>311563</v>
      </c>
      <c r="G96" s="18">
        <v>411311</v>
      </c>
      <c r="H96" s="18">
        <v>311563</v>
      </c>
      <c r="I96" s="7"/>
      <c r="J96" s="9">
        <f>(G96-D96)/D96</f>
        <v>0</v>
      </c>
      <c r="K96" s="9">
        <f>(H96-E96)/E96</f>
        <v>0</v>
      </c>
    </row>
    <row r="97" spans="1:11" x14ac:dyDescent="0.25">
      <c r="A97" s="14">
        <v>40513</v>
      </c>
      <c r="B97" s="18">
        <v>420114</v>
      </c>
      <c r="C97" s="18">
        <v>317889</v>
      </c>
      <c r="D97" s="18">
        <v>410468</v>
      </c>
      <c r="E97" s="18">
        <v>309423</v>
      </c>
      <c r="G97" s="18">
        <v>410468</v>
      </c>
      <c r="H97" s="18">
        <v>309423</v>
      </c>
      <c r="I97" s="7"/>
      <c r="J97" s="9">
        <f>(G97-D97)/D97</f>
        <v>0</v>
      </c>
      <c r="K97" s="9">
        <f>(H97-E97)/E97</f>
        <v>0</v>
      </c>
    </row>
    <row r="98" spans="1:11" x14ac:dyDescent="0.25">
      <c r="A98" s="14">
        <v>40544</v>
      </c>
      <c r="B98" s="18">
        <v>418208</v>
      </c>
      <c r="C98" s="18">
        <v>317901</v>
      </c>
      <c r="D98" s="18">
        <v>410397</v>
      </c>
      <c r="E98" s="18">
        <v>309849</v>
      </c>
      <c r="G98" s="18">
        <v>410397</v>
      </c>
      <c r="H98" s="18">
        <v>309849</v>
      </c>
      <c r="I98" s="7"/>
      <c r="J98" s="9">
        <f>(G98-D98)/D98</f>
        <v>0</v>
      </c>
      <c r="K98" s="9">
        <f>(H98-E98)/E98</f>
        <v>0</v>
      </c>
    </row>
    <row r="99" spans="1:11" x14ac:dyDescent="0.25">
      <c r="A99" s="14">
        <v>40575</v>
      </c>
      <c r="B99" s="18">
        <v>416574</v>
      </c>
      <c r="C99" s="18">
        <v>318464</v>
      </c>
      <c r="D99" s="18">
        <v>416027</v>
      </c>
      <c r="E99" s="18">
        <v>315932</v>
      </c>
      <c r="G99" s="18">
        <v>416027</v>
      </c>
      <c r="H99" s="18">
        <v>315932</v>
      </c>
      <c r="I99" s="7"/>
      <c r="J99" s="9">
        <f>(G99-D99)/D99</f>
        <v>0</v>
      </c>
      <c r="K99" s="9">
        <f>(H99-E99)/E99</f>
        <v>0</v>
      </c>
    </row>
    <row r="100" spans="1:11" x14ac:dyDescent="0.25">
      <c r="A100" s="14">
        <v>40603</v>
      </c>
      <c r="B100" s="18">
        <v>407386</v>
      </c>
      <c r="C100" s="18">
        <v>309522</v>
      </c>
      <c r="D100" s="18">
        <v>416978</v>
      </c>
      <c r="E100" s="18">
        <v>317096</v>
      </c>
      <c r="G100" s="18">
        <v>416978</v>
      </c>
      <c r="H100" s="18">
        <v>317096</v>
      </c>
      <c r="I100" s="7"/>
      <c r="J100" s="9">
        <f>(G100-D100)/D100</f>
        <v>0</v>
      </c>
      <c r="K100" s="9">
        <f>(H100-E100)/E100</f>
        <v>0</v>
      </c>
    </row>
    <row r="101" spans="1:11" x14ac:dyDescent="0.25">
      <c r="A101" s="14">
        <v>40634</v>
      </c>
      <c r="B101" s="18">
        <v>407516</v>
      </c>
      <c r="C101" s="18">
        <v>308592</v>
      </c>
      <c r="D101" s="18">
        <v>420233</v>
      </c>
      <c r="E101" s="18">
        <v>320039</v>
      </c>
      <c r="G101" s="18">
        <v>420233</v>
      </c>
      <c r="H101" s="18">
        <v>320039</v>
      </c>
      <c r="I101" s="7"/>
      <c r="J101" s="9">
        <f>(G101-D101)/D101</f>
        <v>0</v>
      </c>
      <c r="K101" s="9">
        <f>(H101-E101)/E101</f>
        <v>0</v>
      </c>
    </row>
    <row r="102" spans="1:11" x14ac:dyDescent="0.25">
      <c r="A102" s="14">
        <v>40664</v>
      </c>
      <c r="B102" s="18">
        <v>408751</v>
      </c>
      <c r="C102" s="18">
        <v>308066</v>
      </c>
      <c r="D102" s="18">
        <v>422043</v>
      </c>
      <c r="E102" s="18">
        <v>321375</v>
      </c>
      <c r="G102" s="18">
        <v>422043</v>
      </c>
      <c r="H102" s="18">
        <v>321375</v>
      </c>
      <c r="I102" s="7"/>
      <c r="J102" s="9">
        <f>(G102-D102)/D102</f>
        <v>0</v>
      </c>
      <c r="K102" s="9">
        <f>(H102-E102)/E102</f>
        <v>0</v>
      </c>
    </row>
    <row r="103" spans="1:11" x14ac:dyDescent="0.25">
      <c r="A103" s="14">
        <v>40695</v>
      </c>
      <c r="B103" s="18">
        <v>420006</v>
      </c>
      <c r="C103" s="18">
        <v>318916</v>
      </c>
      <c r="D103" s="18">
        <v>427030</v>
      </c>
      <c r="E103" s="18">
        <v>325680</v>
      </c>
      <c r="G103" s="18">
        <v>427030</v>
      </c>
      <c r="H103" s="18">
        <v>325680</v>
      </c>
      <c r="I103" s="7"/>
      <c r="J103" s="9">
        <f>(G103-D103)/D103</f>
        <v>0</v>
      </c>
      <c r="K103" s="9">
        <f>(H103-E103)/E103</f>
        <v>0</v>
      </c>
    </row>
    <row r="104" spans="1:11" x14ac:dyDescent="0.25">
      <c r="A104" s="14">
        <v>40725</v>
      </c>
      <c r="B104" s="18">
        <v>432904</v>
      </c>
      <c r="C104" s="18">
        <v>331055</v>
      </c>
      <c r="D104" s="18">
        <v>430855</v>
      </c>
      <c r="E104" s="18">
        <v>328818</v>
      </c>
      <c r="G104" s="18">
        <v>430855</v>
      </c>
      <c r="H104" s="18">
        <v>328818</v>
      </c>
      <c r="I104" s="7"/>
      <c r="J104" s="9">
        <f>(G104-D104)/D104</f>
        <v>0</v>
      </c>
      <c r="K104" s="9">
        <f>(H104-E104)/E104</f>
        <v>0</v>
      </c>
    </row>
    <row r="105" spans="1:11" x14ac:dyDescent="0.25">
      <c r="A105" s="14">
        <v>40756</v>
      </c>
      <c r="B105" s="18">
        <v>438822</v>
      </c>
      <c r="C105" s="18">
        <v>336563</v>
      </c>
      <c r="D105" s="18">
        <v>430767</v>
      </c>
      <c r="E105" s="18">
        <v>329059</v>
      </c>
      <c r="G105" s="18">
        <v>430767</v>
      </c>
      <c r="H105" s="18">
        <v>329059</v>
      </c>
      <c r="I105" s="7"/>
      <c r="J105" s="9">
        <f>(G105-D105)/D105</f>
        <v>0</v>
      </c>
      <c r="K105" s="9">
        <f>(H105-E105)/E105</f>
        <v>0</v>
      </c>
    </row>
    <row r="106" spans="1:11" x14ac:dyDescent="0.25">
      <c r="A106" s="14">
        <v>40787</v>
      </c>
      <c r="B106" s="18">
        <v>436447</v>
      </c>
      <c r="C106" s="18">
        <v>333893</v>
      </c>
      <c r="D106" s="18">
        <v>428706</v>
      </c>
      <c r="E106" s="18">
        <v>326913</v>
      </c>
      <c r="G106" s="18">
        <v>428706</v>
      </c>
      <c r="H106" s="18">
        <v>326913</v>
      </c>
      <c r="I106" s="7"/>
      <c r="J106" s="9">
        <f>(G106-D106)/D106</f>
        <v>0</v>
      </c>
      <c r="K106" s="9">
        <f>(H106-E106)/E106</f>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115</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93</v>
      </c>
      <c r="K2" s="25" t="s">
        <v>96</v>
      </c>
      <c r="M2" s="13" t="s">
        <v>21</v>
      </c>
      <c r="Z2" s="12"/>
    </row>
    <row r="3" spans="1:26" x14ac:dyDescent="0.25">
      <c r="A3" s="13" t="s">
        <v>9</v>
      </c>
      <c r="B3" s="25" t="s">
        <v>28</v>
      </c>
      <c r="C3" s="25" t="s">
        <v>93</v>
      </c>
      <c r="D3" s="25" t="s">
        <v>96</v>
      </c>
      <c r="E3" s="25" t="s">
        <v>94</v>
      </c>
      <c r="F3" s="25" t="s">
        <v>95</v>
      </c>
      <c r="G3" s="25" t="s">
        <v>97</v>
      </c>
      <c r="I3" s="13" t="s">
        <v>7</v>
      </c>
      <c r="J3" s="13"/>
      <c r="K3" s="13"/>
      <c r="M3" s="13" t="s">
        <v>116</v>
      </c>
      <c r="N3" s="13" t="s">
        <v>117</v>
      </c>
      <c r="O3" s="13" t="s">
        <v>118</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(I4-E4)/E4</f>
        <v>0</v>
      </c>
      <c r="N4" s="9">
        <f>(J4-F4)/F4</f>
        <v>0</v>
      </c>
      <c r="O4" s="9">
        <f>(K4-G4)/G4</f>
        <v>0</v>
      </c>
    </row>
    <row r="5" spans="1:26" x14ac:dyDescent="0.25">
      <c r="A5" s="14">
        <v>37288</v>
      </c>
      <c r="B5" s="21">
        <v>69.7</v>
      </c>
      <c r="C5" s="21">
        <v>58.9</v>
      </c>
      <c r="D5" s="21">
        <v>70.400000000000006</v>
      </c>
      <c r="E5" s="7">
        <v>80.2</v>
      </c>
      <c r="F5" s="7">
        <v>65.8</v>
      </c>
      <c r="G5" s="7">
        <v>80.8</v>
      </c>
      <c r="I5" s="22">
        <v>80.2</v>
      </c>
      <c r="J5" s="21">
        <v>65.8</v>
      </c>
      <c r="K5" s="21">
        <v>80.8</v>
      </c>
      <c r="M5" s="9">
        <f>(I5-E5)/E5</f>
        <v>0</v>
      </c>
      <c r="N5" s="9">
        <f>(J5-F5)/F5</f>
        <v>0</v>
      </c>
      <c r="O5" s="9">
        <f>(K5-G5)/G5</f>
        <v>0</v>
      </c>
    </row>
    <row r="6" spans="1:26" x14ac:dyDescent="0.25">
      <c r="A6" s="14">
        <v>37316</v>
      </c>
      <c r="B6" s="21">
        <v>77.400000000000006</v>
      </c>
      <c r="C6" s="21">
        <v>67.8</v>
      </c>
      <c r="D6" s="21">
        <v>78</v>
      </c>
      <c r="E6" s="7">
        <v>79.8</v>
      </c>
      <c r="F6" s="7">
        <v>67.400000000000006</v>
      </c>
      <c r="G6" s="7">
        <v>80</v>
      </c>
      <c r="I6" s="22">
        <v>79.8</v>
      </c>
      <c r="J6" s="21">
        <v>67.400000000000006</v>
      </c>
      <c r="K6" s="21">
        <v>80</v>
      </c>
      <c r="M6" s="9">
        <f>(I6-E6)/E6</f>
        <v>0</v>
      </c>
      <c r="N6" s="9">
        <f>(J6-F6)/F6</f>
        <v>0</v>
      </c>
      <c r="O6" s="9">
        <f>(K6-G6)/G6</f>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(I7-E7)/E7</f>
        <v>0</v>
      </c>
      <c r="N7" s="9">
        <f>(J7-F7)/F7</f>
        <v>0</v>
      </c>
      <c r="O7" s="9">
        <f>(K7-G7)/G7</f>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(I8-E8)/E8</f>
        <v>0</v>
      </c>
      <c r="N8" s="9">
        <f>(J8-F8)/F8</f>
        <v>0</v>
      </c>
      <c r="O8" s="9">
        <f>(K8-G8)/G8</f>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(I9-E9)/E9</f>
        <v>0</v>
      </c>
      <c r="N9" s="9">
        <f>(J9-F9)/F9</f>
        <v>0</v>
      </c>
      <c r="O9" s="9">
        <f>(K9-G9)/G9</f>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(I10-E10)/E10</f>
        <v>0</v>
      </c>
      <c r="N10" s="9">
        <f>(J10-F10)/F10</f>
        <v>0</v>
      </c>
      <c r="O10" s="9">
        <f>(K10-G10)/G10</f>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(I11-E11)/E11</f>
        <v>0</v>
      </c>
      <c r="N11" s="9">
        <f>(J11-F11)/F11</f>
        <v>0</v>
      </c>
      <c r="O11" s="9">
        <f>(K11-G11)/G11</f>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(I12-E12)/E12</f>
        <v>0</v>
      </c>
      <c r="N12" s="9">
        <f>(J12-F12)/F12</f>
        <v>0</v>
      </c>
      <c r="O12" s="9">
        <f>(K12-G12)/G12</f>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(I13-E13)/E13</f>
        <v>0</v>
      </c>
      <c r="N13" s="9">
        <f>(J13-F13)/F13</f>
        <v>0</v>
      </c>
      <c r="O13" s="9">
        <f>(K13-G13)/G13</f>
        <v>0</v>
      </c>
    </row>
    <row r="14" spans="1:26" x14ac:dyDescent="0.25">
      <c r="A14" s="14">
        <v>37561</v>
      </c>
      <c r="B14" s="21">
        <v>83.9</v>
      </c>
      <c r="C14" s="21">
        <v>67</v>
      </c>
      <c r="D14" s="21">
        <v>84.9</v>
      </c>
      <c r="E14" s="7">
        <v>80.3</v>
      </c>
      <c r="F14" s="7">
        <v>68.2</v>
      </c>
      <c r="G14" s="7">
        <v>80.599999999999994</v>
      </c>
      <c r="I14" s="22">
        <v>80.3</v>
      </c>
      <c r="J14" s="21">
        <v>68.2</v>
      </c>
      <c r="K14" s="21">
        <v>80.599999999999994</v>
      </c>
      <c r="M14" s="9">
        <f>(I14-E14)/E14</f>
        <v>0</v>
      </c>
      <c r="N14" s="9">
        <f>(J14-F14)/F14</f>
        <v>0</v>
      </c>
      <c r="O14" s="9">
        <f>(K14-G14)/G14</f>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(I15-E15)/E15</f>
        <v>0</v>
      </c>
      <c r="N15" s="9">
        <f>(J15-F15)/F15</f>
        <v>0</v>
      </c>
      <c r="O15" s="9">
        <f>(K15-G15)/G15</f>
        <v>0</v>
      </c>
    </row>
    <row r="16" spans="1:26" x14ac:dyDescent="0.25">
      <c r="A16" s="14">
        <v>37622</v>
      </c>
      <c r="B16" s="21">
        <v>74</v>
      </c>
      <c r="C16" s="21">
        <v>68.599999999999994</v>
      </c>
      <c r="D16" s="21">
        <v>74.3</v>
      </c>
      <c r="E16" s="7">
        <v>79.7</v>
      </c>
      <c r="F16" s="7">
        <v>70.7</v>
      </c>
      <c r="G16" s="7">
        <v>80</v>
      </c>
      <c r="I16" s="22">
        <v>79.7</v>
      </c>
      <c r="J16" s="21">
        <v>70.7</v>
      </c>
      <c r="K16" s="21">
        <v>80</v>
      </c>
      <c r="M16" s="9">
        <f>(I16-E16)/E16</f>
        <v>0</v>
      </c>
      <c r="N16" s="9">
        <f>(J16-F16)/F16</f>
        <v>0</v>
      </c>
      <c r="O16" s="9">
        <f>(K16-G16)/G16</f>
        <v>0</v>
      </c>
    </row>
    <row r="17" spans="1:15" x14ac:dyDescent="0.25">
      <c r="A17" s="14">
        <v>37653</v>
      </c>
      <c r="B17" s="21">
        <v>71.8</v>
      </c>
      <c r="C17" s="21">
        <v>63.5</v>
      </c>
      <c r="D17" s="21">
        <v>72.3</v>
      </c>
      <c r="E17" s="7">
        <v>79.7</v>
      </c>
      <c r="F17" s="7">
        <v>71</v>
      </c>
      <c r="G17" s="7">
        <v>80.099999999999994</v>
      </c>
      <c r="I17" s="22">
        <v>79.7</v>
      </c>
      <c r="J17" s="21">
        <v>71</v>
      </c>
      <c r="K17" s="21">
        <v>80.099999999999994</v>
      </c>
      <c r="M17" s="9">
        <f>(I17-E17)/E17</f>
        <v>0</v>
      </c>
      <c r="N17" s="9">
        <f>(J17-F17)/F17</f>
        <v>0</v>
      </c>
      <c r="O17" s="9">
        <f>(K17-G17)/G17</f>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(I18-E18)/E18</f>
        <v>0</v>
      </c>
      <c r="N18" s="9">
        <f>(J18-F18)/F18</f>
        <v>0</v>
      </c>
      <c r="O18" s="9">
        <f>(K18-G18)/G18</f>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(I19-E19)/E19</f>
        <v>0</v>
      </c>
      <c r="N19" s="9">
        <f>(J19-F19)/F19</f>
        <v>0</v>
      </c>
      <c r="O19" s="9">
        <f>(K19-G19)/G19</f>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(I20-E20)/E20</f>
        <v>0</v>
      </c>
      <c r="N20" s="9">
        <f>(J20-F20)/F20</f>
        <v>0</v>
      </c>
      <c r="O20" s="9">
        <f>(K20-G20)/G20</f>
        <v>0</v>
      </c>
    </row>
    <row r="21" spans="1:15" x14ac:dyDescent="0.25">
      <c r="A21" s="14">
        <v>37773</v>
      </c>
      <c r="B21" s="21">
        <v>76.3</v>
      </c>
      <c r="C21" s="21">
        <v>66.3</v>
      </c>
      <c r="D21" s="21">
        <v>76.900000000000006</v>
      </c>
      <c r="E21" s="7">
        <v>78.2</v>
      </c>
      <c r="F21" s="7">
        <v>66</v>
      </c>
      <c r="G21" s="7">
        <v>78.7</v>
      </c>
      <c r="I21" s="22">
        <v>78.2</v>
      </c>
      <c r="J21" s="21">
        <v>66</v>
      </c>
      <c r="K21" s="21">
        <v>78.7</v>
      </c>
      <c r="M21" s="9">
        <f>(I21-E21)/E21</f>
        <v>0</v>
      </c>
      <c r="N21" s="9">
        <f>(J21-F21)/F21</f>
        <v>0</v>
      </c>
      <c r="O21" s="9">
        <f>(K21-G21)/G21</f>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(I22-E22)/E22</f>
        <v>0</v>
      </c>
      <c r="N22" s="9">
        <f>(J22-F22)/F22</f>
        <v>0</v>
      </c>
      <c r="O22" s="9">
        <f>(K22-G22)/G22</f>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(I23-E23)/E23</f>
        <v>0</v>
      </c>
      <c r="N23" s="9">
        <f>(J23-F23)/F23</f>
        <v>0</v>
      </c>
      <c r="O23" s="9">
        <f>(K23-G23)/G23</f>
        <v>0</v>
      </c>
    </row>
    <row r="24" spans="1:15" x14ac:dyDescent="0.25">
      <c r="A24" s="14">
        <v>37865</v>
      </c>
      <c r="B24" s="21">
        <v>85.7</v>
      </c>
      <c r="C24" s="21">
        <v>70.900000000000006</v>
      </c>
      <c r="D24" s="21">
        <v>86.6</v>
      </c>
      <c r="E24" s="7">
        <v>81.3</v>
      </c>
      <c r="F24" s="7">
        <v>70.5</v>
      </c>
      <c r="G24" s="7">
        <v>82.2</v>
      </c>
      <c r="I24" s="22">
        <v>81.3</v>
      </c>
      <c r="J24" s="21">
        <v>70.5</v>
      </c>
      <c r="K24" s="21">
        <v>82.2</v>
      </c>
      <c r="M24" s="9">
        <f>(I24-E24)/E24</f>
        <v>0</v>
      </c>
      <c r="N24" s="9">
        <f>(J24-F24)/F24</f>
        <v>0</v>
      </c>
      <c r="O24" s="9">
        <f>(K24-G24)/G24</f>
        <v>0</v>
      </c>
    </row>
    <row r="25" spans="1:15" x14ac:dyDescent="0.25">
      <c r="A25" s="14">
        <v>37895</v>
      </c>
      <c r="B25" s="21">
        <v>90</v>
      </c>
      <c r="C25" s="21">
        <v>73</v>
      </c>
      <c r="D25" s="21">
        <v>91.1</v>
      </c>
      <c r="E25" s="7">
        <v>81.599999999999994</v>
      </c>
      <c r="F25" s="7">
        <v>70.5</v>
      </c>
      <c r="G25" s="7">
        <v>82.2</v>
      </c>
      <c r="I25" s="22">
        <v>81.599999999999994</v>
      </c>
      <c r="J25" s="21">
        <v>70.5</v>
      </c>
      <c r="K25" s="21">
        <v>82.2</v>
      </c>
      <c r="M25" s="9">
        <f>(I25-E25)/E25</f>
        <v>0</v>
      </c>
      <c r="N25" s="9">
        <f>(J25-F25)/F25</f>
        <v>0</v>
      </c>
      <c r="O25" s="9">
        <f>(K25-G25)/G25</f>
        <v>0</v>
      </c>
    </row>
    <row r="26" spans="1:15" x14ac:dyDescent="0.25">
      <c r="A26" s="14">
        <v>37926</v>
      </c>
      <c r="B26" s="21">
        <v>84.6</v>
      </c>
      <c r="C26" s="21">
        <v>69.7</v>
      </c>
      <c r="D26" s="21">
        <v>85.5</v>
      </c>
      <c r="E26" s="7">
        <v>82.6</v>
      </c>
      <c r="F26" s="7">
        <v>70.900000000000006</v>
      </c>
      <c r="G26" s="7">
        <v>83</v>
      </c>
      <c r="I26" s="22">
        <v>82.6</v>
      </c>
      <c r="J26" s="21">
        <v>70.900000000000006</v>
      </c>
      <c r="K26" s="21">
        <v>83</v>
      </c>
      <c r="M26" s="9">
        <f>(I26-E26)/E26</f>
        <v>0</v>
      </c>
      <c r="N26" s="9">
        <f>(J26-F26)/F26</f>
        <v>0</v>
      </c>
      <c r="O26" s="9">
        <f>(K26-G26)/G26</f>
        <v>0</v>
      </c>
    </row>
    <row r="27" spans="1:15" x14ac:dyDescent="0.25">
      <c r="A27" s="14">
        <v>37956</v>
      </c>
      <c r="B27" s="21">
        <v>77.900000000000006</v>
      </c>
      <c r="C27" s="21">
        <v>70.5</v>
      </c>
      <c r="D27" s="21">
        <v>78.3</v>
      </c>
      <c r="E27" s="7">
        <v>81.2</v>
      </c>
      <c r="F27" s="7">
        <v>70.7</v>
      </c>
      <c r="G27" s="7">
        <v>81.8</v>
      </c>
      <c r="I27" s="22">
        <v>81.2</v>
      </c>
      <c r="J27" s="21">
        <v>70.7</v>
      </c>
      <c r="K27" s="21">
        <v>81.8</v>
      </c>
      <c r="M27" s="9">
        <f>(I27-E27)/E27</f>
        <v>0</v>
      </c>
      <c r="N27" s="9">
        <f>(J27-F27)/F27</f>
        <v>0</v>
      </c>
      <c r="O27" s="9">
        <f>(K27-G27)/G27</f>
        <v>0</v>
      </c>
    </row>
    <row r="28" spans="1:15" x14ac:dyDescent="0.25">
      <c r="A28" s="14">
        <v>37987</v>
      </c>
      <c r="B28" s="21">
        <v>76.8</v>
      </c>
      <c r="C28" s="21">
        <v>68.5</v>
      </c>
      <c r="D28" s="21">
        <v>77.3</v>
      </c>
      <c r="E28" s="7">
        <v>82.7</v>
      </c>
      <c r="F28" s="7">
        <v>70.400000000000006</v>
      </c>
      <c r="G28" s="7">
        <v>83.4</v>
      </c>
      <c r="I28" s="22">
        <v>82.7</v>
      </c>
      <c r="J28" s="21">
        <v>70.400000000000006</v>
      </c>
      <c r="K28" s="21">
        <v>83.4</v>
      </c>
      <c r="M28" s="9">
        <f>(I28-E28)/E28</f>
        <v>0</v>
      </c>
      <c r="N28" s="9">
        <f>(J28-F28)/F28</f>
        <v>0</v>
      </c>
      <c r="O28" s="9">
        <f>(K28-G28)/G28</f>
        <v>0</v>
      </c>
    </row>
    <row r="29" spans="1:15" x14ac:dyDescent="0.25">
      <c r="A29" s="14">
        <v>38018</v>
      </c>
      <c r="B29" s="21">
        <v>74</v>
      </c>
      <c r="C29" s="21">
        <v>66.3</v>
      </c>
      <c r="D29" s="21">
        <v>74.5</v>
      </c>
      <c r="E29" s="7">
        <v>84</v>
      </c>
      <c r="F29" s="7">
        <v>74.2</v>
      </c>
      <c r="G29" s="7">
        <v>84.2</v>
      </c>
      <c r="I29" s="22">
        <v>84</v>
      </c>
      <c r="J29" s="21">
        <v>74.2</v>
      </c>
      <c r="K29" s="21">
        <v>84.2</v>
      </c>
      <c r="M29" s="9">
        <f>(I29-E29)/E29</f>
        <v>0</v>
      </c>
      <c r="N29" s="9">
        <f>(J29-F29)/F29</f>
        <v>0</v>
      </c>
      <c r="O29" s="9">
        <f>(K29-G29)/G29</f>
        <v>0</v>
      </c>
    </row>
    <row r="30" spans="1:15" x14ac:dyDescent="0.25">
      <c r="A30" s="14">
        <v>38047</v>
      </c>
      <c r="B30" s="21">
        <v>86.9</v>
      </c>
      <c r="C30" s="21">
        <v>71.5</v>
      </c>
      <c r="D30" s="21">
        <v>87.9</v>
      </c>
      <c r="E30" s="7">
        <v>84.5</v>
      </c>
      <c r="F30" s="7">
        <v>70.8</v>
      </c>
      <c r="G30" s="7">
        <v>85.4</v>
      </c>
      <c r="I30" s="22">
        <v>84.5</v>
      </c>
      <c r="J30" s="21">
        <v>70.8</v>
      </c>
      <c r="K30" s="21">
        <v>85.4</v>
      </c>
      <c r="M30" s="9">
        <f>(I30-E30)/E30</f>
        <v>0</v>
      </c>
      <c r="N30" s="9">
        <f>(J30-F30)/F30</f>
        <v>0</v>
      </c>
      <c r="O30" s="9">
        <f>(K30-G30)/G30</f>
        <v>0</v>
      </c>
    </row>
    <row r="31" spans="1:15" x14ac:dyDescent="0.25">
      <c r="A31" s="14">
        <v>38078</v>
      </c>
      <c r="B31" s="21">
        <v>82.2</v>
      </c>
      <c r="C31" s="21">
        <v>69.7</v>
      </c>
      <c r="D31" s="21">
        <v>83</v>
      </c>
      <c r="E31" s="7">
        <v>85.1</v>
      </c>
      <c r="F31" s="7">
        <v>71</v>
      </c>
      <c r="G31" s="7">
        <v>85.9</v>
      </c>
      <c r="I31" s="22">
        <v>85.1</v>
      </c>
      <c r="J31" s="21">
        <v>71</v>
      </c>
      <c r="K31" s="21">
        <v>85.9</v>
      </c>
      <c r="M31" s="9">
        <f>(I31-E31)/E31</f>
        <v>0</v>
      </c>
      <c r="N31" s="9">
        <f>(J31-F31)/F31</f>
        <v>0</v>
      </c>
      <c r="O31" s="9">
        <f>(K31-G31)/G31</f>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(I32-E32)/E32</f>
        <v>0</v>
      </c>
      <c r="N32" s="9">
        <f>(J32-F32)/F32</f>
        <v>0</v>
      </c>
      <c r="O32" s="9">
        <f>(K32-G32)/G32</f>
        <v>0</v>
      </c>
    </row>
    <row r="33" spans="1:15" x14ac:dyDescent="0.25">
      <c r="A33" s="14">
        <v>38139</v>
      </c>
      <c r="B33" s="21">
        <v>86.1</v>
      </c>
      <c r="C33" s="21">
        <v>72.5</v>
      </c>
      <c r="D33" s="21">
        <v>87</v>
      </c>
      <c r="E33" s="7">
        <v>86.1</v>
      </c>
      <c r="F33" s="7">
        <v>72.2</v>
      </c>
      <c r="G33" s="7">
        <v>87.1</v>
      </c>
      <c r="I33" s="22">
        <v>86.1</v>
      </c>
      <c r="J33" s="21">
        <v>72.2</v>
      </c>
      <c r="K33" s="21">
        <v>87.1</v>
      </c>
      <c r="M33" s="9">
        <f>(I33-E33)/E33</f>
        <v>0</v>
      </c>
      <c r="N33" s="9">
        <f>(J33-F33)/F33</f>
        <v>0</v>
      </c>
      <c r="O33" s="9">
        <f>(K33-G33)/G33</f>
        <v>0</v>
      </c>
    </row>
    <row r="34" spans="1:15" x14ac:dyDescent="0.25">
      <c r="A34" s="14">
        <v>38169</v>
      </c>
      <c r="B34" s="21">
        <v>90.1</v>
      </c>
      <c r="C34" s="21">
        <v>75.8</v>
      </c>
      <c r="D34" s="21">
        <v>91</v>
      </c>
      <c r="E34" s="7">
        <v>86.7</v>
      </c>
      <c r="F34" s="7">
        <v>73.5</v>
      </c>
      <c r="G34" s="7">
        <v>87.8</v>
      </c>
      <c r="I34" s="22">
        <v>86.7</v>
      </c>
      <c r="J34" s="21">
        <v>73.5</v>
      </c>
      <c r="K34" s="21">
        <v>87.8</v>
      </c>
      <c r="M34" s="9">
        <f>(I34-E34)/E34</f>
        <v>0</v>
      </c>
      <c r="N34" s="9">
        <f>(J34-F34)/F34</f>
        <v>0</v>
      </c>
      <c r="O34" s="9">
        <f>(K34-G34)/G34</f>
        <v>0</v>
      </c>
    </row>
    <row r="35" spans="1:15" x14ac:dyDescent="0.25">
      <c r="A35" s="14">
        <v>38200</v>
      </c>
      <c r="B35" s="21">
        <v>92.1</v>
      </c>
      <c r="C35" s="21">
        <v>78.8</v>
      </c>
      <c r="D35" s="21">
        <v>93</v>
      </c>
      <c r="E35" s="7">
        <v>87.6</v>
      </c>
      <c r="F35" s="7">
        <v>75.3</v>
      </c>
      <c r="G35" s="7">
        <v>88.4</v>
      </c>
      <c r="I35" s="22">
        <v>87.6</v>
      </c>
      <c r="J35" s="21">
        <v>75.3</v>
      </c>
      <c r="K35" s="21">
        <v>88.4</v>
      </c>
      <c r="M35" s="9">
        <f>(I35-E35)/E35</f>
        <v>0</v>
      </c>
      <c r="N35" s="9">
        <f>(J35-F35)/F35</f>
        <v>0</v>
      </c>
      <c r="O35" s="9">
        <f>(K35-G35)/G35</f>
        <v>0</v>
      </c>
    </row>
    <row r="36" spans="1:15" x14ac:dyDescent="0.25">
      <c r="A36" s="14">
        <v>38231</v>
      </c>
      <c r="B36" s="21">
        <v>92.1</v>
      </c>
      <c r="C36" s="21">
        <v>75.5</v>
      </c>
      <c r="D36" s="21">
        <v>93.2</v>
      </c>
      <c r="E36" s="7">
        <v>88.2</v>
      </c>
      <c r="F36" s="7">
        <v>75.099999999999994</v>
      </c>
      <c r="G36" s="7">
        <v>89.1</v>
      </c>
      <c r="I36" s="22">
        <v>88.2</v>
      </c>
      <c r="J36" s="21">
        <v>75.099999999999994</v>
      </c>
      <c r="K36" s="21">
        <v>89.1</v>
      </c>
      <c r="M36" s="9">
        <f>(I36-E36)/E36</f>
        <v>0</v>
      </c>
      <c r="N36" s="9">
        <f>(J36-F36)/F36</f>
        <v>0</v>
      </c>
      <c r="O36" s="9">
        <f>(K36-G36)/G36</f>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(I37-E37)/E37</f>
        <v>0</v>
      </c>
      <c r="N37" s="9">
        <f>(J37-F37)/F37</f>
        <v>0</v>
      </c>
      <c r="O37" s="9">
        <f>(K37-G37)/G37</f>
        <v>0</v>
      </c>
    </row>
    <row r="38" spans="1:15" x14ac:dyDescent="0.25">
      <c r="A38" s="14">
        <v>38292</v>
      </c>
      <c r="B38" s="21">
        <v>91.8</v>
      </c>
      <c r="C38" s="21">
        <v>73.900000000000006</v>
      </c>
      <c r="D38" s="21">
        <v>92.9</v>
      </c>
      <c r="E38" s="7">
        <v>87.5</v>
      </c>
      <c r="F38" s="7">
        <v>75</v>
      </c>
      <c r="G38" s="7">
        <v>88.2</v>
      </c>
      <c r="I38" s="22">
        <v>87.5</v>
      </c>
      <c r="J38" s="21">
        <v>75</v>
      </c>
      <c r="K38" s="21">
        <v>88.2</v>
      </c>
      <c r="M38" s="9">
        <f>(I38-E38)/E38</f>
        <v>0</v>
      </c>
      <c r="N38" s="9">
        <f>(J38-F38)/F38</f>
        <v>0</v>
      </c>
      <c r="O38" s="9">
        <f>(K38-G38)/G38</f>
        <v>0</v>
      </c>
    </row>
    <row r="39" spans="1:15" x14ac:dyDescent="0.25">
      <c r="A39" s="14">
        <v>38322</v>
      </c>
      <c r="B39" s="21">
        <v>84.7</v>
      </c>
      <c r="C39" s="21">
        <v>75.2</v>
      </c>
      <c r="D39" s="21">
        <v>85.3</v>
      </c>
      <c r="E39" s="7">
        <v>88.3</v>
      </c>
      <c r="F39" s="7">
        <v>75.400000000000006</v>
      </c>
      <c r="G39" s="7">
        <v>89</v>
      </c>
      <c r="I39" s="22">
        <v>88.3</v>
      </c>
      <c r="J39" s="21">
        <v>75.400000000000006</v>
      </c>
      <c r="K39" s="21">
        <v>89.1</v>
      </c>
      <c r="M39" s="9">
        <f>(I39-E39)/E39</f>
        <v>0</v>
      </c>
      <c r="N39" s="9">
        <f>(J39-F39)/F39</f>
        <v>0</v>
      </c>
      <c r="O39" s="9">
        <f>(K39-G39)/G39</f>
        <v>1.1235955056179137E-3</v>
      </c>
    </row>
    <row r="40" spans="1:15" x14ac:dyDescent="0.25">
      <c r="A40" s="14">
        <v>38353</v>
      </c>
      <c r="B40" s="21">
        <v>81</v>
      </c>
      <c r="C40" s="21">
        <v>73.599999999999994</v>
      </c>
      <c r="D40" s="21">
        <v>81.5</v>
      </c>
      <c r="E40" s="7">
        <v>88.7</v>
      </c>
      <c r="F40" s="7">
        <v>75.2</v>
      </c>
      <c r="G40" s="7">
        <v>89.6</v>
      </c>
      <c r="I40" s="22">
        <v>88.7</v>
      </c>
      <c r="J40" s="21">
        <v>75.2</v>
      </c>
      <c r="K40" s="21">
        <v>89.6</v>
      </c>
      <c r="M40" s="9">
        <f>(I40-E40)/E40</f>
        <v>0</v>
      </c>
      <c r="N40" s="9">
        <f>(J40-F40)/F40</f>
        <v>0</v>
      </c>
      <c r="O40" s="9">
        <f>(K40-G40)/G40</f>
        <v>0</v>
      </c>
    </row>
    <row r="41" spans="1:15" x14ac:dyDescent="0.25">
      <c r="A41" s="14">
        <v>38384</v>
      </c>
      <c r="B41" s="21">
        <v>76.400000000000006</v>
      </c>
      <c r="C41" s="21">
        <v>67.3</v>
      </c>
      <c r="D41" s="21">
        <v>77</v>
      </c>
      <c r="E41" s="7">
        <v>87.4</v>
      </c>
      <c r="F41" s="7">
        <v>75.2</v>
      </c>
      <c r="G41" s="7">
        <v>88.6</v>
      </c>
      <c r="I41" s="22">
        <v>87.4</v>
      </c>
      <c r="J41" s="21">
        <v>75.2</v>
      </c>
      <c r="K41" s="21">
        <v>88.6</v>
      </c>
      <c r="M41" s="9">
        <f>(I41-E41)/E41</f>
        <v>0</v>
      </c>
      <c r="N41" s="9">
        <f>(J41-F41)/F41</f>
        <v>0</v>
      </c>
      <c r="O41" s="9">
        <f>(K41-G41)/G41</f>
        <v>0</v>
      </c>
    </row>
    <row r="42" spans="1:15" x14ac:dyDescent="0.25">
      <c r="A42" s="14">
        <v>38412</v>
      </c>
      <c r="B42" s="21">
        <v>88</v>
      </c>
      <c r="C42" s="21">
        <v>76.2</v>
      </c>
      <c r="D42" s="21">
        <v>88.8</v>
      </c>
      <c r="E42" s="7">
        <v>88.2</v>
      </c>
      <c r="F42" s="7">
        <v>76.400000000000006</v>
      </c>
      <c r="G42" s="7">
        <v>89</v>
      </c>
      <c r="I42" s="22">
        <v>88.2</v>
      </c>
      <c r="J42" s="21">
        <v>76.400000000000006</v>
      </c>
      <c r="K42" s="21">
        <v>89</v>
      </c>
      <c r="M42" s="9">
        <f>(I42-E42)/E42</f>
        <v>0</v>
      </c>
      <c r="N42" s="9">
        <f>(J42-F42)/F42</f>
        <v>0</v>
      </c>
      <c r="O42" s="9">
        <f>(K42-G42)/G42</f>
        <v>0</v>
      </c>
    </row>
    <row r="43" spans="1:15" x14ac:dyDescent="0.25">
      <c r="A43" s="14">
        <v>38443</v>
      </c>
      <c r="B43" s="21">
        <v>87</v>
      </c>
      <c r="C43" s="21">
        <v>79.3</v>
      </c>
      <c r="D43" s="21">
        <v>87.5</v>
      </c>
      <c r="E43" s="7">
        <v>88.3</v>
      </c>
      <c r="F43" s="7">
        <v>80.3</v>
      </c>
      <c r="G43" s="7">
        <v>88.9</v>
      </c>
      <c r="I43" s="22">
        <v>88.3</v>
      </c>
      <c r="J43" s="21">
        <v>80.3</v>
      </c>
      <c r="K43" s="21">
        <v>88.9</v>
      </c>
      <c r="M43" s="9">
        <f>(I43-E43)/E43</f>
        <v>0</v>
      </c>
      <c r="N43" s="9">
        <f>(J43-F43)/F43</f>
        <v>0</v>
      </c>
      <c r="O43" s="9">
        <f>(K43-G43)/G43</f>
        <v>0</v>
      </c>
    </row>
    <row r="44" spans="1:15" x14ac:dyDescent="0.25">
      <c r="A44" s="14">
        <v>38473</v>
      </c>
      <c r="B44" s="21">
        <v>91.1</v>
      </c>
      <c r="C44" s="21">
        <v>84.1</v>
      </c>
      <c r="D44" s="21">
        <v>91.5</v>
      </c>
      <c r="E44" s="7">
        <v>91.3</v>
      </c>
      <c r="F44" s="7">
        <v>81.2</v>
      </c>
      <c r="G44" s="7">
        <v>91.5</v>
      </c>
      <c r="I44" s="22">
        <v>91.3</v>
      </c>
      <c r="J44" s="21">
        <v>81.2</v>
      </c>
      <c r="K44" s="21">
        <v>91.5</v>
      </c>
      <c r="M44" s="9">
        <f>(I44-E44)/E44</f>
        <v>0</v>
      </c>
      <c r="N44" s="9">
        <f>(J44-F44)/F44</f>
        <v>0</v>
      </c>
      <c r="O44" s="9">
        <f>(K44-G44)/G44</f>
        <v>0</v>
      </c>
    </row>
    <row r="45" spans="1:15" x14ac:dyDescent="0.25">
      <c r="A45" s="14">
        <v>38504</v>
      </c>
      <c r="B45" s="21">
        <v>91.4</v>
      </c>
      <c r="C45" s="21">
        <v>83.7</v>
      </c>
      <c r="D45" s="21">
        <v>91.9</v>
      </c>
      <c r="E45" s="7">
        <v>89.5</v>
      </c>
      <c r="F45" s="7">
        <v>83.4</v>
      </c>
      <c r="G45" s="7">
        <v>89.9</v>
      </c>
      <c r="I45" s="22">
        <v>89.5</v>
      </c>
      <c r="J45" s="21">
        <v>83.4</v>
      </c>
      <c r="K45" s="21">
        <v>89.9</v>
      </c>
      <c r="M45" s="9">
        <f>(I45-E45)/E45</f>
        <v>0</v>
      </c>
      <c r="N45" s="9">
        <f>(J45-F45)/F45</f>
        <v>0</v>
      </c>
      <c r="O45" s="9">
        <f>(K45-G45)/G45</f>
        <v>0</v>
      </c>
    </row>
    <row r="46" spans="1:15" x14ac:dyDescent="0.25">
      <c r="A46" s="14">
        <v>38534</v>
      </c>
      <c r="B46" s="21">
        <v>90.5</v>
      </c>
      <c r="C46" s="21">
        <v>84.1</v>
      </c>
      <c r="D46" s="21">
        <v>90.9</v>
      </c>
      <c r="E46" s="7">
        <v>88.9</v>
      </c>
      <c r="F46" s="7">
        <v>81.2</v>
      </c>
      <c r="G46" s="7">
        <v>89.4</v>
      </c>
      <c r="I46" s="22">
        <v>88.9</v>
      </c>
      <c r="J46" s="21">
        <v>81.2</v>
      </c>
      <c r="K46" s="21">
        <v>89.4</v>
      </c>
      <c r="M46" s="9">
        <f>(I46-E46)/E46</f>
        <v>0</v>
      </c>
      <c r="N46" s="9">
        <f>(J46-F46)/F46</f>
        <v>0</v>
      </c>
      <c r="O46" s="9">
        <f>(K46-G46)/G46</f>
        <v>0</v>
      </c>
    </row>
    <row r="47" spans="1:15" x14ac:dyDescent="0.25">
      <c r="A47" s="14">
        <v>38565</v>
      </c>
      <c r="B47" s="21">
        <v>95.6</v>
      </c>
      <c r="C47" s="21">
        <v>85</v>
      </c>
      <c r="D47" s="21">
        <v>96.3</v>
      </c>
      <c r="E47" s="7">
        <v>89.1</v>
      </c>
      <c r="F47" s="7">
        <v>81.3</v>
      </c>
      <c r="G47" s="7">
        <v>89.5</v>
      </c>
      <c r="I47" s="22">
        <v>89.1</v>
      </c>
      <c r="J47" s="21">
        <v>81.3</v>
      </c>
      <c r="K47" s="21">
        <v>89.5</v>
      </c>
      <c r="M47" s="9">
        <f>(I47-E47)/E47</f>
        <v>0</v>
      </c>
      <c r="N47" s="9">
        <f>(J47-F47)/F47</f>
        <v>0</v>
      </c>
      <c r="O47" s="9">
        <f>(K47-G47)/G47</f>
        <v>0</v>
      </c>
    </row>
    <row r="48" spans="1:15" x14ac:dyDescent="0.25">
      <c r="A48" s="14">
        <v>38596</v>
      </c>
      <c r="B48" s="21">
        <v>92</v>
      </c>
      <c r="C48" s="21">
        <v>83.5</v>
      </c>
      <c r="D48" s="21">
        <v>92.6</v>
      </c>
      <c r="E48" s="7">
        <v>88.3</v>
      </c>
      <c r="F48" s="7">
        <v>83.1</v>
      </c>
      <c r="G48" s="7">
        <v>88.9</v>
      </c>
      <c r="I48" s="22">
        <v>88.3</v>
      </c>
      <c r="J48" s="21">
        <v>83.1</v>
      </c>
      <c r="K48" s="21">
        <v>88.9</v>
      </c>
      <c r="M48" s="9">
        <f>(I48-E48)/E48</f>
        <v>0</v>
      </c>
      <c r="N48" s="9">
        <f>(J48-F48)/F48</f>
        <v>0</v>
      </c>
      <c r="O48" s="9">
        <f>(K48-G48)/G48</f>
        <v>0</v>
      </c>
    </row>
    <row r="49" spans="1:15" x14ac:dyDescent="0.25">
      <c r="A49" s="14">
        <v>38626</v>
      </c>
      <c r="B49" s="21">
        <v>93.7</v>
      </c>
      <c r="C49" s="21">
        <v>86</v>
      </c>
      <c r="D49" s="21">
        <v>94.2</v>
      </c>
      <c r="E49" s="7">
        <v>87.6</v>
      </c>
      <c r="F49" s="7">
        <v>83.5</v>
      </c>
      <c r="G49" s="7">
        <v>87.9</v>
      </c>
      <c r="I49" s="22">
        <v>87.6</v>
      </c>
      <c r="J49" s="21">
        <v>83.5</v>
      </c>
      <c r="K49" s="21">
        <v>87.9</v>
      </c>
      <c r="M49" s="9">
        <f>(I49-E49)/E49</f>
        <v>0</v>
      </c>
      <c r="N49" s="9">
        <f>(J49-F49)/F49</f>
        <v>0</v>
      </c>
      <c r="O49" s="9">
        <f>(K49-G49)/G49</f>
        <v>0</v>
      </c>
    </row>
    <row r="50" spans="1:15" x14ac:dyDescent="0.25">
      <c r="A50" s="14">
        <v>38657</v>
      </c>
      <c r="B50" s="21">
        <v>92.4</v>
      </c>
      <c r="C50" s="21">
        <v>81.7</v>
      </c>
      <c r="D50" s="21">
        <v>93.1</v>
      </c>
      <c r="E50" s="7">
        <v>88.6</v>
      </c>
      <c r="F50" s="7">
        <v>82.7</v>
      </c>
      <c r="G50" s="7">
        <v>89.2</v>
      </c>
      <c r="I50" s="22">
        <v>88.6</v>
      </c>
      <c r="J50" s="21">
        <v>82.7</v>
      </c>
      <c r="K50" s="21">
        <v>89.2</v>
      </c>
      <c r="M50" s="9">
        <f>(I50-E50)/E50</f>
        <v>0</v>
      </c>
      <c r="N50" s="9">
        <f>(J50-F50)/F50</f>
        <v>0</v>
      </c>
      <c r="O50" s="9">
        <f>(K50-G50)/G50</f>
        <v>0</v>
      </c>
    </row>
    <row r="51" spans="1:15" x14ac:dyDescent="0.25">
      <c r="A51" s="14">
        <v>38687</v>
      </c>
      <c r="B51" s="21">
        <v>86.6</v>
      </c>
      <c r="C51" s="21">
        <v>82.4</v>
      </c>
      <c r="D51" s="21">
        <v>86.9</v>
      </c>
      <c r="E51" s="7">
        <v>90.5</v>
      </c>
      <c r="F51" s="7">
        <v>82.4</v>
      </c>
      <c r="G51" s="7">
        <v>91.1</v>
      </c>
      <c r="I51" s="22">
        <v>90.5</v>
      </c>
      <c r="J51" s="21">
        <v>82.4</v>
      </c>
      <c r="K51" s="21">
        <v>91.1</v>
      </c>
      <c r="M51" s="9">
        <f>(I51-E51)/E51</f>
        <v>0</v>
      </c>
      <c r="N51" s="9">
        <f>(J51-F51)/F51</f>
        <v>0</v>
      </c>
      <c r="O51" s="9">
        <f>(K51-G51)/G51</f>
        <v>0</v>
      </c>
    </row>
    <row r="52" spans="1:15" x14ac:dyDescent="0.25">
      <c r="A52" s="14">
        <v>38718</v>
      </c>
      <c r="B52" s="21">
        <v>83.7</v>
      </c>
      <c r="C52" s="21">
        <v>83.8</v>
      </c>
      <c r="D52" s="21">
        <v>83.6</v>
      </c>
      <c r="E52" s="7">
        <v>90.8</v>
      </c>
      <c r="F52" s="7">
        <v>85.3</v>
      </c>
      <c r="G52" s="7">
        <v>91.2</v>
      </c>
      <c r="I52" s="22">
        <v>90.8</v>
      </c>
      <c r="J52" s="21">
        <v>85.3</v>
      </c>
      <c r="K52" s="21">
        <v>91.2</v>
      </c>
      <c r="M52" s="9">
        <f>(I52-E52)/E52</f>
        <v>0</v>
      </c>
      <c r="N52" s="9">
        <f>(J52-F52)/F52</f>
        <v>0</v>
      </c>
      <c r="O52" s="9">
        <f>(K52-G52)/G52</f>
        <v>0</v>
      </c>
    </row>
    <row r="53" spans="1:15" x14ac:dyDescent="0.25">
      <c r="A53" s="14">
        <v>38749</v>
      </c>
      <c r="B53" s="21">
        <v>80.2</v>
      </c>
      <c r="C53" s="21">
        <v>76</v>
      </c>
      <c r="D53" s="21">
        <v>80.5</v>
      </c>
      <c r="E53" s="7">
        <v>91.4</v>
      </c>
      <c r="F53" s="7">
        <v>84.9</v>
      </c>
      <c r="G53" s="7">
        <v>92.4</v>
      </c>
      <c r="I53" s="22">
        <v>91.4</v>
      </c>
      <c r="J53" s="21">
        <v>84.9</v>
      </c>
      <c r="K53" s="21">
        <v>92.4</v>
      </c>
      <c r="M53" s="9">
        <f>(I53-E53)/E53</f>
        <v>0</v>
      </c>
      <c r="N53" s="9">
        <f>(J53-F53)/F53</f>
        <v>0</v>
      </c>
      <c r="O53" s="9">
        <f>(K53-G53)/G53</f>
        <v>0</v>
      </c>
    </row>
    <row r="54" spans="1:15" x14ac:dyDescent="0.25">
      <c r="A54" s="14">
        <v>38777</v>
      </c>
      <c r="B54" s="21">
        <v>92.4</v>
      </c>
      <c r="C54" s="21">
        <v>86.2</v>
      </c>
      <c r="D54" s="21">
        <v>92.8</v>
      </c>
      <c r="E54" s="7">
        <v>90.7</v>
      </c>
      <c r="F54" s="7">
        <v>86</v>
      </c>
      <c r="G54" s="7">
        <v>91</v>
      </c>
      <c r="I54" s="22">
        <v>90.7</v>
      </c>
      <c r="J54" s="21">
        <v>86</v>
      </c>
      <c r="K54" s="21">
        <v>91</v>
      </c>
      <c r="M54" s="9">
        <f>(I54-E54)/E54</f>
        <v>0</v>
      </c>
      <c r="N54" s="9">
        <f>(J54-F54)/F54</f>
        <v>0</v>
      </c>
      <c r="O54" s="9">
        <f>(K54-G54)/G54</f>
        <v>0</v>
      </c>
    </row>
    <row r="55" spans="1:15" x14ac:dyDescent="0.25">
      <c r="A55" s="14">
        <v>38808</v>
      </c>
      <c r="B55" s="21">
        <v>85.7</v>
      </c>
      <c r="C55" s="21">
        <v>83.1</v>
      </c>
      <c r="D55" s="21">
        <v>85.8</v>
      </c>
      <c r="E55" s="7">
        <v>91.4</v>
      </c>
      <c r="F55" s="7">
        <v>85.2</v>
      </c>
      <c r="G55" s="7">
        <v>91.6</v>
      </c>
      <c r="I55" s="22">
        <v>91.4</v>
      </c>
      <c r="J55" s="21">
        <v>85.2</v>
      </c>
      <c r="K55" s="21">
        <v>91.6</v>
      </c>
      <c r="M55" s="9">
        <f>(I55-E55)/E55</f>
        <v>0</v>
      </c>
      <c r="N55" s="9">
        <f>(J55-F55)/F55</f>
        <v>0</v>
      </c>
      <c r="O55" s="9">
        <f>(K55-G55)/G55</f>
        <v>0</v>
      </c>
    </row>
    <row r="56" spans="1:15" x14ac:dyDescent="0.25">
      <c r="A56" s="14">
        <v>38838</v>
      </c>
      <c r="B56" s="21">
        <v>95.4</v>
      </c>
      <c r="C56" s="21">
        <v>89.7</v>
      </c>
      <c r="D56" s="21">
        <v>95.7</v>
      </c>
      <c r="E56" s="7">
        <v>92.2</v>
      </c>
      <c r="F56" s="7">
        <v>86.8</v>
      </c>
      <c r="G56" s="7">
        <v>92</v>
      </c>
      <c r="I56" s="22">
        <v>92.2</v>
      </c>
      <c r="J56" s="21">
        <v>86.8</v>
      </c>
      <c r="K56" s="21">
        <v>92</v>
      </c>
      <c r="M56" s="9">
        <f>(I56-E56)/E56</f>
        <v>0</v>
      </c>
      <c r="N56" s="9">
        <f>(J56-F56)/F56</f>
        <v>0</v>
      </c>
      <c r="O56" s="9">
        <f>(K56-G56)/G56</f>
        <v>0</v>
      </c>
    </row>
    <row r="57" spans="1:15" x14ac:dyDescent="0.25">
      <c r="A57" s="14">
        <v>38869</v>
      </c>
      <c r="B57" s="21">
        <v>91.1</v>
      </c>
      <c r="C57" s="21">
        <v>84.5</v>
      </c>
      <c r="D57" s="21">
        <v>91.5</v>
      </c>
      <c r="E57" s="7">
        <v>90.6</v>
      </c>
      <c r="F57" s="7">
        <v>84.1</v>
      </c>
      <c r="G57" s="7">
        <v>90.9</v>
      </c>
      <c r="I57" s="22">
        <v>90.6</v>
      </c>
      <c r="J57" s="21">
        <v>84.1</v>
      </c>
      <c r="K57" s="21">
        <v>90.9</v>
      </c>
      <c r="M57" s="9">
        <f>(I57-E57)/E57</f>
        <v>0</v>
      </c>
      <c r="N57" s="9">
        <f>(J57-F57)/F57</f>
        <v>0</v>
      </c>
      <c r="O57" s="9">
        <f>(K57-G57)/G57</f>
        <v>0</v>
      </c>
    </row>
    <row r="58" spans="1:15" x14ac:dyDescent="0.25">
      <c r="A58" s="14">
        <v>38899</v>
      </c>
      <c r="B58" s="21">
        <v>93.8</v>
      </c>
      <c r="C58" s="21">
        <v>89.6</v>
      </c>
      <c r="D58" s="21">
        <v>94</v>
      </c>
      <c r="E58" s="7">
        <v>91.6</v>
      </c>
      <c r="F58" s="7">
        <v>86.1</v>
      </c>
      <c r="G58" s="7">
        <v>91.8</v>
      </c>
      <c r="I58" s="22">
        <v>91.6</v>
      </c>
      <c r="J58" s="21">
        <v>86.1</v>
      </c>
      <c r="K58" s="21">
        <v>91.8</v>
      </c>
      <c r="M58" s="9">
        <f>(I58-E58)/E58</f>
        <v>0</v>
      </c>
      <c r="N58" s="9">
        <f>(J58-F58)/F58</f>
        <v>0</v>
      </c>
      <c r="O58" s="9">
        <f>(K58-G58)/G58</f>
        <v>0</v>
      </c>
    </row>
    <row r="59" spans="1:15" x14ac:dyDescent="0.25">
      <c r="A59" s="14">
        <v>38930</v>
      </c>
      <c r="B59" s="21">
        <v>98.6</v>
      </c>
      <c r="C59" s="21">
        <v>89.8</v>
      </c>
      <c r="D59" s="21">
        <v>99.1</v>
      </c>
      <c r="E59" s="7">
        <v>91.4</v>
      </c>
      <c r="F59" s="7">
        <v>86</v>
      </c>
      <c r="G59" s="7">
        <v>91.4</v>
      </c>
      <c r="I59" s="22">
        <v>91.4</v>
      </c>
      <c r="J59" s="21">
        <v>86</v>
      </c>
      <c r="K59" s="21">
        <v>91.4</v>
      </c>
      <c r="M59" s="9">
        <f>(I59-E59)/E59</f>
        <v>0</v>
      </c>
      <c r="N59" s="9">
        <f>(J59-F59)/F59</f>
        <v>0</v>
      </c>
      <c r="O59" s="9">
        <f>(K59-G59)/G59</f>
        <v>0</v>
      </c>
    </row>
    <row r="60" spans="1:15" x14ac:dyDescent="0.25">
      <c r="A60" s="14">
        <v>38961</v>
      </c>
      <c r="B60" s="21">
        <v>93.2</v>
      </c>
      <c r="C60" s="21">
        <v>87.6</v>
      </c>
      <c r="D60" s="21">
        <v>93.6</v>
      </c>
      <c r="E60" s="7">
        <v>90.4</v>
      </c>
      <c r="F60" s="7">
        <v>87.2</v>
      </c>
      <c r="G60" s="7">
        <v>91</v>
      </c>
      <c r="I60" s="22">
        <v>90.4</v>
      </c>
      <c r="J60" s="21">
        <v>87.2</v>
      </c>
      <c r="K60" s="21">
        <v>91</v>
      </c>
      <c r="M60" s="9">
        <f>(I60-E60)/E60</f>
        <v>0</v>
      </c>
      <c r="N60" s="9">
        <f>(J60-F60)/F60</f>
        <v>0</v>
      </c>
      <c r="O60" s="9">
        <f>(K60-G60)/G60</f>
        <v>0</v>
      </c>
    </row>
    <row r="61" spans="1:15" x14ac:dyDescent="0.25">
      <c r="A61" s="14">
        <v>38991</v>
      </c>
      <c r="B61" s="21">
        <v>97.5</v>
      </c>
      <c r="C61" s="21">
        <v>90.1</v>
      </c>
      <c r="D61" s="21">
        <v>97.9</v>
      </c>
      <c r="E61" s="7">
        <v>90.7</v>
      </c>
      <c r="F61" s="7">
        <v>87.8</v>
      </c>
      <c r="G61" s="7">
        <v>90.6</v>
      </c>
      <c r="I61" s="22">
        <v>90.7</v>
      </c>
      <c r="J61" s="21">
        <v>87.8</v>
      </c>
      <c r="K61" s="21">
        <v>90.6</v>
      </c>
      <c r="M61" s="9">
        <f>(I61-E61)/E61</f>
        <v>0</v>
      </c>
      <c r="N61" s="9">
        <f>(J61-F61)/F61</f>
        <v>0</v>
      </c>
      <c r="O61" s="9">
        <f>(K61-G61)/G61</f>
        <v>0</v>
      </c>
    </row>
    <row r="62" spans="1:15" x14ac:dyDescent="0.25">
      <c r="A62" s="14">
        <v>39022</v>
      </c>
      <c r="B62" s="21">
        <v>95.9</v>
      </c>
      <c r="C62" s="21">
        <v>88.9</v>
      </c>
      <c r="D62" s="21">
        <v>96.3</v>
      </c>
      <c r="E62" s="7">
        <v>92.1</v>
      </c>
      <c r="F62" s="7">
        <v>90</v>
      </c>
      <c r="G62" s="7">
        <v>92.6</v>
      </c>
      <c r="I62" s="22">
        <v>92.1</v>
      </c>
      <c r="J62" s="21">
        <v>90</v>
      </c>
      <c r="K62" s="21">
        <v>92.6</v>
      </c>
      <c r="M62" s="9">
        <f>(I62-E62)/E62</f>
        <v>0</v>
      </c>
      <c r="N62" s="9">
        <f>(J62-F62)/F62</f>
        <v>0</v>
      </c>
      <c r="O62" s="9">
        <f>(K62-G62)/G62</f>
        <v>0</v>
      </c>
    </row>
    <row r="63" spans="1:15" x14ac:dyDescent="0.25">
      <c r="A63" s="14">
        <v>39052</v>
      </c>
      <c r="B63" s="21">
        <v>87</v>
      </c>
      <c r="C63" s="21">
        <v>89</v>
      </c>
      <c r="D63" s="21">
        <v>86.8</v>
      </c>
      <c r="E63" s="7">
        <v>93.3</v>
      </c>
      <c r="F63" s="7">
        <v>88.7</v>
      </c>
      <c r="G63" s="7">
        <v>93.4</v>
      </c>
      <c r="I63" s="22">
        <v>93.3</v>
      </c>
      <c r="J63" s="21">
        <v>88.7</v>
      </c>
      <c r="K63" s="21">
        <v>93.4</v>
      </c>
      <c r="M63" s="9">
        <f>(I63-E63)/E63</f>
        <v>0</v>
      </c>
      <c r="N63" s="9">
        <f>(J63-F63)/F63</f>
        <v>0</v>
      </c>
      <c r="O63" s="9">
        <f>(K63-G63)/G63</f>
        <v>0</v>
      </c>
    </row>
    <row r="64" spans="1:15" x14ac:dyDescent="0.25">
      <c r="A64" s="14">
        <v>39083</v>
      </c>
      <c r="B64" s="21">
        <v>87</v>
      </c>
      <c r="C64" s="21">
        <v>88.1</v>
      </c>
      <c r="D64" s="21">
        <v>86.9</v>
      </c>
      <c r="E64" s="7">
        <v>92.7</v>
      </c>
      <c r="F64" s="7">
        <v>89.3</v>
      </c>
      <c r="G64" s="7">
        <v>93.6</v>
      </c>
      <c r="I64" s="22">
        <v>92.7</v>
      </c>
      <c r="J64" s="21">
        <v>89.3</v>
      </c>
      <c r="K64" s="21">
        <v>93.6</v>
      </c>
      <c r="M64" s="9">
        <f>(I64-E64)/E64</f>
        <v>0</v>
      </c>
      <c r="N64" s="9">
        <f>(J64-F64)/F64</f>
        <v>0</v>
      </c>
      <c r="O64" s="9">
        <f>(K64-G64)/G64</f>
        <v>0</v>
      </c>
    </row>
    <row r="65" spans="1:15" x14ac:dyDescent="0.25">
      <c r="A65" s="14">
        <v>39114</v>
      </c>
      <c r="B65" s="21">
        <v>82.6</v>
      </c>
      <c r="C65" s="21">
        <v>80.8</v>
      </c>
      <c r="D65" s="21">
        <v>82.7</v>
      </c>
      <c r="E65" s="7">
        <v>93.9</v>
      </c>
      <c r="F65" s="7">
        <v>90</v>
      </c>
      <c r="G65" s="7">
        <v>94.8</v>
      </c>
      <c r="I65" s="22">
        <v>93.9</v>
      </c>
      <c r="J65" s="21">
        <v>90</v>
      </c>
      <c r="K65" s="21">
        <v>94.8</v>
      </c>
      <c r="M65" s="9">
        <f>(I65-E65)/E65</f>
        <v>0</v>
      </c>
      <c r="N65" s="9">
        <f>(J65-F65)/F65</f>
        <v>0</v>
      </c>
      <c r="O65" s="9">
        <f>(K65-G65)/G65</f>
        <v>0</v>
      </c>
    </row>
    <row r="66" spans="1:15" x14ac:dyDescent="0.25">
      <c r="A66" s="14">
        <v>39142</v>
      </c>
      <c r="B66" s="21">
        <v>96.4</v>
      </c>
      <c r="C66" s="21">
        <v>91</v>
      </c>
      <c r="D66" s="21">
        <v>96.8</v>
      </c>
      <c r="E66" s="7">
        <v>94.9</v>
      </c>
      <c r="F66" s="7">
        <v>91</v>
      </c>
      <c r="G66" s="7">
        <v>95.4</v>
      </c>
      <c r="I66" s="22">
        <v>94.9</v>
      </c>
      <c r="J66" s="21">
        <v>91</v>
      </c>
      <c r="K66" s="21">
        <v>95.4</v>
      </c>
      <c r="M66" s="9">
        <f>(I66-E66)/E66</f>
        <v>0</v>
      </c>
      <c r="N66" s="9">
        <f>(J66-F66)/F66</f>
        <v>0</v>
      </c>
      <c r="O66" s="9">
        <f>(K66-G66)/G66</f>
        <v>0</v>
      </c>
    </row>
    <row r="67" spans="1:15" x14ac:dyDescent="0.25">
      <c r="A67" s="14">
        <v>39173</v>
      </c>
      <c r="B67" s="21">
        <v>90.6</v>
      </c>
      <c r="C67" s="21">
        <v>87.7</v>
      </c>
      <c r="D67" s="21">
        <v>90.8</v>
      </c>
      <c r="E67" s="7">
        <v>96</v>
      </c>
      <c r="F67" s="7">
        <v>90.2</v>
      </c>
      <c r="G67" s="7">
        <v>96.3</v>
      </c>
      <c r="I67" s="22">
        <v>96</v>
      </c>
      <c r="J67" s="21">
        <v>90.2</v>
      </c>
      <c r="K67" s="21">
        <v>96.3</v>
      </c>
      <c r="M67" s="9">
        <f>(I67-E67)/E67</f>
        <v>0</v>
      </c>
      <c r="N67" s="9">
        <f>(J67-F67)/F67</f>
        <v>0</v>
      </c>
      <c r="O67" s="9">
        <f>(K67-G67)/G67</f>
        <v>0</v>
      </c>
    </row>
    <row r="68" spans="1:15" x14ac:dyDescent="0.25">
      <c r="A68" s="14">
        <v>39203</v>
      </c>
      <c r="B68" s="21">
        <v>99.9</v>
      </c>
      <c r="C68" s="21">
        <v>92.6</v>
      </c>
      <c r="D68" s="21">
        <v>100.3</v>
      </c>
      <c r="E68" s="7">
        <v>96.3</v>
      </c>
      <c r="F68" s="7">
        <v>90.1</v>
      </c>
      <c r="G68" s="7">
        <v>96.3</v>
      </c>
      <c r="I68" s="22">
        <v>96.3</v>
      </c>
      <c r="J68" s="21">
        <v>90.1</v>
      </c>
      <c r="K68" s="21">
        <v>96.3</v>
      </c>
      <c r="M68" s="9">
        <f>(I68-E68)/E68</f>
        <v>0</v>
      </c>
      <c r="N68" s="9">
        <f>(J68-F68)/F68</f>
        <v>0</v>
      </c>
      <c r="O68" s="9">
        <f>(K68-G68)/G68</f>
        <v>0</v>
      </c>
    </row>
    <row r="69" spans="1:15" x14ac:dyDescent="0.25">
      <c r="A69" s="14">
        <v>39234</v>
      </c>
      <c r="B69" s="21">
        <v>96.9</v>
      </c>
      <c r="C69" s="21">
        <v>91.8</v>
      </c>
      <c r="D69" s="21">
        <v>97.2</v>
      </c>
      <c r="E69" s="7">
        <v>97</v>
      </c>
      <c r="F69" s="7">
        <v>91.3</v>
      </c>
      <c r="G69" s="7">
        <v>97.1</v>
      </c>
      <c r="I69" s="22">
        <v>97</v>
      </c>
      <c r="J69" s="21">
        <v>91.3</v>
      </c>
      <c r="K69" s="21">
        <v>97.1</v>
      </c>
      <c r="M69" s="9">
        <f>(I69-E69)/E69</f>
        <v>0</v>
      </c>
      <c r="N69" s="9">
        <f>(J69-F69)/F69</f>
        <v>0</v>
      </c>
      <c r="O69" s="9">
        <f>(K69-G69)/G69</f>
        <v>0</v>
      </c>
    </row>
    <row r="70" spans="1:15" x14ac:dyDescent="0.25">
      <c r="A70" s="14">
        <v>39264</v>
      </c>
      <c r="B70" s="21">
        <v>99.8</v>
      </c>
      <c r="C70" s="21">
        <v>96</v>
      </c>
      <c r="D70" s="21">
        <v>100.1</v>
      </c>
      <c r="E70" s="7">
        <v>96.5</v>
      </c>
      <c r="F70" s="7">
        <v>91.7</v>
      </c>
      <c r="G70" s="7">
        <v>96.5</v>
      </c>
      <c r="I70" s="22">
        <v>96.5</v>
      </c>
      <c r="J70" s="21">
        <v>91.7</v>
      </c>
      <c r="K70" s="21">
        <v>96.5</v>
      </c>
      <c r="M70" s="9">
        <f>(I70-E70)/E70</f>
        <v>0</v>
      </c>
      <c r="N70" s="9">
        <f>(J70-F70)/F70</f>
        <v>0</v>
      </c>
      <c r="O70" s="9">
        <f>(K70-G70)/G70</f>
        <v>0</v>
      </c>
    </row>
    <row r="71" spans="1:15" x14ac:dyDescent="0.25">
      <c r="A71" s="14">
        <v>39295</v>
      </c>
      <c r="B71" s="21">
        <v>104.9</v>
      </c>
      <c r="C71" s="21">
        <v>95.9</v>
      </c>
      <c r="D71" s="21">
        <v>105.5</v>
      </c>
      <c r="E71" s="7">
        <v>97.9</v>
      </c>
      <c r="F71" s="7">
        <v>91.8</v>
      </c>
      <c r="G71" s="7">
        <v>97.4</v>
      </c>
      <c r="I71" s="22">
        <v>97.9</v>
      </c>
      <c r="J71" s="21">
        <v>91.8</v>
      </c>
      <c r="K71" s="21">
        <v>97.4</v>
      </c>
      <c r="M71" s="9">
        <f>(I71-E71)/E71</f>
        <v>0</v>
      </c>
      <c r="N71" s="9">
        <f>(J71-F71)/F71</f>
        <v>0</v>
      </c>
      <c r="O71" s="9">
        <f>(K71-G71)/G71</f>
        <v>0</v>
      </c>
    </row>
    <row r="72" spans="1:15" x14ac:dyDescent="0.25">
      <c r="A72" s="14">
        <v>39326</v>
      </c>
      <c r="B72" s="21">
        <v>98.4</v>
      </c>
      <c r="C72" s="21">
        <v>91.1</v>
      </c>
      <c r="D72" s="21">
        <v>98.8</v>
      </c>
      <c r="E72" s="7">
        <v>97.1</v>
      </c>
      <c r="F72" s="7">
        <v>90.8</v>
      </c>
      <c r="G72" s="7">
        <v>97.8</v>
      </c>
      <c r="I72" s="22">
        <v>97.1</v>
      </c>
      <c r="J72" s="21">
        <v>90.8</v>
      </c>
      <c r="K72" s="21">
        <v>97.8</v>
      </c>
      <c r="M72" s="9">
        <f>(I72-E72)/E72</f>
        <v>0</v>
      </c>
      <c r="N72" s="9">
        <f>(J72-F72)/F72</f>
        <v>0</v>
      </c>
      <c r="O72" s="9">
        <f>(K72-G72)/G72</f>
        <v>0</v>
      </c>
    </row>
    <row r="73" spans="1:15" x14ac:dyDescent="0.25">
      <c r="A73" s="14">
        <v>39356</v>
      </c>
      <c r="B73" s="21">
        <v>107.8</v>
      </c>
      <c r="C73" s="21">
        <v>93.9</v>
      </c>
      <c r="D73" s="21">
        <v>108.7</v>
      </c>
      <c r="E73" s="7">
        <v>99.5</v>
      </c>
      <c r="F73" s="7">
        <v>91.9</v>
      </c>
      <c r="G73" s="7">
        <v>98.7</v>
      </c>
      <c r="I73" s="22">
        <v>99.5</v>
      </c>
      <c r="J73" s="21">
        <v>91.9</v>
      </c>
      <c r="K73" s="21">
        <v>98.7</v>
      </c>
      <c r="M73" s="9">
        <f>(I73-E73)/E73</f>
        <v>0</v>
      </c>
      <c r="N73" s="9">
        <f>(J73-F73)/F73</f>
        <v>0</v>
      </c>
      <c r="O73" s="9">
        <f>(K73-G73)/G73</f>
        <v>0</v>
      </c>
    </row>
    <row r="74" spans="1:15" x14ac:dyDescent="0.25">
      <c r="A74" s="14">
        <v>39387</v>
      </c>
      <c r="B74" s="21">
        <v>102.4</v>
      </c>
      <c r="C74" s="21">
        <v>92</v>
      </c>
      <c r="D74" s="21">
        <v>103.1</v>
      </c>
      <c r="E74" s="7">
        <v>98.5</v>
      </c>
      <c r="F74" s="7">
        <v>93.1</v>
      </c>
      <c r="G74" s="7">
        <v>98.9</v>
      </c>
      <c r="I74" s="22">
        <v>98.5</v>
      </c>
      <c r="J74" s="21">
        <v>93.1</v>
      </c>
      <c r="K74" s="21">
        <v>98.9</v>
      </c>
      <c r="M74" s="9">
        <f>(I74-E74)/E74</f>
        <v>0</v>
      </c>
      <c r="N74" s="9">
        <f>(J74-F74)/F74</f>
        <v>0</v>
      </c>
      <c r="O74" s="9">
        <f>(K74-G74)/G74</f>
        <v>0</v>
      </c>
    </row>
    <row r="75" spans="1:15" x14ac:dyDescent="0.25">
      <c r="A75" s="14">
        <v>39417</v>
      </c>
      <c r="B75" s="21">
        <v>92.6</v>
      </c>
      <c r="C75" s="21">
        <v>98.6</v>
      </c>
      <c r="D75" s="21">
        <v>92.3</v>
      </c>
      <c r="E75" s="7">
        <v>98.9</v>
      </c>
      <c r="F75" s="7">
        <v>97.9</v>
      </c>
      <c r="G75" s="7">
        <v>99.8</v>
      </c>
      <c r="I75" s="22">
        <v>98.9</v>
      </c>
      <c r="J75" s="21">
        <v>97.9</v>
      </c>
      <c r="K75" s="21">
        <v>99.8</v>
      </c>
      <c r="M75" s="9">
        <f>(I75-E75)/E75</f>
        <v>0</v>
      </c>
      <c r="N75" s="9">
        <f>(J75-F75)/F75</f>
        <v>0</v>
      </c>
      <c r="O75" s="9">
        <f>(K75-G75)/G75</f>
        <v>0</v>
      </c>
    </row>
    <row r="76" spans="1:15" x14ac:dyDescent="0.25">
      <c r="A76" s="14">
        <v>39448</v>
      </c>
      <c r="B76" s="21">
        <v>94.8</v>
      </c>
      <c r="C76" s="21">
        <v>95.1</v>
      </c>
      <c r="D76" s="21">
        <v>94.8</v>
      </c>
      <c r="E76" s="7">
        <v>100.6</v>
      </c>
      <c r="F76" s="7">
        <v>96</v>
      </c>
      <c r="G76" s="7">
        <v>102.2</v>
      </c>
      <c r="I76" s="22">
        <v>100.6</v>
      </c>
      <c r="J76" s="21">
        <v>96</v>
      </c>
      <c r="K76" s="21">
        <v>102.2</v>
      </c>
      <c r="M76" s="9">
        <f>(I76-E76)/E76</f>
        <v>0</v>
      </c>
      <c r="N76" s="9">
        <f>(J76-F76)/F76</f>
        <v>0</v>
      </c>
      <c r="O76" s="9">
        <f>(K76-G76)/G76</f>
        <v>0</v>
      </c>
    </row>
    <row r="77" spans="1:15" x14ac:dyDescent="0.25">
      <c r="A77" s="14">
        <v>39479</v>
      </c>
      <c r="B77" s="21">
        <v>91.1</v>
      </c>
      <c r="C77" s="21">
        <v>88.6</v>
      </c>
      <c r="D77" s="21">
        <v>91.2</v>
      </c>
      <c r="E77" s="7">
        <v>100.2</v>
      </c>
      <c r="F77" s="7">
        <v>98.4</v>
      </c>
      <c r="G77" s="7">
        <v>100.6</v>
      </c>
      <c r="I77" s="22">
        <v>100.2</v>
      </c>
      <c r="J77" s="21">
        <v>98.4</v>
      </c>
      <c r="K77" s="21">
        <v>100.6</v>
      </c>
      <c r="M77" s="9">
        <f>(I77-E77)/E77</f>
        <v>0</v>
      </c>
      <c r="N77" s="9">
        <f>(J77-F77)/F77</f>
        <v>0</v>
      </c>
      <c r="O77" s="9">
        <f>(K77-G77)/G77</f>
        <v>0</v>
      </c>
    </row>
    <row r="78" spans="1:15" x14ac:dyDescent="0.25">
      <c r="A78" s="14">
        <v>39508</v>
      </c>
      <c r="B78" s="21">
        <v>97.7</v>
      </c>
      <c r="C78" s="21">
        <v>94</v>
      </c>
      <c r="D78" s="21">
        <v>98</v>
      </c>
      <c r="E78" s="7">
        <v>100.5</v>
      </c>
      <c r="F78" s="7">
        <v>94.9</v>
      </c>
      <c r="G78" s="7">
        <v>101.3</v>
      </c>
      <c r="I78" s="22">
        <v>100.5</v>
      </c>
      <c r="J78" s="21">
        <v>94.9</v>
      </c>
      <c r="K78" s="21">
        <v>101.3</v>
      </c>
      <c r="M78" s="9">
        <f>(I78-E78)/E78</f>
        <v>0</v>
      </c>
      <c r="N78" s="9">
        <f>(J78-F78)/F78</f>
        <v>0</v>
      </c>
      <c r="O78" s="9">
        <f>(K78-G78)/G78</f>
        <v>0</v>
      </c>
    </row>
    <row r="79" spans="1:15" x14ac:dyDescent="0.25">
      <c r="A79" s="14">
        <v>39539</v>
      </c>
      <c r="B79" s="21">
        <v>99.2</v>
      </c>
      <c r="C79" s="21">
        <v>91.4</v>
      </c>
      <c r="D79" s="21">
        <v>99.7</v>
      </c>
      <c r="E79" s="7">
        <v>100.4</v>
      </c>
      <c r="F79" s="7">
        <v>93.6</v>
      </c>
      <c r="G79" s="7">
        <v>100.9</v>
      </c>
      <c r="I79" s="22">
        <v>100.4</v>
      </c>
      <c r="J79" s="21">
        <v>93.6</v>
      </c>
      <c r="K79" s="21">
        <v>100.9</v>
      </c>
      <c r="M79" s="9">
        <f>(I79-E79)/E79</f>
        <v>0</v>
      </c>
      <c r="N79" s="9">
        <f>(J79-F79)/F79</f>
        <v>0</v>
      </c>
      <c r="O79" s="9">
        <f>(K79-G79)/G79</f>
        <v>0</v>
      </c>
    </row>
    <row r="80" spans="1:15" x14ac:dyDescent="0.25">
      <c r="A80" s="14">
        <v>39569</v>
      </c>
      <c r="B80" s="21">
        <v>102.5</v>
      </c>
      <c r="C80" s="21">
        <v>99.6</v>
      </c>
      <c r="D80" s="21">
        <v>102.6</v>
      </c>
      <c r="E80" s="7">
        <v>101.1</v>
      </c>
      <c r="F80" s="7">
        <v>97.5</v>
      </c>
      <c r="G80" s="7">
        <v>101.4</v>
      </c>
      <c r="I80" s="22">
        <v>101.1</v>
      </c>
      <c r="J80" s="21">
        <v>97.5</v>
      </c>
      <c r="K80" s="21">
        <v>101.4</v>
      </c>
      <c r="M80" s="9">
        <f>(I80-E80)/E80</f>
        <v>0</v>
      </c>
      <c r="N80" s="9">
        <f>(J80-F80)/F80</f>
        <v>0</v>
      </c>
      <c r="O80" s="9">
        <f>(K80-G80)/G80</f>
        <v>0</v>
      </c>
    </row>
    <row r="81" spans="1:15" x14ac:dyDescent="0.25">
      <c r="A81" s="14">
        <v>39600</v>
      </c>
      <c r="B81" s="21">
        <v>103.3</v>
      </c>
      <c r="C81" s="21">
        <v>98.5</v>
      </c>
      <c r="D81" s="21">
        <v>103.6</v>
      </c>
      <c r="E81" s="7">
        <v>102.9</v>
      </c>
      <c r="F81" s="7">
        <v>97.9</v>
      </c>
      <c r="G81" s="7">
        <v>102.5</v>
      </c>
      <c r="I81" s="22">
        <v>102.9</v>
      </c>
      <c r="J81" s="21">
        <v>97.9</v>
      </c>
      <c r="K81" s="21">
        <v>102.5</v>
      </c>
      <c r="M81" s="9">
        <f>(I81-E81)/E81</f>
        <v>0</v>
      </c>
      <c r="N81" s="9">
        <f>(J81-F81)/F81</f>
        <v>0</v>
      </c>
      <c r="O81" s="9">
        <f>(K81-G81)/G81</f>
        <v>0</v>
      </c>
    </row>
    <row r="82" spans="1:15" x14ac:dyDescent="0.25">
      <c r="A82" s="14">
        <v>39630</v>
      </c>
      <c r="B82" s="21">
        <v>108.5</v>
      </c>
      <c r="C82" s="21">
        <v>104.3</v>
      </c>
      <c r="D82" s="21">
        <v>108.8</v>
      </c>
      <c r="E82" s="7">
        <v>103.2</v>
      </c>
      <c r="F82" s="7">
        <v>99.4</v>
      </c>
      <c r="G82" s="7">
        <v>102.6</v>
      </c>
      <c r="I82" s="22">
        <v>103.2</v>
      </c>
      <c r="J82" s="21">
        <v>99.4</v>
      </c>
      <c r="K82" s="21">
        <v>102.6</v>
      </c>
      <c r="M82" s="9">
        <f>(I82-E82)/E82</f>
        <v>0</v>
      </c>
      <c r="N82" s="9">
        <f>(J82-F82)/F82</f>
        <v>0</v>
      </c>
      <c r="O82" s="9">
        <f>(K82-G82)/G82</f>
        <v>0</v>
      </c>
    </row>
    <row r="83" spans="1:15" x14ac:dyDescent="0.25">
      <c r="A83" s="14">
        <v>39661</v>
      </c>
      <c r="B83" s="21">
        <v>106.9</v>
      </c>
      <c r="C83" s="21">
        <v>104.1</v>
      </c>
      <c r="D83" s="21">
        <v>107.1</v>
      </c>
      <c r="E83" s="7">
        <v>101.9</v>
      </c>
      <c r="F83" s="7">
        <v>99.7</v>
      </c>
      <c r="G83" s="7">
        <v>101.4</v>
      </c>
      <c r="I83" s="22">
        <v>101.9</v>
      </c>
      <c r="J83" s="21">
        <v>99.7</v>
      </c>
      <c r="K83" s="21">
        <v>101.4</v>
      </c>
      <c r="M83" s="9">
        <f>(I83-E83)/E83</f>
        <v>0</v>
      </c>
      <c r="N83" s="9">
        <f>(J83-F83)/F83</f>
        <v>0</v>
      </c>
      <c r="O83" s="9">
        <f>(K83-G83)/G83</f>
        <v>0</v>
      </c>
    </row>
    <row r="84" spans="1:15" x14ac:dyDescent="0.25">
      <c r="A84" s="14">
        <v>39692</v>
      </c>
      <c r="B84" s="21">
        <v>107.3</v>
      </c>
      <c r="C84" s="21">
        <v>99.9</v>
      </c>
      <c r="D84" s="21">
        <v>107.8</v>
      </c>
      <c r="E84" s="7">
        <v>103.4</v>
      </c>
      <c r="F84" s="7">
        <v>99.6</v>
      </c>
      <c r="G84" s="7">
        <v>103.3</v>
      </c>
      <c r="I84" s="22">
        <v>103.4</v>
      </c>
      <c r="J84" s="21">
        <v>99.6</v>
      </c>
      <c r="K84" s="21">
        <v>103.3</v>
      </c>
      <c r="M84" s="9">
        <f>(I84-E84)/E84</f>
        <v>0</v>
      </c>
      <c r="N84" s="9">
        <f>(J84-F84)/F84</f>
        <v>0</v>
      </c>
      <c r="O84" s="9">
        <f>(K84-G84)/G84</f>
        <v>0</v>
      </c>
    </row>
    <row r="85" spans="1:15" x14ac:dyDescent="0.25">
      <c r="A85" s="14">
        <v>39722</v>
      </c>
      <c r="B85" s="21">
        <v>108.4</v>
      </c>
      <c r="C85" s="21">
        <v>100.8</v>
      </c>
      <c r="D85" s="21">
        <v>108.9</v>
      </c>
      <c r="E85" s="7">
        <v>100.2</v>
      </c>
      <c r="F85" s="7">
        <v>98.9</v>
      </c>
      <c r="G85" s="7">
        <v>99.1</v>
      </c>
      <c r="I85" s="22">
        <v>100.2</v>
      </c>
      <c r="J85" s="21">
        <v>98.9</v>
      </c>
      <c r="K85" s="21">
        <v>99.1</v>
      </c>
      <c r="M85" s="9">
        <f>(I85-E85)/E85</f>
        <v>0</v>
      </c>
      <c r="N85" s="9">
        <f>(J85-F85)/F85</f>
        <v>0</v>
      </c>
      <c r="O85" s="9">
        <f>(K85-G85)/G85</f>
        <v>0</v>
      </c>
    </row>
    <row r="86" spans="1:15" x14ac:dyDescent="0.25">
      <c r="A86" s="14">
        <v>39753</v>
      </c>
      <c r="B86" s="21">
        <v>96.2</v>
      </c>
      <c r="C86" s="21">
        <v>87.8</v>
      </c>
      <c r="D86" s="21">
        <v>96.7</v>
      </c>
      <c r="E86" s="7">
        <v>94.4</v>
      </c>
      <c r="F86" s="7">
        <v>88.8</v>
      </c>
      <c r="G86" s="7">
        <v>95.1</v>
      </c>
      <c r="I86" s="22">
        <v>94.4</v>
      </c>
      <c r="J86" s="21">
        <v>88.8</v>
      </c>
      <c r="K86" s="21">
        <v>95.1</v>
      </c>
      <c r="M86" s="9">
        <f>(I86-E86)/E86</f>
        <v>0</v>
      </c>
      <c r="N86" s="9">
        <f>(J86-F86)/F86</f>
        <v>0</v>
      </c>
      <c r="O86" s="9">
        <f>(K86-G86)/G86</f>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(I87-E87)/E87</f>
        <v>0</v>
      </c>
      <c r="N87" s="9">
        <f>(J87-F87)/F87</f>
        <v>0</v>
      </c>
      <c r="O87" s="9">
        <f>(K87-G87)/G87</f>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(I88-E88)/E88</f>
        <v>0</v>
      </c>
      <c r="N88" s="9">
        <f>(J88-F88)/F88</f>
        <v>0</v>
      </c>
      <c r="O88" s="9">
        <f>(K88-G88)/G88</f>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(I89-E89)/E89</f>
        <v>0</v>
      </c>
      <c r="N89" s="9">
        <f>(J89-F89)/F89</f>
        <v>0</v>
      </c>
      <c r="O89" s="9">
        <f>(K89-G89)/G89</f>
        <v>0</v>
      </c>
    </row>
    <row r="90" spans="1:15" x14ac:dyDescent="0.25">
      <c r="A90" s="14">
        <v>39873</v>
      </c>
      <c r="B90" s="21">
        <v>88.6</v>
      </c>
      <c r="C90" s="21">
        <v>84.2</v>
      </c>
      <c r="D90" s="21">
        <v>88.8</v>
      </c>
      <c r="E90" s="7">
        <v>88</v>
      </c>
      <c r="F90" s="7">
        <v>84.6</v>
      </c>
      <c r="G90" s="7">
        <v>88.1</v>
      </c>
      <c r="I90" s="22">
        <v>88</v>
      </c>
      <c r="J90" s="21">
        <v>84.6</v>
      </c>
      <c r="K90" s="21">
        <v>88.1</v>
      </c>
      <c r="M90" s="9">
        <f>(I90-E90)/E90</f>
        <v>0</v>
      </c>
      <c r="N90" s="9">
        <f>(J90-F90)/F90</f>
        <v>0</v>
      </c>
      <c r="O90" s="9">
        <f>(K90-G90)/G90</f>
        <v>0</v>
      </c>
    </row>
    <row r="91" spans="1:15" x14ac:dyDescent="0.25">
      <c r="A91" s="14">
        <v>39904</v>
      </c>
      <c r="B91" s="21">
        <v>85.2</v>
      </c>
      <c r="C91" s="21">
        <v>80.8</v>
      </c>
      <c r="D91" s="21">
        <v>85.5</v>
      </c>
      <c r="E91" s="7">
        <v>89</v>
      </c>
      <c r="F91" s="7">
        <v>83.8</v>
      </c>
      <c r="G91" s="7">
        <v>89.1</v>
      </c>
      <c r="I91" s="22">
        <v>89</v>
      </c>
      <c r="J91" s="21">
        <v>83.8</v>
      </c>
      <c r="K91" s="21">
        <v>89.1</v>
      </c>
      <c r="M91" s="9">
        <f>(I91-E91)/E91</f>
        <v>0</v>
      </c>
      <c r="N91" s="9">
        <f>(J91-F91)/F91</f>
        <v>0</v>
      </c>
      <c r="O91" s="9">
        <f>(K91-G91)/G91</f>
        <v>0</v>
      </c>
    </row>
    <row r="92" spans="1:15" x14ac:dyDescent="0.25">
      <c r="A92" s="14">
        <v>39934</v>
      </c>
      <c r="B92" s="21">
        <v>91.3</v>
      </c>
      <c r="C92" s="21">
        <v>85.4</v>
      </c>
      <c r="D92" s="21">
        <v>91.6</v>
      </c>
      <c r="E92" s="7">
        <v>90.4</v>
      </c>
      <c r="F92" s="7">
        <v>84</v>
      </c>
      <c r="G92" s="7">
        <v>90.5</v>
      </c>
      <c r="I92" s="22">
        <v>90.4</v>
      </c>
      <c r="J92" s="21">
        <v>84</v>
      </c>
      <c r="K92" s="21">
        <v>90.5</v>
      </c>
      <c r="M92" s="9">
        <f>(I92-E92)/E92</f>
        <v>0</v>
      </c>
      <c r="N92" s="9">
        <f>(J92-F92)/F92</f>
        <v>0</v>
      </c>
      <c r="O92" s="9">
        <f>(K92-G92)/G92</f>
        <v>0</v>
      </c>
    </row>
    <row r="93" spans="1:15" x14ac:dyDescent="0.25">
      <c r="A93" s="14">
        <v>39965</v>
      </c>
      <c r="B93" s="21">
        <v>92.2</v>
      </c>
      <c r="C93" s="21">
        <v>89.1</v>
      </c>
      <c r="D93" s="21">
        <v>92.4</v>
      </c>
      <c r="E93" s="7">
        <v>91.6</v>
      </c>
      <c r="F93" s="7">
        <v>88.7</v>
      </c>
      <c r="G93" s="7">
        <v>91.4</v>
      </c>
      <c r="I93" s="22">
        <v>91.6</v>
      </c>
      <c r="J93" s="21">
        <v>88.7</v>
      </c>
      <c r="K93" s="21">
        <v>91.4</v>
      </c>
      <c r="M93" s="9">
        <f>(I93-E93)/E93</f>
        <v>0</v>
      </c>
      <c r="N93" s="9">
        <f>(J93-F93)/F93</f>
        <v>0</v>
      </c>
      <c r="O93" s="9">
        <f>(K93-G93)/G93</f>
        <v>0</v>
      </c>
    </row>
    <row r="94" spans="1:15" x14ac:dyDescent="0.25">
      <c r="A94" s="14">
        <v>39995</v>
      </c>
      <c r="B94" s="21">
        <v>97.7</v>
      </c>
      <c r="C94" s="21">
        <v>93.6</v>
      </c>
      <c r="D94" s="21">
        <v>98</v>
      </c>
      <c r="E94" s="7">
        <v>92.6</v>
      </c>
      <c r="F94" s="7">
        <v>89.2</v>
      </c>
      <c r="G94" s="7">
        <v>92.7</v>
      </c>
      <c r="I94" s="22">
        <v>92.6</v>
      </c>
      <c r="J94" s="21">
        <v>89.2</v>
      </c>
      <c r="K94" s="21">
        <v>92.7</v>
      </c>
      <c r="M94" s="9">
        <f>(I94-E94)/E94</f>
        <v>0</v>
      </c>
      <c r="N94" s="9">
        <f>(J94-F94)/F94</f>
        <v>0</v>
      </c>
      <c r="O94" s="9">
        <f>(K94-G94)/G94</f>
        <v>0</v>
      </c>
    </row>
    <row r="95" spans="1:15" x14ac:dyDescent="0.25">
      <c r="A95" s="14">
        <v>40026</v>
      </c>
      <c r="B95" s="21">
        <v>99.6</v>
      </c>
      <c r="C95" s="21">
        <v>93.4</v>
      </c>
      <c r="D95" s="21">
        <v>100</v>
      </c>
      <c r="E95" s="7">
        <v>94</v>
      </c>
      <c r="F95" s="7">
        <v>89.4</v>
      </c>
      <c r="G95" s="7">
        <v>94.3</v>
      </c>
      <c r="I95" s="22">
        <v>94</v>
      </c>
      <c r="J95" s="21">
        <v>89.4</v>
      </c>
      <c r="K95" s="21">
        <v>94.3</v>
      </c>
      <c r="M95" s="9">
        <f>(I95-E95)/E95</f>
        <v>0</v>
      </c>
      <c r="N95" s="9">
        <f>(J95-F95)/F95</f>
        <v>0</v>
      </c>
      <c r="O95" s="9">
        <f>(K95-G95)/G95</f>
        <v>0</v>
      </c>
    </row>
    <row r="96" spans="1:15" x14ac:dyDescent="0.25">
      <c r="A96" s="14">
        <v>40057</v>
      </c>
      <c r="B96" s="21">
        <v>99.4</v>
      </c>
      <c r="C96" s="21">
        <v>90.5</v>
      </c>
      <c r="D96" s="21">
        <v>100</v>
      </c>
      <c r="E96" s="7">
        <v>95.6</v>
      </c>
      <c r="F96" s="7">
        <v>90</v>
      </c>
      <c r="G96" s="7">
        <v>95.9</v>
      </c>
      <c r="I96" s="22">
        <v>95.6</v>
      </c>
      <c r="J96" s="21">
        <v>90</v>
      </c>
      <c r="K96" s="21">
        <v>95.9</v>
      </c>
      <c r="M96" s="9">
        <f>(I96-E96)/E96</f>
        <v>0</v>
      </c>
      <c r="N96" s="9">
        <f>(J96-F96)/F96</f>
        <v>0</v>
      </c>
      <c r="O96" s="9">
        <f>(K96-G96)/G96</f>
        <v>0</v>
      </c>
    </row>
    <row r="97" spans="1:15" x14ac:dyDescent="0.25">
      <c r="A97" s="14">
        <v>40087</v>
      </c>
      <c r="B97" s="21">
        <v>105.6</v>
      </c>
      <c r="C97" s="21">
        <v>92.8</v>
      </c>
      <c r="D97" s="21">
        <v>106.4</v>
      </c>
      <c r="E97" s="7">
        <v>97.3</v>
      </c>
      <c r="F97" s="7">
        <v>91</v>
      </c>
      <c r="G97" s="7">
        <v>97.5</v>
      </c>
      <c r="I97" s="22">
        <v>97.3</v>
      </c>
      <c r="J97" s="21">
        <v>91</v>
      </c>
      <c r="K97" s="21">
        <v>97.5</v>
      </c>
      <c r="M97" s="9">
        <f>(I97-E97)/E97</f>
        <v>0</v>
      </c>
      <c r="N97" s="9">
        <f>(J97-F97)/F97</f>
        <v>0</v>
      </c>
      <c r="O97" s="9">
        <f>(K97-G97)/G97</f>
        <v>0</v>
      </c>
    </row>
    <row r="98" spans="1:15" x14ac:dyDescent="0.25">
      <c r="A98" s="14">
        <v>40118</v>
      </c>
      <c r="B98" s="21">
        <v>101.4</v>
      </c>
      <c r="C98" s="21">
        <v>88.8</v>
      </c>
      <c r="D98" s="21">
        <v>102.2</v>
      </c>
      <c r="E98" s="7">
        <v>98.9</v>
      </c>
      <c r="F98" s="7">
        <v>89.6</v>
      </c>
      <c r="G98" s="7">
        <v>99.6</v>
      </c>
      <c r="I98" s="22">
        <v>98.9</v>
      </c>
      <c r="J98" s="21">
        <v>89.6</v>
      </c>
      <c r="K98" s="21">
        <v>99.6</v>
      </c>
      <c r="M98" s="9">
        <f>(I98-E98)/E98</f>
        <v>0</v>
      </c>
      <c r="N98" s="9">
        <f>(J98-F98)/F98</f>
        <v>0</v>
      </c>
      <c r="O98" s="9">
        <f>(K98-G98)/G98</f>
        <v>0</v>
      </c>
    </row>
    <row r="99" spans="1:15" x14ac:dyDescent="0.25">
      <c r="A99" s="14">
        <v>40148</v>
      </c>
      <c r="B99" s="21">
        <v>94.1</v>
      </c>
      <c r="C99" s="21">
        <v>92.4</v>
      </c>
      <c r="D99" s="21">
        <v>94.2</v>
      </c>
      <c r="E99" s="7">
        <v>99.1</v>
      </c>
      <c r="F99" s="7">
        <v>90.9</v>
      </c>
      <c r="G99" s="7">
        <v>100.5</v>
      </c>
      <c r="I99" s="22">
        <v>99.1</v>
      </c>
      <c r="J99" s="21">
        <v>90.9</v>
      </c>
      <c r="K99" s="21">
        <v>100.5</v>
      </c>
      <c r="M99" s="9">
        <f>(I99-E99)/E99</f>
        <v>0</v>
      </c>
      <c r="N99" s="9">
        <f>(J99-F99)/F99</f>
        <v>0</v>
      </c>
      <c r="O99" s="9">
        <f>(K99-G99)/G99</f>
        <v>0</v>
      </c>
    </row>
    <row r="100" spans="1:15" x14ac:dyDescent="0.25">
      <c r="A100" s="14">
        <v>40179</v>
      </c>
      <c r="B100" s="21">
        <v>91.2</v>
      </c>
      <c r="C100" s="21">
        <v>94.2</v>
      </c>
      <c r="D100" s="21">
        <v>91</v>
      </c>
      <c r="E100" s="7">
        <v>100.7</v>
      </c>
      <c r="F100" s="7">
        <v>94.8</v>
      </c>
      <c r="G100" s="7">
        <v>101.7</v>
      </c>
      <c r="I100" s="22">
        <v>100.7</v>
      </c>
      <c r="J100" s="21">
        <v>94.8</v>
      </c>
      <c r="K100" s="21">
        <v>101.7</v>
      </c>
      <c r="M100" s="9">
        <f>(I100-E100)/E100</f>
        <v>0</v>
      </c>
      <c r="N100" s="9">
        <f>(J100-F100)/F100</f>
        <v>0</v>
      </c>
      <c r="O100" s="9">
        <f>(K100-G100)/G100</f>
        <v>0</v>
      </c>
    </row>
    <row r="101" spans="1:15" x14ac:dyDescent="0.25">
      <c r="A101" s="14">
        <v>40210</v>
      </c>
      <c r="B101" s="21">
        <v>89</v>
      </c>
      <c r="C101" s="21">
        <v>86.8</v>
      </c>
      <c r="D101" s="21">
        <v>89.1</v>
      </c>
      <c r="E101" s="7">
        <v>100.5</v>
      </c>
      <c r="F101" s="7">
        <v>95.8</v>
      </c>
      <c r="G101" s="7">
        <v>101.7</v>
      </c>
      <c r="I101" s="22">
        <v>100.5</v>
      </c>
      <c r="J101" s="21">
        <v>95.8</v>
      </c>
      <c r="K101" s="21">
        <v>101.7</v>
      </c>
      <c r="M101" s="9">
        <f>(I101-E101)/E101</f>
        <v>0</v>
      </c>
      <c r="N101" s="9">
        <f>(J101-F101)/F101</f>
        <v>0</v>
      </c>
      <c r="O101" s="9">
        <f>(K101-G101)/G101</f>
        <v>0</v>
      </c>
    </row>
    <row r="102" spans="1:15" x14ac:dyDescent="0.25">
      <c r="A102" s="14">
        <v>40238</v>
      </c>
      <c r="B102" s="21">
        <v>105.1</v>
      </c>
      <c r="C102" s="21">
        <v>97</v>
      </c>
      <c r="D102" s="21">
        <v>105.6</v>
      </c>
      <c r="E102" s="7">
        <v>103</v>
      </c>
      <c r="F102" s="7">
        <v>98.7</v>
      </c>
      <c r="G102" s="7">
        <v>102.9</v>
      </c>
      <c r="I102" s="22">
        <v>103</v>
      </c>
      <c r="J102" s="21">
        <v>98.7</v>
      </c>
      <c r="K102" s="21">
        <v>102.9</v>
      </c>
      <c r="M102" s="9">
        <f>(I102-E102)/E102</f>
        <v>0</v>
      </c>
      <c r="N102" s="9">
        <f>(J102-F102)/F102</f>
        <v>0</v>
      </c>
      <c r="O102" s="9">
        <f>(K102-G102)/G102</f>
        <v>0</v>
      </c>
    </row>
    <row r="103" spans="1:15" x14ac:dyDescent="0.25">
      <c r="A103" s="14">
        <v>40269</v>
      </c>
      <c r="B103" s="21">
        <v>99.3</v>
      </c>
      <c r="C103" s="21">
        <v>95</v>
      </c>
      <c r="D103" s="21">
        <v>99.6</v>
      </c>
      <c r="E103" s="7">
        <v>103.2</v>
      </c>
      <c r="F103" s="7">
        <v>98.3</v>
      </c>
      <c r="G103" s="7">
        <v>103.6</v>
      </c>
      <c r="I103" s="22">
        <v>103.2</v>
      </c>
      <c r="J103" s="21">
        <v>98.3</v>
      </c>
      <c r="K103" s="21">
        <v>103.6</v>
      </c>
      <c r="M103" s="9">
        <f>(I103-E103)/E103</f>
        <v>0</v>
      </c>
      <c r="N103" s="9">
        <f>(J103-F103)/F103</f>
        <v>0</v>
      </c>
      <c r="O103" s="9">
        <f>(K103-G103)/G103</f>
        <v>0</v>
      </c>
    </row>
    <row r="104" spans="1:15" x14ac:dyDescent="0.25">
      <c r="A104" s="14">
        <v>40299</v>
      </c>
      <c r="B104" s="21">
        <v>104.3</v>
      </c>
      <c r="C104" s="21">
        <v>98.8</v>
      </c>
      <c r="D104" s="21">
        <v>104.6</v>
      </c>
      <c r="E104" s="7">
        <v>103</v>
      </c>
      <c r="F104" s="7">
        <v>97.4</v>
      </c>
      <c r="G104" s="7">
        <v>103.1</v>
      </c>
      <c r="I104" s="22">
        <v>103</v>
      </c>
      <c r="J104" s="21">
        <v>97.4</v>
      </c>
      <c r="K104" s="21">
        <v>103.1</v>
      </c>
      <c r="M104" s="9">
        <f>(I104-E104)/E104</f>
        <v>0</v>
      </c>
      <c r="N104" s="9">
        <f>(J104-F104)/F104</f>
        <v>0</v>
      </c>
      <c r="O104" s="9">
        <f>(K104-G104)/G104</f>
        <v>0</v>
      </c>
    </row>
    <row r="105" spans="1:15" x14ac:dyDescent="0.25">
      <c r="A105" s="14">
        <v>40330</v>
      </c>
      <c r="B105" s="21">
        <v>102.5</v>
      </c>
      <c r="C105" s="21">
        <v>97.4</v>
      </c>
      <c r="D105" s="21">
        <v>102.8</v>
      </c>
      <c r="E105" s="7">
        <v>102.3</v>
      </c>
      <c r="F105" s="7">
        <v>96.8</v>
      </c>
      <c r="G105" s="7">
        <v>102.5</v>
      </c>
      <c r="I105" s="22">
        <v>102.3</v>
      </c>
      <c r="J105" s="21">
        <v>96.8</v>
      </c>
      <c r="K105" s="21">
        <v>102.5</v>
      </c>
      <c r="M105" s="9">
        <f>(I105-E105)/E105</f>
        <v>0</v>
      </c>
      <c r="N105" s="9">
        <f>(J105-F105)/F105</f>
        <v>0</v>
      </c>
      <c r="O105" s="9">
        <f>(K105-G105)/G105</f>
        <v>0</v>
      </c>
    </row>
    <row r="106" spans="1:15" x14ac:dyDescent="0.25">
      <c r="A106" s="14">
        <v>40360</v>
      </c>
      <c r="B106" s="21">
        <v>106.9</v>
      </c>
      <c r="C106" s="21">
        <v>103.2</v>
      </c>
      <c r="D106" s="21">
        <v>107.1</v>
      </c>
      <c r="E106" s="7">
        <v>101.8</v>
      </c>
      <c r="F106" s="7">
        <v>98.5</v>
      </c>
      <c r="G106" s="7">
        <v>101.5</v>
      </c>
      <c r="I106" s="22">
        <v>101.8</v>
      </c>
      <c r="J106" s="21">
        <v>98.5</v>
      </c>
      <c r="K106" s="21">
        <v>101.6</v>
      </c>
      <c r="M106" s="9">
        <f>(I106-E106)/E106</f>
        <v>0</v>
      </c>
      <c r="N106" s="9">
        <f>(J106-F106)/F106</f>
        <v>0</v>
      </c>
      <c r="O106" s="9">
        <f>(K106-G106)/G106</f>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(I107-E107)/E107</f>
        <v>0</v>
      </c>
      <c r="N107" s="9">
        <f>(J107-F107)/F107</f>
        <v>0</v>
      </c>
      <c r="O107" s="9">
        <f>(K107-G107)/G107</f>
        <v>0</v>
      </c>
    </row>
    <row r="108" spans="1:15" x14ac:dyDescent="0.25">
      <c r="A108" s="14">
        <v>40422</v>
      </c>
      <c r="B108" s="21">
        <v>105.8</v>
      </c>
      <c r="C108" s="21">
        <v>102.8</v>
      </c>
      <c r="D108" s="21">
        <v>106</v>
      </c>
      <c r="E108" s="7">
        <v>101.6</v>
      </c>
      <c r="F108" s="7">
        <v>102.1</v>
      </c>
      <c r="G108" s="7">
        <v>101.5</v>
      </c>
      <c r="I108" s="22">
        <v>101.6</v>
      </c>
      <c r="J108" s="21">
        <v>102.1</v>
      </c>
      <c r="K108" s="21">
        <v>101.5</v>
      </c>
      <c r="M108" s="9">
        <f>(I108-E108)/E108</f>
        <v>0</v>
      </c>
      <c r="N108" s="9">
        <f>(J108-F108)/F108</f>
        <v>0</v>
      </c>
      <c r="O108" s="9">
        <f>(K108-G108)/G108</f>
        <v>0</v>
      </c>
    </row>
    <row r="109" spans="1:15" x14ac:dyDescent="0.25">
      <c r="A109" s="14">
        <v>40452</v>
      </c>
      <c r="B109" s="21">
        <v>107.7</v>
      </c>
      <c r="C109" s="21">
        <v>100.8</v>
      </c>
      <c r="D109" s="21">
        <v>108.2</v>
      </c>
      <c r="E109" s="7">
        <v>101.3</v>
      </c>
      <c r="F109" s="7">
        <v>98.4</v>
      </c>
      <c r="G109" s="7">
        <v>101.5</v>
      </c>
      <c r="I109" s="22">
        <v>101.3</v>
      </c>
      <c r="J109" s="21">
        <v>98.4</v>
      </c>
      <c r="K109" s="21">
        <v>101.5</v>
      </c>
      <c r="M109" s="9">
        <f>(I109-E109)/E109</f>
        <v>0</v>
      </c>
      <c r="N109" s="9">
        <f>(J109-F109)/F109</f>
        <v>0</v>
      </c>
      <c r="O109" s="9">
        <f>(K109-G109)/G109</f>
        <v>0</v>
      </c>
    </row>
    <row r="110" spans="1:15" x14ac:dyDescent="0.25">
      <c r="A110" s="14">
        <v>40483</v>
      </c>
      <c r="B110" s="21">
        <v>106.8</v>
      </c>
      <c r="C110" s="21">
        <v>99.1</v>
      </c>
      <c r="D110" s="21">
        <v>107.3</v>
      </c>
      <c r="E110" s="7">
        <v>102.2</v>
      </c>
      <c r="F110" s="7">
        <v>99.7</v>
      </c>
      <c r="G110" s="7">
        <v>102.2</v>
      </c>
      <c r="I110" s="22">
        <v>102.2</v>
      </c>
      <c r="J110" s="21">
        <v>99.7</v>
      </c>
      <c r="K110" s="21">
        <v>102.2</v>
      </c>
      <c r="M110" s="9">
        <f>(I110-E110)/E110</f>
        <v>0</v>
      </c>
      <c r="N110" s="9">
        <f>(J110-F110)/F110</f>
        <v>0</v>
      </c>
      <c r="O110" s="9">
        <f>(K110-G110)/G110</f>
        <v>0</v>
      </c>
    </row>
    <row r="111" spans="1:15" x14ac:dyDescent="0.25">
      <c r="A111" s="14">
        <v>40513</v>
      </c>
      <c r="B111" s="21">
        <v>96.6</v>
      </c>
      <c r="C111" s="21">
        <v>102</v>
      </c>
      <c r="D111" s="21">
        <v>96.2</v>
      </c>
      <c r="E111" s="7">
        <v>102.7</v>
      </c>
      <c r="F111" s="7">
        <v>100.1</v>
      </c>
      <c r="G111" s="7">
        <v>103.7</v>
      </c>
      <c r="I111" s="22">
        <v>102.7</v>
      </c>
      <c r="J111" s="21">
        <v>100.1</v>
      </c>
      <c r="K111" s="21">
        <v>103.7</v>
      </c>
      <c r="M111" s="9">
        <f>(I111-E111)/E111</f>
        <v>0</v>
      </c>
      <c r="N111" s="9">
        <f>(J111-F111)/F111</f>
        <v>0</v>
      </c>
      <c r="O111" s="9">
        <f>(K111-G111)/G111</f>
        <v>0</v>
      </c>
    </row>
    <row r="112" spans="1:15" x14ac:dyDescent="0.25">
      <c r="A112" s="14">
        <v>40544</v>
      </c>
      <c r="B112" s="21">
        <v>93.2</v>
      </c>
      <c r="C112" s="21">
        <v>99.4</v>
      </c>
      <c r="D112" s="21">
        <v>92.8</v>
      </c>
      <c r="E112" s="7">
        <v>102.8</v>
      </c>
      <c r="F112" s="7">
        <v>100.1</v>
      </c>
      <c r="G112" s="7">
        <v>103.7</v>
      </c>
      <c r="I112" s="22">
        <v>102.8</v>
      </c>
      <c r="J112" s="21">
        <v>100.1</v>
      </c>
      <c r="K112" s="21">
        <v>103.7</v>
      </c>
      <c r="M112" s="9">
        <f>(I112-E112)/E112</f>
        <v>0</v>
      </c>
      <c r="N112" s="9">
        <f>(J112-F112)/F112</f>
        <v>0</v>
      </c>
      <c r="O112" s="9">
        <f>(K112-G112)/G112</f>
        <v>0</v>
      </c>
    </row>
    <row r="113" spans="1:15" x14ac:dyDescent="0.25">
      <c r="A113" s="14">
        <v>40575</v>
      </c>
      <c r="B113" s="21">
        <v>95.4</v>
      </c>
      <c r="C113" s="21">
        <v>90.7</v>
      </c>
      <c r="D113" s="21">
        <v>95.7</v>
      </c>
      <c r="E113" s="7">
        <v>104.2</v>
      </c>
      <c r="F113" s="7">
        <v>100</v>
      </c>
      <c r="G113" s="7">
        <v>104.8</v>
      </c>
      <c r="I113" s="22">
        <v>104.2</v>
      </c>
      <c r="J113" s="21">
        <v>100</v>
      </c>
      <c r="K113" s="21">
        <v>104.8</v>
      </c>
      <c r="M113" s="9">
        <f>(I113-E113)/E113</f>
        <v>0</v>
      </c>
      <c r="N113" s="9">
        <f>(J113-F113)/F113</f>
        <v>0</v>
      </c>
      <c r="O113" s="9">
        <f>(K113-G113)/G113</f>
        <v>0</v>
      </c>
    </row>
    <row r="114" spans="1:15" x14ac:dyDescent="0.25">
      <c r="A114" s="14">
        <v>40603</v>
      </c>
      <c r="B114" s="21">
        <v>104.4</v>
      </c>
      <c r="C114" s="21">
        <v>97</v>
      </c>
      <c r="D114" s="21">
        <v>104.8</v>
      </c>
      <c r="E114" s="7">
        <v>104.8</v>
      </c>
      <c r="F114" s="7">
        <v>98.8</v>
      </c>
      <c r="G114" s="7">
        <v>105.9</v>
      </c>
      <c r="I114" s="22">
        <v>104.8</v>
      </c>
      <c r="J114" s="21">
        <v>98.8</v>
      </c>
      <c r="K114" s="21">
        <v>105.9</v>
      </c>
      <c r="M114" s="9">
        <f>(I114-E114)/E114</f>
        <v>0</v>
      </c>
      <c r="N114" s="9">
        <f>(J114-F114)/F114</f>
        <v>0</v>
      </c>
      <c r="O114" s="9">
        <f>(K114-G114)/G114</f>
        <v>0</v>
      </c>
    </row>
    <row r="115" spans="1:15" x14ac:dyDescent="0.25">
      <c r="A115" s="14">
        <v>40634</v>
      </c>
      <c r="B115" s="21">
        <v>97.5</v>
      </c>
      <c r="C115" s="21">
        <v>96.5</v>
      </c>
      <c r="D115" s="21">
        <v>97.6</v>
      </c>
      <c r="E115" s="7">
        <v>102.1</v>
      </c>
      <c r="F115" s="7">
        <v>100.7</v>
      </c>
      <c r="G115" s="7">
        <v>102.4</v>
      </c>
      <c r="I115" s="22">
        <v>102.1</v>
      </c>
      <c r="J115" s="21">
        <v>100.7</v>
      </c>
      <c r="K115" s="21">
        <v>102.4</v>
      </c>
      <c r="M115" s="9">
        <f>(I115-E115)/E115</f>
        <v>0</v>
      </c>
      <c r="N115" s="9">
        <f>(J115-F115)/F115</f>
        <v>0</v>
      </c>
      <c r="O115" s="9">
        <f>(K115-G115)/G115</f>
        <v>0</v>
      </c>
    </row>
    <row r="116" spans="1:15" x14ac:dyDescent="0.25">
      <c r="A116" s="14">
        <v>40664</v>
      </c>
      <c r="B116" s="21">
        <v>107.1</v>
      </c>
      <c r="C116" s="21">
        <v>101.7</v>
      </c>
      <c r="D116" s="21">
        <v>107.4</v>
      </c>
      <c r="E116" s="7">
        <v>105.2</v>
      </c>
      <c r="F116" s="7">
        <v>100.2</v>
      </c>
      <c r="G116" s="7">
        <v>104.9</v>
      </c>
      <c r="I116" s="22">
        <v>105.2</v>
      </c>
      <c r="J116" s="21">
        <v>100.2</v>
      </c>
      <c r="K116" s="21">
        <v>104.9</v>
      </c>
      <c r="M116" s="9">
        <f>(I116-E116)/E116</f>
        <v>0</v>
      </c>
      <c r="N116" s="9">
        <f>(J116-F116)/F116</f>
        <v>0</v>
      </c>
      <c r="O116" s="9">
        <f>(K116-G116)/G116</f>
        <v>0</v>
      </c>
    </row>
    <row r="117" spans="1:15" x14ac:dyDescent="0.25">
      <c r="A117" s="14">
        <v>40695</v>
      </c>
      <c r="B117" s="21">
        <v>102.8</v>
      </c>
      <c r="C117" s="21">
        <v>101.2</v>
      </c>
      <c r="D117" s="21">
        <v>102.9</v>
      </c>
      <c r="E117" s="7">
        <v>102.7</v>
      </c>
      <c r="F117" s="7">
        <v>100.8</v>
      </c>
      <c r="G117" s="7">
        <v>102.9</v>
      </c>
      <c r="I117" s="22">
        <v>102.7</v>
      </c>
      <c r="J117" s="21">
        <v>100.8</v>
      </c>
      <c r="K117" s="21">
        <v>102.9</v>
      </c>
      <c r="M117" s="9">
        <f>(I117-E117)/E117</f>
        <v>0</v>
      </c>
      <c r="N117" s="9">
        <f>(J117-F117)/F117</f>
        <v>0</v>
      </c>
      <c r="O117" s="9">
        <f>(K117-G117)/G117</f>
        <v>0</v>
      </c>
    </row>
    <row r="118" spans="1:15" x14ac:dyDescent="0.25">
      <c r="A118" s="14">
        <v>40725</v>
      </c>
      <c r="B118" s="21">
        <v>106.1</v>
      </c>
      <c r="C118" s="21">
        <v>104.2</v>
      </c>
      <c r="D118" s="21">
        <v>106.2</v>
      </c>
      <c r="E118" s="7">
        <v>103.1</v>
      </c>
      <c r="F118" s="7">
        <v>99.7</v>
      </c>
      <c r="G118" s="7">
        <v>102.9</v>
      </c>
      <c r="I118" s="22">
        <v>103.1</v>
      </c>
      <c r="J118" s="21">
        <v>99.7</v>
      </c>
      <c r="K118" s="21">
        <v>102.9</v>
      </c>
      <c r="M118" s="9">
        <f>(I118-E118)/E118</f>
        <v>0</v>
      </c>
      <c r="N118" s="9">
        <f>(J118-F118)/F118</f>
        <v>0</v>
      </c>
      <c r="O118" s="9">
        <f>(K118-G118)/G118</f>
        <v>0</v>
      </c>
    </row>
    <row r="119" spans="1:15" x14ac:dyDescent="0.25">
      <c r="A119" s="14">
        <v>40756</v>
      </c>
      <c r="B119" s="21">
        <v>110.8</v>
      </c>
      <c r="C119" s="21">
        <v>104.3</v>
      </c>
      <c r="D119" s="21">
        <v>111.2</v>
      </c>
      <c r="E119" s="7">
        <v>102.1</v>
      </c>
      <c r="F119" s="7">
        <v>99.6</v>
      </c>
      <c r="G119" s="7">
        <v>101.4</v>
      </c>
      <c r="I119" s="22">
        <v>102.1</v>
      </c>
      <c r="J119" s="21">
        <v>99.6</v>
      </c>
      <c r="K119" s="21">
        <v>101.4</v>
      </c>
      <c r="M119" s="9">
        <f>(I119-E119)/E119</f>
        <v>0</v>
      </c>
      <c r="N119" s="9">
        <f>(J119-F119)/F119</f>
        <v>0</v>
      </c>
      <c r="O119" s="9">
        <f>(K119-G119)/G119</f>
        <v>0</v>
      </c>
    </row>
    <row r="120" spans="1:15" x14ac:dyDescent="0.25">
      <c r="A120" s="14">
        <v>40787</v>
      </c>
      <c r="B120" s="21">
        <v>104.8</v>
      </c>
      <c r="C120" s="21">
        <v>101.4</v>
      </c>
      <c r="D120" s="21">
        <v>105</v>
      </c>
      <c r="E120" s="7">
        <v>100.2</v>
      </c>
      <c r="F120" s="7">
        <v>100.5</v>
      </c>
      <c r="G120" s="7">
        <v>99.9</v>
      </c>
      <c r="I120" s="22">
        <v>100.2</v>
      </c>
      <c r="J120" s="21">
        <v>100.5</v>
      </c>
      <c r="K120" s="21">
        <v>99.9</v>
      </c>
      <c r="M120" s="9">
        <f>(I120-E120)/E120</f>
        <v>0</v>
      </c>
      <c r="N120" s="9">
        <f>(J120-F120)/F120</f>
        <v>0</v>
      </c>
      <c r="O120" s="9">
        <f>(K120-G120)/G120</f>
        <v>0</v>
      </c>
    </row>
    <row r="121" spans="1:15" x14ac:dyDescent="0.25">
      <c r="A121" s="14">
        <v>40817</v>
      </c>
      <c r="B121" s="21">
        <v>106.3</v>
      </c>
      <c r="C121" s="21">
        <v>102.7</v>
      </c>
      <c r="D121" s="21">
        <v>106.5</v>
      </c>
      <c r="E121" s="7">
        <v>99.2</v>
      </c>
      <c r="F121" s="7">
        <v>99.6</v>
      </c>
      <c r="G121" s="7">
        <v>99.6</v>
      </c>
      <c r="I121" s="22">
        <v>99.2</v>
      </c>
      <c r="J121" s="21">
        <v>99.6</v>
      </c>
      <c r="K121" s="21">
        <v>99.6</v>
      </c>
      <c r="M121" s="9">
        <f>(I121-E121)/E121</f>
        <v>0</v>
      </c>
      <c r="N121" s="9">
        <f>(J121-F121)/F121</f>
        <v>0</v>
      </c>
      <c r="O121" s="9">
        <f>(K121-G121)/G121</f>
        <v>0</v>
      </c>
    </row>
    <row r="122" spans="1:15" x14ac:dyDescent="0.25">
      <c r="A122" s="14">
        <v>40848</v>
      </c>
      <c r="B122" s="21">
        <v>104.2</v>
      </c>
      <c r="C122" s="21">
        <v>102.6</v>
      </c>
      <c r="D122" s="21">
        <v>104.3</v>
      </c>
      <c r="E122" s="7">
        <v>99.9</v>
      </c>
      <c r="F122" s="7">
        <v>102.9</v>
      </c>
      <c r="G122" s="7">
        <v>99.6</v>
      </c>
      <c r="I122" s="22">
        <v>99.9</v>
      </c>
      <c r="J122" s="21">
        <v>102.9</v>
      </c>
      <c r="K122" s="21">
        <v>99.6</v>
      </c>
      <c r="M122" s="9">
        <f>(I122-E122)/E122</f>
        <v>0</v>
      </c>
      <c r="N122" s="9">
        <f>(J122-F122)/F122</f>
        <v>0</v>
      </c>
      <c r="O122" s="9">
        <f>(K122-G122)/G122</f>
        <v>0</v>
      </c>
    </row>
    <row r="123" spans="1:15" x14ac:dyDescent="0.25">
      <c r="A123" s="14">
        <v>40878</v>
      </c>
      <c r="B123" s="21">
        <v>95.7</v>
      </c>
      <c r="C123" s="21">
        <v>104.2</v>
      </c>
      <c r="D123" s="21">
        <v>95.1</v>
      </c>
      <c r="E123" s="7">
        <v>102.5</v>
      </c>
      <c r="F123" s="7">
        <v>102</v>
      </c>
      <c r="G123" s="7">
        <v>103.7</v>
      </c>
      <c r="I123" s="22">
        <v>102.5</v>
      </c>
      <c r="J123" s="21">
        <v>102</v>
      </c>
      <c r="K123" s="21">
        <v>103.7</v>
      </c>
      <c r="M123" s="9">
        <f>(I123-E123)/E123</f>
        <v>0</v>
      </c>
      <c r="N123" s="9">
        <f>(J123-F123)/F123</f>
        <v>0</v>
      </c>
      <c r="O123" s="9">
        <f>(K123-G123)/G123</f>
        <v>0</v>
      </c>
    </row>
    <row r="124" spans="1:15" x14ac:dyDescent="0.25">
      <c r="A124" s="14">
        <v>40909</v>
      </c>
      <c r="B124" s="21">
        <v>88.7</v>
      </c>
      <c r="C124" s="21">
        <v>92.4</v>
      </c>
      <c r="D124" s="21">
        <v>88.2</v>
      </c>
      <c r="E124" s="7">
        <v>98</v>
      </c>
      <c r="F124" s="7">
        <v>93.3</v>
      </c>
      <c r="G124" s="7">
        <v>97.8</v>
      </c>
      <c r="I124" s="22">
        <v>98</v>
      </c>
      <c r="J124" s="21">
        <v>93.3</v>
      </c>
      <c r="K124" s="21">
        <v>97.8</v>
      </c>
      <c r="M124" s="9">
        <f>(I124-E124)/E124</f>
        <v>0</v>
      </c>
      <c r="N124" s="9">
        <f>(J124-F124)/F124</f>
        <v>0</v>
      </c>
      <c r="O124" s="9">
        <f>(K124-G124)/G124</f>
        <v>0</v>
      </c>
    </row>
    <row r="125" spans="1:15" x14ac:dyDescent="0.25">
      <c r="A125" s="14">
        <v>40940</v>
      </c>
      <c r="B125" s="21">
        <v>89.8</v>
      </c>
      <c r="C125" s="21">
        <v>93.6</v>
      </c>
      <c r="D125" s="21">
        <v>89.4</v>
      </c>
      <c r="E125" s="7">
        <v>99</v>
      </c>
      <c r="F125" s="7">
        <v>103.4</v>
      </c>
      <c r="G125" s="7">
        <v>98</v>
      </c>
      <c r="I125" s="22">
        <v>99</v>
      </c>
      <c r="J125" s="21">
        <v>103.4</v>
      </c>
      <c r="K125" s="21">
        <v>98</v>
      </c>
      <c r="M125" s="9">
        <f>(I125-E125)/E125</f>
        <v>0</v>
      </c>
      <c r="N125" s="9">
        <f>(J125-F125)/F125</f>
        <v>0</v>
      </c>
      <c r="O125" s="9">
        <f>(K125-G125)/G125</f>
        <v>0</v>
      </c>
    </row>
    <row r="126" spans="1:15" x14ac:dyDescent="0.25">
      <c r="A126" s="14">
        <v>40969</v>
      </c>
      <c r="B126" s="21">
        <v>99.7</v>
      </c>
      <c r="C126" s="21">
        <v>98.6</v>
      </c>
      <c r="D126" s="21">
        <v>99.8</v>
      </c>
      <c r="E126" s="7">
        <v>98.3</v>
      </c>
      <c r="F126" s="7">
        <v>101</v>
      </c>
      <c r="G126" s="7">
        <v>98</v>
      </c>
      <c r="I126" s="22">
        <v>98.3</v>
      </c>
      <c r="J126" s="21">
        <v>101</v>
      </c>
      <c r="K126" s="21">
        <v>98</v>
      </c>
      <c r="M126" s="9">
        <f>(I126-E126)/E126</f>
        <v>0</v>
      </c>
      <c r="N126" s="9">
        <f>(J126-F126)/F126</f>
        <v>0</v>
      </c>
      <c r="O126" s="9">
        <f>(K126-G126)/G126</f>
        <v>0</v>
      </c>
    </row>
    <row r="127" spans="1:15" x14ac:dyDescent="0.25">
      <c r="A127" s="14">
        <v>41000</v>
      </c>
      <c r="B127" s="21">
        <v>92.8</v>
      </c>
      <c r="C127" s="21">
        <v>96.2</v>
      </c>
      <c r="D127" s="21">
        <v>92.3</v>
      </c>
      <c r="E127" s="7">
        <v>98.5</v>
      </c>
      <c r="F127" s="7">
        <v>100.4</v>
      </c>
      <c r="G127" s="7">
        <v>97.9</v>
      </c>
      <c r="I127" s="22">
        <v>98.5</v>
      </c>
      <c r="J127" s="21">
        <v>100.4</v>
      </c>
      <c r="K127" s="21">
        <v>97.9</v>
      </c>
      <c r="M127" s="9">
        <f>(I127-E127)/E127</f>
        <v>0</v>
      </c>
      <c r="N127" s="9">
        <f>(J127-F127)/F127</f>
        <v>0</v>
      </c>
      <c r="O127" s="9">
        <f>(K127-G127)/G127</f>
        <v>0</v>
      </c>
    </row>
    <row r="128" spans="1:15" x14ac:dyDescent="0.25">
      <c r="A128" s="14">
        <v>41030</v>
      </c>
      <c r="B128" s="21">
        <v>102.5</v>
      </c>
      <c r="C128" s="21">
        <v>104.3</v>
      </c>
      <c r="D128" s="21">
        <v>102.2</v>
      </c>
      <c r="E128" s="7">
        <v>98.9</v>
      </c>
      <c r="F128" s="7">
        <v>102.9</v>
      </c>
      <c r="G128" s="7">
        <v>98.3</v>
      </c>
      <c r="I128" s="22">
        <v>98.9</v>
      </c>
      <c r="J128" s="21">
        <v>102.9</v>
      </c>
      <c r="K128" s="21">
        <v>98.3</v>
      </c>
      <c r="M128" s="9">
        <f>(I128-E128)/E128</f>
        <v>0</v>
      </c>
      <c r="N128" s="9">
        <f>(J128-F128)/F128</f>
        <v>0</v>
      </c>
      <c r="O128" s="9">
        <f>(K128-G128)/G128</f>
        <v>0</v>
      </c>
    </row>
    <row r="129" spans="1:15" x14ac:dyDescent="0.25">
      <c r="A129" s="14">
        <v>41061</v>
      </c>
      <c r="B129" s="21">
        <v>98.3</v>
      </c>
      <c r="C129" s="21">
        <v>100.5</v>
      </c>
      <c r="D129" s="21">
        <v>98</v>
      </c>
      <c r="E129" s="7">
        <v>99</v>
      </c>
      <c r="F129" s="7">
        <v>100.2</v>
      </c>
      <c r="G129" s="7">
        <v>98.9</v>
      </c>
      <c r="I129" s="22">
        <v>99</v>
      </c>
      <c r="J129" s="21">
        <v>100.2</v>
      </c>
      <c r="K129" s="21">
        <v>98.9</v>
      </c>
      <c r="M129" s="9">
        <f>(I129-E129)/E129</f>
        <v>0</v>
      </c>
      <c r="N129" s="9">
        <f>(J129-F129)/F129</f>
        <v>0</v>
      </c>
      <c r="O129" s="9">
        <f>(K129-G129)/G129</f>
        <v>0</v>
      </c>
    </row>
    <row r="130" spans="1:15" x14ac:dyDescent="0.25">
      <c r="A130" s="14">
        <v>41091</v>
      </c>
      <c r="B130" s="21">
        <v>104.5</v>
      </c>
      <c r="C130" s="21">
        <v>103.9</v>
      </c>
      <c r="D130" s="21">
        <v>104.6</v>
      </c>
      <c r="E130" s="7">
        <v>100.5</v>
      </c>
      <c r="F130" s="7">
        <v>99.8</v>
      </c>
      <c r="G130" s="7">
        <v>100.3</v>
      </c>
      <c r="I130" s="22">
        <v>100.5</v>
      </c>
      <c r="J130" s="21">
        <v>99.8</v>
      </c>
      <c r="K130" s="21">
        <v>100.3</v>
      </c>
      <c r="M130" s="9">
        <f>(I130-E130)/E130</f>
        <v>0</v>
      </c>
      <c r="N130" s="9">
        <f>(J130-F130)/F130</f>
        <v>0</v>
      </c>
      <c r="O130" s="9">
        <f>(K130-G130)/G130</f>
        <v>0</v>
      </c>
    </row>
    <row r="131" spans="1:15" x14ac:dyDescent="0.25">
      <c r="A131" s="14">
        <v>41122</v>
      </c>
      <c r="B131" s="21">
        <v>111.5</v>
      </c>
      <c r="C131" s="21">
        <v>104</v>
      </c>
      <c r="D131" s="21">
        <v>112.5</v>
      </c>
      <c r="E131" s="7">
        <v>102.5</v>
      </c>
      <c r="F131" s="7">
        <v>99.2</v>
      </c>
      <c r="G131" s="7">
        <v>102.3</v>
      </c>
      <c r="I131" s="22">
        <v>102.5</v>
      </c>
      <c r="J131" s="21">
        <v>99.2</v>
      </c>
      <c r="K131" s="21">
        <v>102.3</v>
      </c>
      <c r="M131" s="9">
        <f>(I131-E131)/E131</f>
        <v>0</v>
      </c>
      <c r="N131" s="9">
        <f>(J131-F131)/F131</f>
        <v>0</v>
      </c>
      <c r="O131" s="9">
        <f>(K131-G131)/G131</f>
        <v>0</v>
      </c>
    </row>
    <row r="132" spans="1:15" x14ac:dyDescent="0.25">
      <c r="A132" s="14">
        <v>41153</v>
      </c>
      <c r="B132" s="21">
        <v>103.4</v>
      </c>
      <c r="C132" s="21">
        <v>97.5</v>
      </c>
      <c r="D132" s="21">
        <v>104.2</v>
      </c>
      <c r="E132" s="7">
        <v>100.6</v>
      </c>
      <c r="F132" s="7">
        <v>96.6</v>
      </c>
      <c r="G132" s="7">
        <v>101.2</v>
      </c>
      <c r="I132" s="22">
        <v>100.6</v>
      </c>
      <c r="J132" s="21">
        <v>96.6</v>
      </c>
      <c r="K132" s="21">
        <v>101.2</v>
      </c>
      <c r="M132" s="9">
        <f>(I132-E132)/E132</f>
        <v>0</v>
      </c>
      <c r="N132" s="9">
        <f>(J132-F132)/F132</f>
        <v>0</v>
      </c>
      <c r="O132" s="9">
        <f>(K132-G132)/G132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(I133-E133)/E133</f>
        <v>0</v>
      </c>
      <c r="N133" s="9">
        <f>(J133-F133)/F133</f>
        <v>0</v>
      </c>
      <c r="O133" s="9">
        <f>(K133-G133)/G133</f>
        <v>0</v>
      </c>
    </row>
    <row r="134" spans="1:15" x14ac:dyDescent="0.25">
      <c r="A134" s="14">
        <v>41214</v>
      </c>
      <c r="B134" s="21">
        <v>104.8</v>
      </c>
      <c r="C134" s="21">
        <v>97.3</v>
      </c>
      <c r="D134" s="21">
        <v>105.8</v>
      </c>
      <c r="E134" s="7">
        <v>100.6</v>
      </c>
      <c r="F134" s="7">
        <v>97.4</v>
      </c>
      <c r="G134" s="7">
        <v>100.9</v>
      </c>
      <c r="I134" s="22">
        <v>100.6</v>
      </c>
      <c r="J134" s="21">
        <v>97.4</v>
      </c>
      <c r="K134" s="21">
        <v>100.9</v>
      </c>
      <c r="M134" s="9">
        <f>(I134-E134)/E134</f>
        <v>0</v>
      </c>
      <c r="N134" s="9">
        <f>(J134-F134)/F134</f>
        <v>0</v>
      </c>
      <c r="O134" s="9">
        <f>(K134-G134)/G134</f>
        <v>0</v>
      </c>
    </row>
    <row r="135" spans="1:15" x14ac:dyDescent="0.25">
      <c r="A135" s="14">
        <v>41244</v>
      </c>
      <c r="B135" s="21">
        <v>92.2</v>
      </c>
      <c r="C135" s="21">
        <v>103.5</v>
      </c>
      <c r="D135" s="21">
        <v>90.8</v>
      </c>
      <c r="E135" s="7">
        <v>101.3</v>
      </c>
      <c r="F135" s="7">
        <v>101.1</v>
      </c>
      <c r="G135" s="7">
        <v>102</v>
      </c>
      <c r="I135" s="22">
        <v>101.3</v>
      </c>
      <c r="J135" s="21">
        <v>101.1</v>
      </c>
      <c r="K135" s="21">
        <v>102</v>
      </c>
      <c r="M135" s="9">
        <f>(I135-E135)/E135</f>
        <v>0</v>
      </c>
      <c r="N135" s="9">
        <f>(J135-F135)/F135</f>
        <v>0</v>
      </c>
      <c r="O135" s="9">
        <f>(K135-G135)/G135</f>
        <v>0</v>
      </c>
    </row>
    <row r="136" spans="1:15" x14ac:dyDescent="0.25">
      <c r="A136" s="14">
        <v>41275</v>
      </c>
      <c r="B136" s="21">
        <v>94.5</v>
      </c>
      <c r="C136" s="21">
        <v>94.3</v>
      </c>
      <c r="D136" s="21">
        <v>94.5</v>
      </c>
      <c r="E136" s="7">
        <v>102.1</v>
      </c>
      <c r="F136" s="7">
        <v>95.4</v>
      </c>
      <c r="G136" s="7">
        <v>103</v>
      </c>
      <c r="I136" s="22">
        <v>102.1</v>
      </c>
      <c r="J136" s="21">
        <v>95.4</v>
      </c>
      <c r="K136" s="21">
        <v>103</v>
      </c>
      <c r="M136" s="9">
        <f>(I136-E136)/E136</f>
        <v>0</v>
      </c>
      <c r="N136" s="9">
        <f>(J136-F136)/F136</f>
        <v>0</v>
      </c>
      <c r="O136" s="9">
        <f>(K136-G136)/G136</f>
        <v>0</v>
      </c>
    </row>
    <row r="137" spans="1:15" x14ac:dyDescent="0.25">
      <c r="A137" s="14">
        <v>41306</v>
      </c>
      <c r="B137" s="21">
        <v>88.1</v>
      </c>
      <c r="C137" s="21">
        <v>85.4</v>
      </c>
      <c r="D137" s="21">
        <v>88.4</v>
      </c>
      <c r="E137" s="7">
        <v>99.7</v>
      </c>
      <c r="F137" s="7">
        <v>94.4</v>
      </c>
      <c r="G137" s="7">
        <v>100.5</v>
      </c>
      <c r="I137" s="22">
        <v>99.7</v>
      </c>
      <c r="J137" s="21">
        <v>94.4</v>
      </c>
      <c r="K137" s="21">
        <v>100.5</v>
      </c>
      <c r="M137" s="9">
        <f>(I137-E137)/E137</f>
        <v>0</v>
      </c>
      <c r="N137" s="9">
        <f>(J137-F137)/F137</f>
        <v>0</v>
      </c>
      <c r="O137" s="9">
        <f>(K137-G137)/G137</f>
        <v>0</v>
      </c>
    </row>
    <row r="138" spans="1:15" x14ac:dyDescent="0.25">
      <c r="A138" s="14">
        <v>41334</v>
      </c>
      <c r="B138" s="21">
        <v>97.7</v>
      </c>
      <c r="C138" s="21">
        <v>89.6</v>
      </c>
      <c r="D138" s="21">
        <v>98.7</v>
      </c>
      <c r="E138" s="7">
        <v>101.2</v>
      </c>
      <c r="F138" s="7">
        <v>92.9</v>
      </c>
      <c r="G138" s="7">
        <v>102.3</v>
      </c>
      <c r="I138" s="22">
        <v>101.2</v>
      </c>
      <c r="J138" s="21">
        <v>92.9</v>
      </c>
      <c r="K138" s="21">
        <v>102.3</v>
      </c>
      <c r="M138" s="9">
        <f>(I138-E138)/E138</f>
        <v>0</v>
      </c>
      <c r="N138" s="9">
        <f>(J138-F138)/F138</f>
        <v>0</v>
      </c>
      <c r="O138" s="9">
        <f>(K138-G138)/G138</f>
        <v>0</v>
      </c>
    </row>
    <row r="139" spans="1:15" x14ac:dyDescent="0.25">
      <c r="A139" s="14">
        <v>41365</v>
      </c>
      <c r="B139" s="21">
        <v>101.8</v>
      </c>
      <c r="C139" s="21">
        <v>90.6</v>
      </c>
      <c r="D139" s="21">
        <v>103.2</v>
      </c>
      <c r="E139" s="7">
        <v>103</v>
      </c>
      <c r="F139" s="7">
        <v>94</v>
      </c>
      <c r="G139" s="7">
        <v>104.1</v>
      </c>
      <c r="I139" s="22">
        <v>103</v>
      </c>
      <c r="J139" s="21">
        <v>94</v>
      </c>
      <c r="K139" s="21">
        <v>104.1</v>
      </c>
      <c r="M139" s="9">
        <f>(I139-E139)/E139</f>
        <v>0</v>
      </c>
      <c r="N139" s="9">
        <f>(J139-F139)/F139</f>
        <v>0</v>
      </c>
      <c r="O139" s="9">
        <f>(K139-G139)/G139</f>
        <v>0</v>
      </c>
    </row>
    <row r="140" spans="1:15" x14ac:dyDescent="0.25">
      <c r="A140" s="14">
        <v>41395</v>
      </c>
      <c r="B140" s="21">
        <v>105</v>
      </c>
      <c r="C140" s="21">
        <v>95.5</v>
      </c>
      <c r="D140" s="21">
        <v>106.2</v>
      </c>
      <c r="E140" s="7">
        <v>102.5</v>
      </c>
      <c r="F140" s="7">
        <v>94.1</v>
      </c>
      <c r="G140" s="7">
        <v>103.6</v>
      </c>
      <c r="I140" s="22">
        <v>102.5</v>
      </c>
      <c r="J140" s="21">
        <v>94.1</v>
      </c>
      <c r="K140" s="21">
        <v>103.6</v>
      </c>
      <c r="M140" s="9">
        <f>(I140-E140)/E140</f>
        <v>0</v>
      </c>
      <c r="N140" s="9">
        <f>(J140-F140)/F140</f>
        <v>0</v>
      </c>
      <c r="O140" s="9">
        <f>(K140-G140)/G140</f>
        <v>0</v>
      </c>
    </row>
    <row r="141" spans="1:15" x14ac:dyDescent="0.25">
      <c r="A141" s="14">
        <v>41426</v>
      </c>
      <c r="B141" s="21">
        <v>101.7</v>
      </c>
      <c r="C141" s="21">
        <v>97.1</v>
      </c>
      <c r="D141" s="21">
        <v>102.3</v>
      </c>
      <c r="E141" s="7">
        <v>103.2</v>
      </c>
      <c r="F141" s="7">
        <v>97</v>
      </c>
      <c r="G141" s="7">
        <v>104.1</v>
      </c>
      <c r="I141" s="22">
        <v>103.2</v>
      </c>
      <c r="J141" s="21">
        <v>97</v>
      </c>
      <c r="K141" s="21">
        <v>104.1</v>
      </c>
      <c r="M141" s="9">
        <f>(I141-E141)/E141</f>
        <v>0</v>
      </c>
      <c r="N141" s="9">
        <f>(J141-F141)/F141</f>
        <v>0</v>
      </c>
      <c r="O141" s="9">
        <f>(K141-G141)/G141</f>
        <v>0</v>
      </c>
    </row>
    <row r="142" spans="1:15" x14ac:dyDescent="0.25">
      <c r="A142" s="14">
        <v>41456</v>
      </c>
      <c r="B142" s="21">
        <v>108</v>
      </c>
      <c r="C142" s="21">
        <v>100.6</v>
      </c>
      <c r="D142" s="21">
        <v>109</v>
      </c>
      <c r="E142" s="7">
        <v>102.4</v>
      </c>
      <c r="F142" s="7">
        <v>96.9</v>
      </c>
      <c r="G142" s="7">
        <v>102.9</v>
      </c>
      <c r="I142" s="22">
        <v>102.4</v>
      </c>
      <c r="J142" s="21">
        <v>96.9</v>
      </c>
      <c r="K142" s="21">
        <v>102.9</v>
      </c>
      <c r="M142" s="9">
        <f>(I142-E142)/E142</f>
        <v>0</v>
      </c>
      <c r="N142" s="9">
        <f>(J142-F142)/F142</f>
        <v>0</v>
      </c>
      <c r="O142" s="9">
        <f>(K142-G142)/G142</f>
        <v>0</v>
      </c>
    </row>
    <row r="143" spans="1:15" x14ac:dyDescent="0.25">
      <c r="A143" s="14">
        <v>41487</v>
      </c>
      <c r="B143" s="21">
        <v>112</v>
      </c>
      <c r="C143" s="21">
        <v>101.9</v>
      </c>
      <c r="D143" s="21">
        <v>113.3</v>
      </c>
      <c r="E143" s="7">
        <v>102.9</v>
      </c>
      <c r="F143" s="7">
        <v>97</v>
      </c>
      <c r="G143" s="7">
        <v>103</v>
      </c>
      <c r="I143" s="22">
        <v>102.9</v>
      </c>
      <c r="J143" s="21">
        <v>97</v>
      </c>
      <c r="K143" s="21">
        <v>103</v>
      </c>
      <c r="M143" s="9">
        <f>(I143-E143)/E143</f>
        <v>0</v>
      </c>
      <c r="N143" s="9">
        <f>(J143-F143)/F143</f>
        <v>0</v>
      </c>
      <c r="O143" s="9">
        <f>(K143-G143)/G143</f>
        <v>0</v>
      </c>
    </row>
    <row r="144" spans="1:15" x14ac:dyDescent="0.25">
      <c r="A144" s="14">
        <v>41518</v>
      </c>
      <c r="B144" s="21">
        <v>107.3</v>
      </c>
      <c r="C144" s="21">
        <v>97.2</v>
      </c>
      <c r="D144" s="21">
        <v>108.6</v>
      </c>
      <c r="E144" s="7">
        <v>103.5</v>
      </c>
      <c r="F144" s="7">
        <v>96</v>
      </c>
      <c r="G144" s="7">
        <v>104</v>
      </c>
      <c r="I144" s="22">
        <v>103.5</v>
      </c>
      <c r="J144" s="21">
        <v>96</v>
      </c>
      <c r="K144" s="21">
        <v>104</v>
      </c>
      <c r="M144" s="9">
        <f>(I144-E144)/E144</f>
        <v>0</v>
      </c>
      <c r="N144" s="9">
        <f>(J144-F144)/F144</f>
        <v>0</v>
      </c>
      <c r="O144" s="9">
        <f>(K144-G144)/G144</f>
        <v>0</v>
      </c>
    </row>
    <row r="145" spans="1:15" x14ac:dyDescent="0.25">
      <c r="A145" s="14">
        <v>41548</v>
      </c>
      <c r="B145" s="21">
        <v>112.6</v>
      </c>
      <c r="C145" s="21">
        <v>104</v>
      </c>
      <c r="D145" s="21">
        <v>113.7</v>
      </c>
      <c r="E145" s="7">
        <v>102.5</v>
      </c>
      <c r="F145" s="7">
        <v>99.9</v>
      </c>
      <c r="G145" s="7">
        <v>102.3</v>
      </c>
      <c r="I145" s="22">
        <v>102.5</v>
      </c>
      <c r="J145" s="21">
        <v>99.9</v>
      </c>
      <c r="K145" s="21">
        <v>102.3</v>
      </c>
      <c r="M145" s="9">
        <f>(I145-E145)/E145</f>
        <v>0</v>
      </c>
      <c r="N145" s="9">
        <f>(J145-F145)/F145</f>
        <v>0</v>
      </c>
      <c r="O145" s="9">
        <f>(K145-G145)/G145</f>
        <v>0</v>
      </c>
    </row>
    <row r="146" spans="1:15" x14ac:dyDescent="0.25">
      <c r="A146" s="14">
        <v>41579</v>
      </c>
      <c r="B146" s="21">
        <v>106.1</v>
      </c>
      <c r="C146" s="21">
        <v>100.2</v>
      </c>
      <c r="D146" s="21">
        <v>106.9</v>
      </c>
      <c r="E146" s="7">
        <v>103</v>
      </c>
      <c r="F146" s="7">
        <v>100.3</v>
      </c>
      <c r="G146" s="7">
        <v>102.9</v>
      </c>
      <c r="I146" s="22">
        <v>103</v>
      </c>
      <c r="J146" s="21">
        <v>100.3</v>
      </c>
      <c r="K146" s="21">
        <v>102.9</v>
      </c>
      <c r="M146" s="9">
        <f>(I146-E146)/E146</f>
        <v>0</v>
      </c>
      <c r="N146" s="9">
        <f>(J146-F146)/F146</f>
        <v>0</v>
      </c>
      <c r="O146" s="9">
        <f>(K146-G146)/G146</f>
        <v>0</v>
      </c>
    </row>
    <row r="147" spans="1:15" x14ac:dyDescent="0.25">
      <c r="A147" s="14">
        <v>41609</v>
      </c>
      <c r="B147" s="21">
        <v>90.1</v>
      </c>
      <c r="C147" s="21">
        <v>99.9</v>
      </c>
      <c r="D147" s="21">
        <v>88.9</v>
      </c>
      <c r="E147" s="7">
        <v>99</v>
      </c>
      <c r="F147" s="7">
        <v>97.3</v>
      </c>
      <c r="G147" s="7">
        <v>99.9</v>
      </c>
      <c r="I147" s="22">
        <v>99</v>
      </c>
      <c r="J147" s="21">
        <v>97.3</v>
      </c>
      <c r="K147" s="21">
        <v>99.9</v>
      </c>
      <c r="M147" s="9">
        <f>(I147-E147)/E147</f>
        <v>0</v>
      </c>
      <c r="N147" s="9">
        <f>(J147-F147)/F147</f>
        <v>0</v>
      </c>
      <c r="O147" s="9">
        <f>(K147-G147)/G147</f>
        <v>0</v>
      </c>
    </row>
    <row r="148" spans="1:15" x14ac:dyDescent="0.25">
      <c r="A148" s="14">
        <v>41640</v>
      </c>
      <c r="B148" s="21">
        <v>92.6</v>
      </c>
      <c r="C148" s="21">
        <v>96.2</v>
      </c>
      <c r="D148" s="21">
        <v>92.2</v>
      </c>
      <c r="E148" s="7">
        <v>100.6</v>
      </c>
      <c r="F148" s="7">
        <v>97.4</v>
      </c>
      <c r="G148" s="7">
        <v>101.3</v>
      </c>
      <c r="I148" s="22">
        <v>100.6</v>
      </c>
      <c r="J148" s="21">
        <v>97.4</v>
      </c>
      <c r="K148" s="21">
        <v>101.3</v>
      </c>
      <c r="M148" s="9">
        <f>(I148-E148)/E148</f>
        <v>0</v>
      </c>
      <c r="N148" s="9">
        <f>(J148-F148)/F148</f>
        <v>0</v>
      </c>
      <c r="O148" s="9">
        <f>(K148-G148)/G148</f>
        <v>0</v>
      </c>
    </row>
    <row r="149" spans="1:15" x14ac:dyDescent="0.25">
      <c r="A149" s="14">
        <v>41671</v>
      </c>
      <c r="B149" s="21">
        <v>92.3</v>
      </c>
      <c r="C149" s="21">
        <v>86.8</v>
      </c>
      <c r="D149" s="21">
        <v>93</v>
      </c>
      <c r="E149" s="7">
        <v>101.2</v>
      </c>
      <c r="F149" s="7">
        <v>96.2</v>
      </c>
      <c r="G149" s="7">
        <v>101.9</v>
      </c>
      <c r="I149" s="22">
        <v>101.2</v>
      </c>
      <c r="J149" s="21">
        <v>96.2</v>
      </c>
      <c r="K149" s="21">
        <v>101.9</v>
      </c>
      <c r="M149" s="9">
        <f>(I149-E149)/E149</f>
        <v>0</v>
      </c>
      <c r="N149" s="9">
        <f>(J149-F149)/F149</f>
        <v>0</v>
      </c>
      <c r="O149" s="9">
        <f>(K149-G149)/G149</f>
        <v>0</v>
      </c>
    </row>
    <row r="150" spans="1:15" x14ac:dyDescent="0.25">
      <c r="A150" s="14">
        <v>41699</v>
      </c>
      <c r="B150" s="21">
        <v>97.3</v>
      </c>
      <c r="C150" s="21">
        <v>97.5</v>
      </c>
      <c r="D150" s="21">
        <v>97.3</v>
      </c>
      <c r="E150" s="7">
        <v>101</v>
      </c>
      <c r="F150" s="7">
        <v>100.4</v>
      </c>
      <c r="G150" s="7">
        <v>101.8</v>
      </c>
      <c r="I150" s="22">
        <v>101</v>
      </c>
      <c r="J150" s="21">
        <v>100.4</v>
      </c>
      <c r="K150" s="21">
        <v>101.8</v>
      </c>
      <c r="M150" s="9">
        <f>(I150-E150)/E150</f>
        <v>0</v>
      </c>
      <c r="N150" s="9">
        <f>(J150-F150)/F150</f>
        <v>0</v>
      </c>
      <c r="O150" s="9">
        <f>(K150-G150)/G150</f>
        <v>0</v>
      </c>
    </row>
    <row r="151" spans="1:15" x14ac:dyDescent="0.25">
      <c r="A151" s="14">
        <v>41730</v>
      </c>
      <c r="B151" s="21">
        <v>96</v>
      </c>
      <c r="C151" s="21">
        <v>95.9</v>
      </c>
      <c r="D151" s="21">
        <v>96</v>
      </c>
      <c r="E151" s="7">
        <v>100.2</v>
      </c>
      <c r="F151" s="7">
        <v>100.6</v>
      </c>
      <c r="G151" s="7">
        <v>100.4</v>
      </c>
      <c r="I151" s="22">
        <v>100.2</v>
      </c>
      <c r="J151" s="21">
        <v>100.6</v>
      </c>
      <c r="K151" s="21">
        <v>100.4</v>
      </c>
      <c r="M151" s="9">
        <f>(I151-E151)/E151</f>
        <v>0</v>
      </c>
      <c r="N151" s="9">
        <f>(J151-F151)/F151</f>
        <v>0</v>
      </c>
      <c r="O151" s="9">
        <f>(K151-G151)/G151</f>
        <v>0</v>
      </c>
    </row>
    <row r="152" spans="1:15" x14ac:dyDescent="0.25">
      <c r="A152" s="14">
        <v>41760</v>
      </c>
      <c r="B152" s="21">
        <v>101.7</v>
      </c>
      <c r="C152" s="21">
        <v>102.8</v>
      </c>
      <c r="D152" s="21">
        <v>101.6</v>
      </c>
      <c r="E152" s="7">
        <v>98.8</v>
      </c>
      <c r="F152" s="7">
        <v>101.3</v>
      </c>
      <c r="G152" s="7">
        <v>98.9</v>
      </c>
      <c r="I152" s="22">
        <v>98.8</v>
      </c>
      <c r="J152" s="21">
        <v>101.3</v>
      </c>
      <c r="K152" s="21">
        <v>98.9</v>
      </c>
      <c r="M152" s="9">
        <f>(I152-E152)/E152</f>
        <v>0</v>
      </c>
      <c r="N152" s="9">
        <f>(J152-F152)/F152</f>
        <v>0</v>
      </c>
      <c r="O152" s="9">
        <f>(K152-G152)/G152</f>
        <v>0</v>
      </c>
    </row>
    <row r="153" spans="1:15" x14ac:dyDescent="0.25">
      <c r="A153" s="14">
        <v>41791</v>
      </c>
      <c r="B153" s="21">
        <v>94.9</v>
      </c>
      <c r="C153" s="21">
        <v>101.1</v>
      </c>
      <c r="D153" s="21">
        <v>94.1</v>
      </c>
      <c r="E153" s="7">
        <v>96.1</v>
      </c>
      <c r="F153" s="7">
        <v>100.9</v>
      </c>
      <c r="G153" s="7">
        <v>95.3</v>
      </c>
      <c r="I153" s="22">
        <v>96.1</v>
      </c>
      <c r="J153" s="21">
        <v>100.9</v>
      </c>
      <c r="K153" s="21">
        <v>95.3</v>
      </c>
      <c r="M153" s="9">
        <f>(I153-E153)/E153</f>
        <v>0</v>
      </c>
      <c r="N153" s="9">
        <f>(J153-F153)/F153</f>
        <v>0</v>
      </c>
      <c r="O153" s="9">
        <f>(K153-G153)/G153</f>
        <v>0</v>
      </c>
    </row>
    <row r="154" spans="1:15" x14ac:dyDescent="0.25">
      <c r="A154" s="14">
        <v>41821</v>
      </c>
      <c r="B154" s="21">
        <v>104.4</v>
      </c>
      <c r="C154" s="21">
        <v>107.4</v>
      </c>
      <c r="D154" s="21">
        <v>104.1</v>
      </c>
      <c r="E154" s="7">
        <v>98.3</v>
      </c>
      <c r="F154" s="7">
        <v>103.7</v>
      </c>
      <c r="G154" s="7">
        <v>97.8</v>
      </c>
      <c r="I154" s="22">
        <v>98.3</v>
      </c>
      <c r="J154" s="21">
        <v>103.7</v>
      </c>
      <c r="K154" s="21">
        <v>97.8</v>
      </c>
      <c r="M154" s="9">
        <f>(I154-E154)/E154</f>
        <v>0</v>
      </c>
      <c r="N154" s="9">
        <f>(J154-F154)/F154</f>
        <v>0</v>
      </c>
      <c r="O154" s="9">
        <f>(K154-G154)/G154</f>
        <v>0</v>
      </c>
    </row>
    <row r="155" spans="1:15" x14ac:dyDescent="0.25">
      <c r="A155" s="14">
        <v>41852</v>
      </c>
      <c r="B155" s="21">
        <v>106.3</v>
      </c>
      <c r="C155" s="21">
        <v>110.9</v>
      </c>
      <c r="D155" s="21">
        <v>105.8</v>
      </c>
      <c r="E155" s="7">
        <v>99.2</v>
      </c>
      <c r="F155" s="7">
        <v>105.5</v>
      </c>
      <c r="G155" s="7">
        <v>98</v>
      </c>
      <c r="I155" s="22">
        <v>99.2</v>
      </c>
      <c r="J155" s="21">
        <v>105.5</v>
      </c>
      <c r="K155" s="21">
        <v>98</v>
      </c>
      <c r="M155" s="9">
        <f>(I155-E155)/E155</f>
        <v>0</v>
      </c>
      <c r="N155" s="9">
        <f>(J155-F155)/F155</f>
        <v>0</v>
      </c>
      <c r="O155" s="9">
        <f>(K155-G155)/G155</f>
        <v>0</v>
      </c>
    </row>
    <row r="156" spans="1:15" x14ac:dyDescent="0.25">
      <c r="A156" s="14">
        <v>41883</v>
      </c>
      <c r="B156" s="21">
        <v>105.6</v>
      </c>
      <c r="C156" s="21">
        <v>107.7</v>
      </c>
      <c r="D156" s="21">
        <v>105.3</v>
      </c>
      <c r="E156" s="7">
        <v>99.4</v>
      </c>
      <c r="F156" s="7">
        <v>106.2</v>
      </c>
      <c r="G156" s="7">
        <v>98.2</v>
      </c>
      <c r="I156" s="22">
        <v>99.4</v>
      </c>
      <c r="J156" s="21">
        <v>106.2</v>
      </c>
      <c r="K156" s="21">
        <v>98.2</v>
      </c>
      <c r="M156" s="9">
        <f>(I156-E156)/E156</f>
        <v>0</v>
      </c>
      <c r="N156" s="9">
        <f>(J156-F156)/F156</f>
        <v>0</v>
      </c>
      <c r="O156" s="9">
        <f>(K156-G156)/G156</f>
        <v>0</v>
      </c>
    </row>
    <row r="157" spans="1:15" x14ac:dyDescent="0.25">
      <c r="A157" s="14">
        <v>41913</v>
      </c>
      <c r="B157" s="21">
        <v>109.3</v>
      </c>
      <c r="C157" s="21">
        <v>112.2</v>
      </c>
      <c r="D157" s="21">
        <v>108.9</v>
      </c>
      <c r="E157" s="7">
        <v>99.7</v>
      </c>
      <c r="F157" s="7">
        <v>107.6</v>
      </c>
      <c r="G157" s="7">
        <v>98.1</v>
      </c>
      <c r="I157" s="22">
        <v>99.7</v>
      </c>
      <c r="J157" s="21">
        <v>107.6</v>
      </c>
      <c r="K157" s="21">
        <v>98.1</v>
      </c>
      <c r="M157" s="9">
        <f>(I157-E157)/E157</f>
        <v>0</v>
      </c>
      <c r="N157" s="9">
        <f>(J157-F157)/F157</f>
        <v>0</v>
      </c>
      <c r="O157" s="9">
        <f>(K157-G157)/G157</f>
        <v>0</v>
      </c>
    </row>
    <row r="158" spans="1:15" x14ac:dyDescent="0.25">
      <c r="A158" s="14">
        <v>41944</v>
      </c>
      <c r="B158" s="21">
        <v>99.8</v>
      </c>
      <c r="C158" s="21">
        <v>105.7</v>
      </c>
      <c r="D158" s="21">
        <v>99.1</v>
      </c>
      <c r="E158" s="7">
        <v>98.6</v>
      </c>
      <c r="F158" s="7">
        <v>105.9</v>
      </c>
      <c r="G158" s="7">
        <v>97.5</v>
      </c>
      <c r="I158" s="22">
        <v>98.6</v>
      </c>
      <c r="J158" s="21">
        <v>105.9</v>
      </c>
      <c r="K158" s="21">
        <v>97.5</v>
      </c>
      <c r="M158" s="9">
        <f>(I158-E158)/E158</f>
        <v>0</v>
      </c>
      <c r="N158" s="9">
        <f>(J158-F158)/F158</f>
        <v>0</v>
      </c>
      <c r="O158" s="9">
        <f>(K158-G158)/G158</f>
        <v>0</v>
      </c>
    </row>
    <row r="159" spans="1:15" x14ac:dyDescent="0.25">
      <c r="A159" s="14">
        <v>41974</v>
      </c>
      <c r="B159" s="21">
        <v>87.7</v>
      </c>
      <c r="C159" s="21">
        <v>110.6</v>
      </c>
      <c r="D159" s="21">
        <v>84.8</v>
      </c>
      <c r="E159" s="7">
        <v>95.4</v>
      </c>
      <c r="F159" s="7">
        <v>107.5</v>
      </c>
      <c r="G159" s="7">
        <v>94.5</v>
      </c>
      <c r="I159" s="22">
        <v>95.4</v>
      </c>
      <c r="J159" s="21">
        <v>107.5</v>
      </c>
      <c r="K159" s="21">
        <v>94.5</v>
      </c>
      <c r="M159" s="9">
        <f>(I159-E159)/E159</f>
        <v>0</v>
      </c>
      <c r="N159" s="9">
        <f>(J159-F159)/F159</f>
        <v>0</v>
      </c>
      <c r="O159" s="9">
        <f>(K159-G159)/G159</f>
        <v>0</v>
      </c>
    </row>
    <row r="160" spans="1:15" x14ac:dyDescent="0.25">
      <c r="A160" s="14">
        <v>42005</v>
      </c>
      <c r="B160" s="21">
        <v>88.1</v>
      </c>
      <c r="C160" s="21">
        <v>107.4</v>
      </c>
      <c r="D160" s="21">
        <v>85.7</v>
      </c>
      <c r="E160" s="7">
        <v>96</v>
      </c>
      <c r="F160" s="7">
        <v>108.5</v>
      </c>
      <c r="G160" s="7">
        <v>94.7</v>
      </c>
      <c r="I160" s="22">
        <v>96</v>
      </c>
      <c r="J160" s="21">
        <v>108.5</v>
      </c>
      <c r="K160" s="21">
        <v>94.7</v>
      </c>
      <c r="M160" s="9">
        <f>(I160-E160)/E160</f>
        <v>0</v>
      </c>
      <c r="N160" s="9">
        <f>(J160-F160)/F160</f>
        <v>0</v>
      </c>
      <c r="O160" s="9">
        <f>(K160-G160)/G160</f>
        <v>0</v>
      </c>
    </row>
    <row r="161" spans="1:15" x14ac:dyDescent="0.25">
      <c r="A161" s="14">
        <v>42036</v>
      </c>
      <c r="B161" s="21">
        <v>83.7</v>
      </c>
      <c r="C161" s="21">
        <v>98.1</v>
      </c>
      <c r="D161" s="21">
        <v>81.900000000000006</v>
      </c>
      <c r="E161" s="7">
        <v>95.4</v>
      </c>
      <c r="F161" s="7">
        <v>108.9</v>
      </c>
      <c r="G161" s="7">
        <v>93.4</v>
      </c>
      <c r="I161" s="22">
        <v>95.4</v>
      </c>
      <c r="J161" s="21">
        <v>108.9</v>
      </c>
      <c r="K161" s="21">
        <v>93.4</v>
      </c>
      <c r="M161" s="9">
        <f>(I161-E161)/E161</f>
        <v>0</v>
      </c>
      <c r="N161" s="9">
        <f>(J161-F161)/F161</f>
        <v>0</v>
      </c>
      <c r="O161" s="9">
        <f>(K161-G161)/G161</f>
        <v>0</v>
      </c>
    </row>
    <row r="162" spans="1:15" x14ac:dyDescent="0.25">
      <c r="A162" s="14">
        <v>42064</v>
      </c>
      <c r="B162" s="21">
        <v>94.3</v>
      </c>
      <c r="C162" s="21">
        <v>107.7</v>
      </c>
      <c r="D162" s="21">
        <v>92.7</v>
      </c>
      <c r="E162" s="7">
        <v>95</v>
      </c>
      <c r="F162" s="7">
        <v>111.4</v>
      </c>
      <c r="G162" s="7">
        <v>92.8</v>
      </c>
      <c r="I162" s="22">
        <v>95</v>
      </c>
      <c r="J162" s="21">
        <v>111.4</v>
      </c>
      <c r="K162" s="21">
        <v>92.8</v>
      </c>
      <c r="M162" s="9">
        <f>(I162-E162)/E162</f>
        <v>0</v>
      </c>
      <c r="N162" s="9">
        <f>(J162-F162)/F162</f>
        <v>0</v>
      </c>
      <c r="O162" s="9">
        <f>(K162-G162)/G162</f>
        <v>0</v>
      </c>
    </row>
    <row r="163" spans="1:15" x14ac:dyDescent="0.25">
      <c r="A163" s="14">
        <v>42095</v>
      </c>
      <c r="B163" s="21">
        <v>88.8</v>
      </c>
      <c r="C163" s="21">
        <v>107.1</v>
      </c>
      <c r="D163" s="21">
        <v>86.5</v>
      </c>
      <c r="E163" s="7">
        <v>93</v>
      </c>
      <c r="F163" s="7">
        <v>112.2</v>
      </c>
      <c r="G163" s="7">
        <v>90.8</v>
      </c>
      <c r="I163" s="22">
        <v>93</v>
      </c>
      <c r="J163" s="21">
        <v>112.2</v>
      </c>
      <c r="K163" s="21">
        <v>90.8</v>
      </c>
      <c r="M163" s="9">
        <f>(I163-E163)/E163</f>
        <v>0</v>
      </c>
      <c r="N163" s="9">
        <f>(J163-F163)/F163</f>
        <v>0</v>
      </c>
      <c r="O163" s="9">
        <f>(K163-G163)/G163</f>
        <v>0</v>
      </c>
    </row>
    <row r="164" spans="1:15" x14ac:dyDescent="0.25">
      <c r="A164" s="14">
        <v>42125</v>
      </c>
      <c r="B164" s="21">
        <v>93.1</v>
      </c>
      <c r="C164" s="21">
        <v>110.5</v>
      </c>
      <c r="D164" s="21">
        <v>90.9</v>
      </c>
      <c r="E164" s="7">
        <v>92.2</v>
      </c>
      <c r="F164" s="7">
        <v>108.8</v>
      </c>
      <c r="G164" s="7">
        <v>90.1</v>
      </c>
      <c r="I164" s="22">
        <v>92.2</v>
      </c>
      <c r="J164" s="21">
        <v>108.8</v>
      </c>
      <c r="K164" s="21">
        <v>90.1</v>
      </c>
      <c r="M164" s="9">
        <f>(I164-E164)/E164</f>
        <v>0</v>
      </c>
      <c r="N164" s="9">
        <f>(J164-F164)/F164</f>
        <v>0</v>
      </c>
      <c r="O164" s="9">
        <f>(K164-G164)/G164</f>
        <v>0</v>
      </c>
    </row>
    <row r="165" spans="1:15" x14ac:dyDescent="0.25">
      <c r="A165" s="14">
        <v>42156</v>
      </c>
      <c r="B165" s="21">
        <v>92.5</v>
      </c>
      <c r="C165" s="21">
        <v>109.8</v>
      </c>
      <c r="D165" s="21">
        <v>90.3</v>
      </c>
      <c r="E165" s="7">
        <v>91.3</v>
      </c>
      <c r="F165" s="7">
        <v>109.6</v>
      </c>
      <c r="G165" s="7">
        <v>89.1</v>
      </c>
      <c r="I165" s="22">
        <v>91.3</v>
      </c>
      <c r="J165" s="21">
        <v>109.6</v>
      </c>
      <c r="K165" s="21">
        <v>89.1</v>
      </c>
      <c r="M165" s="9">
        <f>(I165-E165)/E165</f>
        <v>0</v>
      </c>
      <c r="N165" s="9">
        <f>(J165-F165)/F165</f>
        <v>0</v>
      </c>
      <c r="O165" s="9">
        <f>(K165-G165)/G165</f>
        <v>0</v>
      </c>
    </row>
    <row r="166" spans="1:15" x14ac:dyDescent="0.25">
      <c r="A166" s="14">
        <v>42186</v>
      </c>
      <c r="B166" s="21">
        <v>95.5</v>
      </c>
      <c r="C166" s="21">
        <v>111.3</v>
      </c>
      <c r="D166" s="21">
        <v>93.5</v>
      </c>
      <c r="E166" s="7">
        <v>89.5</v>
      </c>
      <c r="F166" s="7">
        <v>107.5</v>
      </c>
      <c r="G166" s="7">
        <v>87.6</v>
      </c>
      <c r="I166" s="22">
        <v>89.5</v>
      </c>
      <c r="J166" s="21">
        <v>107.5</v>
      </c>
      <c r="K166" s="21">
        <v>87.6</v>
      </c>
      <c r="M166" s="9">
        <f>(I166-E166)/E166</f>
        <v>0</v>
      </c>
      <c r="N166" s="9">
        <f>(J166-F166)/F166</f>
        <v>0</v>
      </c>
      <c r="O166" s="9">
        <f>(K166-G166)/G166</f>
        <v>0</v>
      </c>
    </row>
    <row r="167" spans="1:15" x14ac:dyDescent="0.25">
      <c r="A167" s="14">
        <v>42217</v>
      </c>
      <c r="B167" s="21">
        <v>97.6</v>
      </c>
      <c r="C167" s="21">
        <v>115</v>
      </c>
      <c r="D167" s="21">
        <v>95.4</v>
      </c>
      <c r="E167" s="7">
        <v>90.3</v>
      </c>
      <c r="F167" s="7">
        <v>109.6</v>
      </c>
      <c r="G167" s="7">
        <v>88.1</v>
      </c>
      <c r="I167" s="22">
        <v>90.3</v>
      </c>
      <c r="J167" s="21">
        <v>109.6</v>
      </c>
      <c r="K167" s="21">
        <v>88.1</v>
      </c>
      <c r="M167" s="9">
        <f>(I167-E167)/E167</f>
        <v>0</v>
      </c>
      <c r="N167" s="9">
        <f>(J167-F167)/F167</f>
        <v>0</v>
      </c>
      <c r="O167" s="9">
        <f>(K167-G167)/G167</f>
        <v>0</v>
      </c>
    </row>
    <row r="168" spans="1:15" x14ac:dyDescent="0.25">
      <c r="A168" s="14">
        <v>42248</v>
      </c>
      <c r="B168" s="21">
        <v>94.3</v>
      </c>
      <c r="C168" s="21">
        <v>110.7</v>
      </c>
      <c r="D168" s="21">
        <v>92.3</v>
      </c>
      <c r="E168" s="7">
        <v>88.2</v>
      </c>
      <c r="F168" s="7">
        <v>109</v>
      </c>
      <c r="G168" s="7">
        <v>86.2</v>
      </c>
      <c r="I168" s="22">
        <v>88.2</v>
      </c>
      <c r="J168" s="21">
        <v>109</v>
      </c>
      <c r="K168" s="21">
        <v>86.2</v>
      </c>
      <c r="M168" s="9">
        <f>(I168-E168)/E168</f>
        <v>0</v>
      </c>
      <c r="N168" s="9">
        <f>(J168-F168)/F168</f>
        <v>0</v>
      </c>
      <c r="O168" s="9">
        <f>(K168-G168)/G168</f>
        <v>0</v>
      </c>
    </row>
    <row r="169" spans="1:15" x14ac:dyDescent="0.25">
      <c r="A169" s="14">
        <v>42278</v>
      </c>
      <c r="B169" s="21">
        <v>97.2</v>
      </c>
      <c r="C169" s="21">
        <v>111.5</v>
      </c>
      <c r="D169" s="21">
        <v>95.5</v>
      </c>
      <c r="E169" s="7">
        <v>88.1</v>
      </c>
      <c r="F169" s="7">
        <v>106.9</v>
      </c>
      <c r="G169" s="7">
        <v>86.5</v>
      </c>
      <c r="I169" s="22">
        <v>88.1</v>
      </c>
      <c r="J169" s="21">
        <v>106.9</v>
      </c>
      <c r="K169" s="21">
        <v>86.5</v>
      </c>
      <c r="M169" s="9">
        <f>(I169-E169)/E169</f>
        <v>0</v>
      </c>
      <c r="N169" s="9">
        <f>(J169-F169)/F169</f>
        <v>0</v>
      </c>
      <c r="O169" s="9">
        <f>(K169-G169)/G169</f>
        <v>0</v>
      </c>
    </row>
    <row r="170" spans="1:15" x14ac:dyDescent="0.25">
      <c r="A170" s="14">
        <v>42309</v>
      </c>
      <c r="B170" s="21">
        <v>87.6</v>
      </c>
      <c r="C170" s="21">
        <v>95.2</v>
      </c>
      <c r="D170" s="21">
        <v>86.6</v>
      </c>
      <c r="E170" s="7">
        <v>86.4</v>
      </c>
      <c r="F170" s="7">
        <v>95.5</v>
      </c>
      <c r="G170" s="7">
        <v>85.1</v>
      </c>
      <c r="I170" s="22">
        <v>86.4</v>
      </c>
      <c r="J170" s="21">
        <v>95.5</v>
      </c>
      <c r="K170" s="21">
        <v>85.1</v>
      </c>
      <c r="M170" s="9">
        <f>(I170-E170)/E170</f>
        <v>0</v>
      </c>
      <c r="N170" s="9">
        <f>(J170-F170)/F170</f>
        <v>0</v>
      </c>
      <c r="O170" s="9">
        <f>(K170-G170)/G170</f>
        <v>0</v>
      </c>
    </row>
    <row r="171" spans="1:15" x14ac:dyDescent="0.25">
      <c r="A171" s="14">
        <v>42339</v>
      </c>
      <c r="B171" s="21">
        <v>77.2</v>
      </c>
      <c r="C171" s="21">
        <v>98.3</v>
      </c>
      <c r="D171" s="21">
        <v>74.599999999999994</v>
      </c>
      <c r="E171" s="7">
        <v>84.8</v>
      </c>
      <c r="F171" s="7">
        <v>95.4</v>
      </c>
      <c r="G171" s="7">
        <v>83.4</v>
      </c>
      <c r="I171" s="22">
        <v>84.8</v>
      </c>
      <c r="J171" s="21">
        <v>95.4</v>
      </c>
      <c r="K171" s="21">
        <v>83.5</v>
      </c>
      <c r="M171" s="9">
        <f>(I171-E171)/E171</f>
        <v>0</v>
      </c>
      <c r="N171" s="9">
        <f>(J171-F171)/F171</f>
        <v>0</v>
      </c>
      <c r="O171" s="9">
        <f>(K171-G171)/G171</f>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(I172-E172)/E172</f>
        <v>0</v>
      </c>
      <c r="N172" s="9">
        <f>(J172-F172)/F172</f>
        <v>0</v>
      </c>
      <c r="O172" s="9">
        <f>(K172-G172)/G172</f>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(I173-E173)/E173</f>
        <v>0</v>
      </c>
      <c r="N173" s="9">
        <f>(J173-F173)/F173</f>
        <v>0</v>
      </c>
      <c r="O173" s="9">
        <f>(K173-G173)/G173</f>
        <v>0</v>
      </c>
    </row>
    <row r="174" spans="1:15" x14ac:dyDescent="0.25">
      <c r="A174" s="14">
        <v>42430</v>
      </c>
      <c r="B174" s="21">
        <v>83.7</v>
      </c>
      <c r="C174" s="21">
        <v>90.5</v>
      </c>
      <c r="D174" s="21">
        <v>82.8</v>
      </c>
      <c r="E174" s="7">
        <v>85.6</v>
      </c>
      <c r="F174" s="7">
        <v>94.2</v>
      </c>
      <c r="G174" s="7">
        <v>84.2</v>
      </c>
      <c r="I174" s="22">
        <v>85.6</v>
      </c>
      <c r="J174" s="21">
        <v>94.2</v>
      </c>
      <c r="K174" s="21">
        <v>84.2</v>
      </c>
      <c r="M174" s="9">
        <f>(I174-E174)/E174</f>
        <v>0</v>
      </c>
      <c r="N174" s="9">
        <f>(J174-F174)/F174</f>
        <v>0</v>
      </c>
      <c r="O174" s="9">
        <f>(K174-G174)/G174</f>
        <v>0</v>
      </c>
    </row>
    <row r="175" spans="1:15" x14ac:dyDescent="0.25">
      <c r="A175" s="14">
        <v>42461</v>
      </c>
      <c r="B175" s="21">
        <v>83</v>
      </c>
      <c r="C175" s="21">
        <v>90.5</v>
      </c>
      <c r="D175" s="21">
        <v>82.1</v>
      </c>
      <c r="E175" s="7">
        <v>85.4</v>
      </c>
      <c r="F175" s="7">
        <v>94.7</v>
      </c>
      <c r="G175" s="7">
        <v>84.5</v>
      </c>
      <c r="I175" s="22">
        <v>85.4</v>
      </c>
      <c r="J175" s="21">
        <v>94.7</v>
      </c>
      <c r="K175" s="21">
        <v>84.5</v>
      </c>
      <c r="M175" s="9">
        <f>(I175-E175)/E175</f>
        <v>0</v>
      </c>
      <c r="N175" s="9">
        <f>(J175-F175)/F175</f>
        <v>0</v>
      </c>
      <c r="O175" s="9">
        <f>(K175-G175)/G175</f>
        <v>0</v>
      </c>
    </row>
    <row r="176" spans="1:15" x14ac:dyDescent="0.25">
      <c r="A176" s="14">
        <v>42491</v>
      </c>
      <c r="B176" s="21">
        <v>86.3</v>
      </c>
      <c r="C176" s="21">
        <v>98.1</v>
      </c>
      <c r="D176" s="21">
        <v>84.8</v>
      </c>
      <c r="E176" s="7">
        <v>85.8</v>
      </c>
      <c r="F176" s="7">
        <v>96.8</v>
      </c>
      <c r="G176" s="7">
        <v>84.3</v>
      </c>
      <c r="I176" s="22">
        <v>85.8</v>
      </c>
      <c r="J176" s="21">
        <v>96.8</v>
      </c>
      <c r="K176" s="21">
        <v>84.3</v>
      </c>
      <c r="M176" s="9">
        <f>(I176-E176)/E176</f>
        <v>0</v>
      </c>
      <c r="N176" s="9">
        <f>(J176-F176)/F176</f>
        <v>0</v>
      </c>
      <c r="O176" s="9">
        <f>(K176-G176)/G176</f>
        <v>0</v>
      </c>
    </row>
    <row r="177" spans="1:15" x14ac:dyDescent="0.25">
      <c r="A177" s="14">
        <v>42522</v>
      </c>
      <c r="B177" s="21">
        <v>87.7</v>
      </c>
      <c r="C177" s="21">
        <v>96.2</v>
      </c>
      <c r="D177" s="21">
        <v>86.6</v>
      </c>
      <c r="E177" s="7">
        <v>84.8</v>
      </c>
      <c r="F177" s="7">
        <v>96</v>
      </c>
      <c r="G177" s="7">
        <v>83.7</v>
      </c>
      <c r="I177" s="22">
        <v>84.8</v>
      </c>
      <c r="J177" s="21">
        <v>96</v>
      </c>
      <c r="K177" s="21">
        <v>83.7</v>
      </c>
      <c r="M177" s="9">
        <f>(I177-E177)/E177</f>
        <v>0</v>
      </c>
      <c r="N177" s="9">
        <f>(J177-F177)/F177</f>
        <v>0</v>
      </c>
      <c r="O177" s="9">
        <f>(K177-G177)/G177</f>
        <v>0</v>
      </c>
    </row>
    <row r="178" spans="1:15" x14ac:dyDescent="0.25">
      <c r="A178" s="14">
        <v>42552</v>
      </c>
      <c r="B178" s="21">
        <v>89.6</v>
      </c>
      <c r="C178" s="21">
        <v>101</v>
      </c>
      <c r="D178" s="21">
        <v>88.2</v>
      </c>
      <c r="E178" s="7">
        <v>85.5</v>
      </c>
      <c r="F178" s="7">
        <v>97.5</v>
      </c>
      <c r="G178" s="7">
        <v>84</v>
      </c>
      <c r="I178" s="22">
        <v>85.5</v>
      </c>
      <c r="J178" s="21">
        <v>97.5</v>
      </c>
      <c r="K178" s="21">
        <v>84</v>
      </c>
      <c r="M178" s="9">
        <f>(I178-E178)/E178</f>
        <v>0</v>
      </c>
      <c r="N178" s="9">
        <f>(J178-F178)/F178</f>
        <v>0</v>
      </c>
      <c r="O178" s="9">
        <f>(K178-G178)/G178</f>
        <v>0</v>
      </c>
    </row>
    <row r="179" spans="1:15" x14ac:dyDescent="0.25">
      <c r="A179" s="14">
        <v>42583</v>
      </c>
      <c r="B179" s="21">
        <v>93</v>
      </c>
      <c r="C179" s="21">
        <v>101.8</v>
      </c>
      <c r="D179" s="21">
        <v>91.9</v>
      </c>
      <c r="E179" s="7">
        <v>83.5</v>
      </c>
      <c r="F179" s="7">
        <v>97.3</v>
      </c>
      <c r="G179" s="7">
        <v>82.6</v>
      </c>
      <c r="I179" s="22">
        <v>83.5</v>
      </c>
      <c r="J179" s="21">
        <v>97.3</v>
      </c>
      <c r="K179" s="21">
        <v>82.6</v>
      </c>
      <c r="M179" s="9">
        <f>(I179-E179)/E179</f>
        <v>0</v>
      </c>
      <c r="N179" s="9">
        <f>(J179-F179)/F179</f>
        <v>0</v>
      </c>
      <c r="O179" s="9">
        <f>(K179-G179)/G179</f>
        <v>0</v>
      </c>
    </row>
    <row r="180" spans="1:15" x14ac:dyDescent="0.25">
      <c r="A180" s="14">
        <v>42614</v>
      </c>
      <c r="B180" s="21">
        <v>90.7</v>
      </c>
      <c r="C180" s="21">
        <v>100.4</v>
      </c>
      <c r="D180" s="21">
        <v>89.4</v>
      </c>
      <c r="E180" s="7">
        <v>84.4</v>
      </c>
      <c r="F180" s="7">
        <v>98.5</v>
      </c>
      <c r="G180" s="7">
        <v>83.4</v>
      </c>
      <c r="I180" s="22">
        <v>84.4</v>
      </c>
      <c r="J180" s="21">
        <v>98.5</v>
      </c>
      <c r="K180" s="21">
        <v>83.4</v>
      </c>
      <c r="M180" s="9">
        <f>(I180-E180)/E180</f>
        <v>0</v>
      </c>
      <c r="N180" s="9">
        <f>(J180-F180)/F180</f>
        <v>0</v>
      </c>
      <c r="O180" s="9">
        <f>(K180-G180)/G180</f>
        <v>0</v>
      </c>
    </row>
    <row r="181" spans="1:15" x14ac:dyDescent="0.25">
      <c r="A181" s="14">
        <v>42644</v>
      </c>
      <c r="B181" s="21">
        <v>90.2</v>
      </c>
      <c r="C181" s="21">
        <v>101.8</v>
      </c>
      <c r="D181" s="21">
        <v>88.7</v>
      </c>
      <c r="E181" s="7">
        <v>83.4</v>
      </c>
      <c r="F181" s="7">
        <v>97.6</v>
      </c>
      <c r="G181" s="7">
        <v>82.3</v>
      </c>
      <c r="I181" s="22">
        <v>83.4</v>
      </c>
      <c r="J181" s="21">
        <v>97.6</v>
      </c>
      <c r="K181" s="21">
        <v>82.3</v>
      </c>
      <c r="M181" s="9">
        <f>(I181-E181)/E181</f>
        <v>0</v>
      </c>
      <c r="N181" s="9">
        <f>(J181-F181)/F181</f>
        <v>0</v>
      </c>
      <c r="O181" s="9">
        <f>(K181-G181)/G181</f>
        <v>0</v>
      </c>
    </row>
    <row r="182" spans="1:15" x14ac:dyDescent="0.25">
      <c r="A182" s="14">
        <v>42675</v>
      </c>
      <c r="B182" s="21">
        <v>86.5</v>
      </c>
      <c r="C182" s="21">
        <v>99.4</v>
      </c>
      <c r="D182" s="21">
        <v>84.8</v>
      </c>
      <c r="E182" s="7">
        <v>84</v>
      </c>
      <c r="F182" s="7">
        <v>99.5</v>
      </c>
      <c r="G182" s="7">
        <v>82.3</v>
      </c>
      <c r="I182" s="22">
        <v>84</v>
      </c>
      <c r="J182" s="21">
        <v>99.5</v>
      </c>
      <c r="K182" s="21">
        <v>82.3</v>
      </c>
      <c r="M182" s="9">
        <f>(I182-E182)/E182</f>
        <v>0</v>
      </c>
      <c r="N182" s="9">
        <f>(J182-F182)/F182</f>
        <v>0</v>
      </c>
      <c r="O182" s="9">
        <f>(K182-G182)/G182</f>
        <v>0</v>
      </c>
    </row>
    <row r="183" spans="1:15" x14ac:dyDescent="0.25">
      <c r="A183" s="14">
        <v>42705</v>
      </c>
      <c r="B183" s="21">
        <v>77.2</v>
      </c>
      <c r="C183" s="21">
        <v>105.3</v>
      </c>
      <c r="D183" s="21">
        <v>73.7</v>
      </c>
      <c r="E183" s="7">
        <v>85.5</v>
      </c>
      <c r="F183" s="7">
        <v>102</v>
      </c>
      <c r="G183" s="7">
        <v>83.2</v>
      </c>
      <c r="I183" s="22">
        <v>85.5</v>
      </c>
      <c r="J183" s="21">
        <v>102</v>
      </c>
      <c r="K183" s="21">
        <v>83.2</v>
      </c>
      <c r="M183" s="9">
        <f>(I183-E183)/E183</f>
        <v>0</v>
      </c>
      <c r="N183" s="9">
        <f>(J183-F183)/F183</f>
        <v>0</v>
      </c>
      <c r="O183" s="9">
        <f>(K183-G183)/G183</f>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(I184-E184)/E184</f>
        <v>0</v>
      </c>
      <c r="N184" s="9">
        <f>(J184-F184)/F184</f>
        <v>0</v>
      </c>
      <c r="O184" s="9">
        <f>(K184-G184)/G184</f>
        <v>0</v>
      </c>
    </row>
    <row r="185" spans="1:15" x14ac:dyDescent="0.25">
      <c r="A185" s="14">
        <v>42767</v>
      </c>
      <c r="B185" s="21">
        <v>75.900000000000006</v>
      </c>
      <c r="C185" s="21">
        <v>93.2</v>
      </c>
      <c r="D185" s="21">
        <v>73.7</v>
      </c>
      <c r="E185" s="7">
        <v>87.4</v>
      </c>
      <c r="F185" s="7">
        <v>103.5</v>
      </c>
      <c r="G185" s="7">
        <v>83.9</v>
      </c>
      <c r="I185" s="22">
        <v>87.4</v>
      </c>
      <c r="J185" s="21">
        <v>103.5</v>
      </c>
      <c r="K185" s="21">
        <v>83.9</v>
      </c>
      <c r="M185" s="9">
        <f>(I185-E185)/E185</f>
        <v>0</v>
      </c>
      <c r="N185" s="9">
        <f>(J185-F185)/F185</f>
        <v>0</v>
      </c>
      <c r="O185" s="9">
        <f>(K185-G185)/G185</f>
        <v>0</v>
      </c>
    </row>
    <row r="186" spans="1:15" x14ac:dyDescent="0.25">
      <c r="A186" s="14">
        <v>42795</v>
      </c>
      <c r="B186" s="21">
        <v>85.4</v>
      </c>
      <c r="C186" s="21">
        <v>99.2</v>
      </c>
      <c r="D186" s="21">
        <v>83.7</v>
      </c>
      <c r="E186" s="7">
        <v>85.6</v>
      </c>
      <c r="F186" s="7">
        <v>102.8</v>
      </c>
      <c r="G186" s="7">
        <v>83.6</v>
      </c>
      <c r="I186" s="22">
        <v>85.6</v>
      </c>
      <c r="J186" s="21">
        <v>102.8</v>
      </c>
      <c r="K186" s="21">
        <v>83.6</v>
      </c>
      <c r="M186" s="9">
        <f>(I186-E186)/E186</f>
        <v>0</v>
      </c>
      <c r="N186" s="9">
        <f>(J186-F186)/F186</f>
        <v>0</v>
      </c>
      <c r="O186" s="9">
        <f>(K186-G186)/G186</f>
        <v>0</v>
      </c>
    </row>
    <row r="187" spans="1:15" x14ac:dyDescent="0.25">
      <c r="A187" s="14">
        <v>42826</v>
      </c>
      <c r="B187" s="21">
        <v>79.3</v>
      </c>
      <c r="C187" s="21">
        <v>96.5</v>
      </c>
      <c r="D187" s="21">
        <v>77.2</v>
      </c>
      <c r="E187" s="7">
        <v>85.9</v>
      </c>
      <c r="F187" s="7">
        <v>102.6</v>
      </c>
      <c r="G187" s="7">
        <v>83.4</v>
      </c>
      <c r="I187" s="22">
        <v>85.9</v>
      </c>
      <c r="J187" s="21">
        <v>102.6</v>
      </c>
      <c r="K187" s="21">
        <v>83.4</v>
      </c>
      <c r="M187" s="9">
        <f>(I187-E187)/E187</f>
        <v>0</v>
      </c>
      <c r="N187" s="9">
        <f>(J187-F187)/F187</f>
        <v>0</v>
      </c>
      <c r="O187" s="9">
        <f>(K187-G187)/G187</f>
        <v>0</v>
      </c>
    </row>
    <row r="188" spans="1:15" x14ac:dyDescent="0.25">
      <c r="A188" s="14">
        <v>42856</v>
      </c>
      <c r="B188" s="21">
        <v>90.1</v>
      </c>
      <c r="C188" s="21">
        <v>103.5</v>
      </c>
      <c r="D188" s="21">
        <v>88.4</v>
      </c>
      <c r="E188" s="7">
        <v>86.2</v>
      </c>
      <c r="F188" s="7">
        <v>102.3</v>
      </c>
      <c r="G188" s="7">
        <v>84.2</v>
      </c>
      <c r="I188" s="22">
        <v>86.2</v>
      </c>
      <c r="J188" s="21">
        <v>102.3</v>
      </c>
      <c r="K188" s="21">
        <v>84.2</v>
      </c>
      <c r="M188" s="9">
        <f>(I188-E188)/E188</f>
        <v>0</v>
      </c>
      <c r="N188" s="9">
        <f>(J188-F188)/F188</f>
        <v>0</v>
      </c>
      <c r="O188" s="9">
        <f>(K188-G188)/G188</f>
        <v>0</v>
      </c>
    </row>
    <row r="189" spans="1:15" x14ac:dyDescent="0.25">
      <c r="A189" s="14">
        <v>42887</v>
      </c>
      <c r="B189" s="21">
        <v>88.4</v>
      </c>
      <c r="C189" s="21">
        <v>102.5</v>
      </c>
      <c r="D189" s="21">
        <v>86.7</v>
      </c>
      <c r="E189" s="7">
        <v>87</v>
      </c>
      <c r="F189" s="7">
        <v>102.2</v>
      </c>
      <c r="G189" s="7">
        <v>85</v>
      </c>
      <c r="I189" s="22">
        <v>87</v>
      </c>
      <c r="J189" s="21">
        <v>102.2</v>
      </c>
      <c r="K189" s="21">
        <v>85</v>
      </c>
      <c r="M189" s="9">
        <f>(I189-E189)/E189</f>
        <v>0</v>
      </c>
      <c r="N189" s="9">
        <f>(J189-F189)/F189</f>
        <v>0</v>
      </c>
      <c r="O189" s="9">
        <f>(K189-G189)/G189</f>
        <v>0</v>
      </c>
    </row>
    <row r="190" spans="1:15" x14ac:dyDescent="0.25">
      <c r="A190" s="14">
        <v>42917</v>
      </c>
      <c r="B190" s="21">
        <v>92.1</v>
      </c>
      <c r="C190" s="21">
        <v>104.4</v>
      </c>
      <c r="D190" s="21">
        <v>90.6</v>
      </c>
      <c r="E190" s="7">
        <v>87.3</v>
      </c>
      <c r="F190" s="7">
        <v>100.7</v>
      </c>
      <c r="G190" s="7">
        <v>85.6</v>
      </c>
      <c r="I190" s="22">
        <v>87.3</v>
      </c>
      <c r="J190" s="21">
        <v>100.7</v>
      </c>
      <c r="K190" s="21">
        <v>85.6</v>
      </c>
      <c r="M190" s="9">
        <f>(I190-E190)/E190</f>
        <v>0</v>
      </c>
      <c r="N190" s="9">
        <f>(J190-F190)/F190</f>
        <v>0</v>
      </c>
      <c r="O190" s="9">
        <f>(K190-G190)/G190</f>
        <v>0</v>
      </c>
    </row>
    <row r="191" spans="1:15" x14ac:dyDescent="0.25">
      <c r="A191" s="14">
        <v>42948</v>
      </c>
      <c r="B191" s="21">
        <v>96.7</v>
      </c>
      <c r="C191" s="21">
        <v>104.2</v>
      </c>
      <c r="D191" s="21">
        <v>95.7</v>
      </c>
      <c r="E191" s="7">
        <v>87</v>
      </c>
      <c r="F191" s="7">
        <v>99.5</v>
      </c>
      <c r="G191" s="7">
        <v>85.7</v>
      </c>
      <c r="I191" s="22">
        <v>87</v>
      </c>
      <c r="J191" s="21">
        <v>99.5</v>
      </c>
      <c r="K191" s="21">
        <v>85.7</v>
      </c>
      <c r="M191" s="9">
        <f>(I191-E191)/E191</f>
        <v>0</v>
      </c>
      <c r="N191" s="9">
        <f>(J191-F191)/F191</f>
        <v>0</v>
      </c>
      <c r="O191" s="9">
        <f>(K191-G191)/G191</f>
        <v>0</v>
      </c>
    </row>
    <row r="192" spans="1:15" x14ac:dyDescent="0.25">
      <c r="A192" s="14">
        <v>42979</v>
      </c>
      <c r="B192" s="21">
        <v>93</v>
      </c>
      <c r="C192" s="21">
        <v>102.3</v>
      </c>
      <c r="D192" s="21">
        <v>91.8</v>
      </c>
      <c r="E192" s="7">
        <v>87.4</v>
      </c>
      <c r="F192" s="7">
        <v>99.9</v>
      </c>
      <c r="G192" s="7">
        <v>86.5</v>
      </c>
      <c r="I192" s="22">
        <v>87.4</v>
      </c>
      <c r="J192" s="21">
        <v>99.9</v>
      </c>
      <c r="K192" s="21">
        <v>86.5</v>
      </c>
      <c r="M192" s="9">
        <f>(I192-E192)/E192</f>
        <v>0</v>
      </c>
      <c r="N192" s="9">
        <f>(J192-F192)/F192</f>
        <v>0</v>
      </c>
      <c r="O192" s="9">
        <f>(K192-G192)/G192</f>
        <v>0</v>
      </c>
    </row>
    <row r="193" spans="1:15" x14ac:dyDescent="0.25">
      <c r="A193" s="14">
        <v>43009</v>
      </c>
      <c r="B193" s="21">
        <v>95.1</v>
      </c>
      <c r="C193" s="21">
        <v>104.2</v>
      </c>
      <c r="D193" s="21">
        <v>94</v>
      </c>
      <c r="E193" s="7">
        <v>88.1</v>
      </c>
      <c r="F193" s="7">
        <v>99.7</v>
      </c>
      <c r="G193" s="7">
        <v>86.7</v>
      </c>
      <c r="I193" s="22">
        <v>88.1</v>
      </c>
      <c r="J193" s="21">
        <v>99.7</v>
      </c>
      <c r="K193" s="21">
        <v>86.7</v>
      </c>
      <c r="M193" s="9">
        <f>(I193-E193)/E193</f>
        <v>0</v>
      </c>
      <c r="N193" s="9">
        <f>(J193-F193)/F193</f>
        <v>0</v>
      </c>
      <c r="O193" s="9">
        <f>(K193-G193)/G193</f>
        <v>0</v>
      </c>
    </row>
    <row r="194" spans="1:15" x14ac:dyDescent="0.25">
      <c r="A194" s="14">
        <v>43040</v>
      </c>
      <c r="B194" s="21">
        <v>90.6</v>
      </c>
      <c r="C194" s="21">
        <v>100.5</v>
      </c>
      <c r="D194" s="21">
        <v>89.4</v>
      </c>
      <c r="E194" s="7">
        <v>88.4</v>
      </c>
      <c r="F194" s="7">
        <v>100.5</v>
      </c>
      <c r="G194" s="7">
        <v>87.2</v>
      </c>
      <c r="I194" s="22">
        <v>88.4</v>
      </c>
      <c r="J194" s="21">
        <v>100.5</v>
      </c>
      <c r="K194" s="21">
        <v>87.2</v>
      </c>
      <c r="M194" s="9">
        <f>(I194-E194)/E194</f>
        <v>0</v>
      </c>
      <c r="N194" s="9">
        <f>(J194-F194)/F194</f>
        <v>0</v>
      </c>
      <c r="O194" s="9">
        <f>(K194-G194)/G194</f>
        <v>0</v>
      </c>
    </row>
    <row r="195" spans="1:15" x14ac:dyDescent="0.25">
      <c r="A195" s="14">
        <v>43070</v>
      </c>
      <c r="B195" s="21">
        <v>81</v>
      </c>
      <c r="C195" s="21">
        <v>101.7</v>
      </c>
      <c r="D195" s="21">
        <v>78.400000000000006</v>
      </c>
      <c r="E195" s="7">
        <v>91.3</v>
      </c>
      <c r="F195" s="7">
        <v>98.4</v>
      </c>
      <c r="G195" s="7">
        <v>90.4</v>
      </c>
      <c r="I195" s="22">
        <v>91.3</v>
      </c>
      <c r="J195" s="21">
        <v>98.4</v>
      </c>
      <c r="K195" s="21">
        <v>90.4</v>
      </c>
      <c r="M195" s="9">
        <f>(I195-E195)/E195</f>
        <v>0</v>
      </c>
      <c r="N195" s="9">
        <f>(J195-F195)/F195</f>
        <v>0</v>
      </c>
      <c r="O195" s="9">
        <f>(K195-G195)/G195</f>
        <v>0</v>
      </c>
    </row>
    <row r="196" spans="1:15" x14ac:dyDescent="0.25">
      <c r="A196" s="14">
        <v>43101</v>
      </c>
      <c r="B196" s="21">
        <v>82.3</v>
      </c>
      <c r="C196" s="21">
        <v>101.7</v>
      </c>
      <c r="D196" s="21">
        <v>79.8</v>
      </c>
      <c r="E196" s="7">
        <v>88.9</v>
      </c>
      <c r="F196" s="7">
        <v>101.7</v>
      </c>
      <c r="G196" s="7">
        <v>87.8</v>
      </c>
      <c r="I196" s="22">
        <v>88.9</v>
      </c>
      <c r="J196" s="21">
        <v>101.7</v>
      </c>
      <c r="K196" s="21">
        <v>87.8</v>
      </c>
      <c r="M196" s="9">
        <f>(I196-E196)/E196</f>
        <v>0</v>
      </c>
      <c r="N196" s="9">
        <f>(J196-F196)/F196</f>
        <v>0</v>
      </c>
      <c r="O196" s="9">
        <f>(K196-G196)/G196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(I197-E197)/E197</f>
        <v>0</v>
      </c>
      <c r="N197" s="9">
        <f>(J197-F197)/F197</f>
        <v>0</v>
      </c>
      <c r="O197" s="9">
        <f>(K197-G197)/G197</f>
        <v>0</v>
      </c>
    </row>
    <row r="198" spans="1:15" x14ac:dyDescent="0.25">
      <c r="A198" s="14">
        <v>43160</v>
      </c>
      <c r="B198" s="21">
        <v>86.2</v>
      </c>
      <c r="C198" s="21">
        <v>96.5</v>
      </c>
      <c r="D198" s="21">
        <v>85</v>
      </c>
      <c r="E198" s="7">
        <v>89.7</v>
      </c>
      <c r="F198" s="7">
        <v>101.6</v>
      </c>
      <c r="G198" s="7">
        <v>88.2</v>
      </c>
      <c r="I198" s="22">
        <v>89.7</v>
      </c>
      <c r="J198" s="21">
        <v>101.6</v>
      </c>
      <c r="K198" s="21">
        <v>88.2</v>
      </c>
      <c r="M198" s="9">
        <f>(I198-E198)/E198</f>
        <v>0</v>
      </c>
      <c r="N198" s="9">
        <f>(J198-F198)/F198</f>
        <v>0</v>
      </c>
      <c r="O198" s="9">
        <f>(K198-G198)/G198</f>
        <v>0</v>
      </c>
    </row>
    <row r="199" spans="1:15" x14ac:dyDescent="0.25">
      <c r="A199" s="14">
        <v>43191</v>
      </c>
      <c r="B199" s="21">
        <v>86.5</v>
      </c>
      <c r="C199" s="21">
        <v>95.3</v>
      </c>
      <c r="D199" s="21">
        <v>85.4</v>
      </c>
      <c r="E199" s="7">
        <v>90.1</v>
      </c>
      <c r="F199" s="7">
        <v>101</v>
      </c>
      <c r="G199" s="7">
        <v>88.9</v>
      </c>
      <c r="I199" s="22">
        <v>90.1</v>
      </c>
      <c r="J199" s="21">
        <v>101</v>
      </c>
      <c r="K199" s="21">
        <v>88.9</v>
      </c>
      <c r="M199" s="9">
        <f>(I199-E199)/E199</f>
        <v>0</v>
      </c>
      <c r="N199" s="9">
        <f>(J199-F199)/F199</f>
        <v>0</v>
      </c>
      <c r="O199" s="9">
        <f>(K199-G199)/G199</f>
        <v>0</v>
      </c>
    </row>
    <row r="200" spans="1:15" x14ac:dyDescent="0.25">
      <c r="A200" s="14">
        <v>43221</v>
      </c>
      <c r="B200" s="21">
        <v>84.4</v>
      </c>
      <c r="C200" s="21">
        <v>104.1</v>
      </c>
      <c r="D200" s="21">
        <v>81.900000000000006</v>
      </c>
      <c r="E200" s="7">
        <v>80.2</v>
      </c>
      <c r="F200" s="7">
        <v>103.3</v>
      </c>
      <c r="G200" s="7">
        <v>77.8</v>
      </c>
      <c r="I200" s="22">
        <v>80.2</v>
      </c>
      <c r="J200" s="21">
        <v>103.3</v>
      </c>
      <c r="K200" s="21">
        <v>77.8</v>
      </c>
      <c r="M200" s="9">
        <f>(I200-E200)/E200</f>
        <v>0</v>
      </c>
      <c r="N200" s="9">
        <f>(J200-F200)/F200</f>
        <v>0</v>
      </c>
      <c r="O200" s="9">
        <f>(K200-G200)/G200</f>
        <v>0</v>
      </c>
    </row>
    <row r="201" spans="1:15" x14ac:dyDescent="0.25">
      <c r="A201" s="14">
        <v>43252</v>
      </c>
      <c r="B201" s="21">
        <v>91.1</v>
      </c>
      <c r="C201" s="21">
        <v>102.5</v>
      </c>
      <c r="D201" s="21">
        <v>89.6</v>
      </c>
      <c r="E201" s="7">
        <v>90.3</v>
      </c>
      <c r="F201" s="7">
        <v>102.3</v>
      </c>
      <c r="G201" s="7">
        <v>88.6</v>
      </c>
      <c r="I201" s="22">
        <v>90.3</v>
      </c>
      <c r="J201" s="21">
        <v>102.3</v>
      </c>
      <c r="K201" s="21">
        <v>88.6</v>
      </c>
      <c r="M201" s="9">
        <f>(I201-E201)/E201</f>
        <v>0</v>
      </c>
      <c r="N201" s="9">
        <f>(J201-F201)/F201</f>
        <v>0</v>
      </c>
      <c r="O201" s="9">
        <f>(K201-G201)/G201</f>
        <v>0</v>
      </c>
    </row>
    <row r="202" spans="1:15" x14ac:dyDescent="0.25">
      <c r="A202" s="14">
        <v>43282</v>
      </c>
      <c r="B202" s="21">
        <v>95.8</v>
      </c>
      <c r="C202" s="21">
        <v>105.5</v>
      </c>
      <c r="D202" s="21">
        <v>94.6</v>
      </c>
      <c r="E202" s="7">
        <v>90.1</v>
      </c>
      <c r="F202" s="7">
        <v>101.7</v>
      </c>
      <c r="G202" s="7">
        <v>88.2</v>
      </c>
      <c r="I202" s="22">
        <v>90.1</v>
      </c>
      <c r="J202" s="21">
        <v>101.7</v>
      </c>
      <c r="K202" s="21">
        <v>88.2</v>
      </c>
      <c r="M202" s="9">
        <f>(I202-E202)/E202</f>
        <v>0</v>
      </c>
      <c r="N202" s="9">
        <f>(J202-F202)/F202</f>
        <v>0</v>
      </c>
      <c r="O202" s="9">
        <f>(K202-G202)/G202</f>
        <v>0</v>
      </c>
    </row>
    <row r="203" spans="1:15" x14ac:dyDescent="0.25">
      <c r="A203" s="14">
        <v>43313</v>
      </c>
      <c r="B203" s="21">
        <v>98.2</v>
      </c>
      <c r="C203" s="21">
        <v>104.2</v>
      </c>
      <c r="D203" s="21">
        <v>97.5</v>
      </c>
      <c r="E203" s="7">
        <v>88.9</v>
      </c>
      <c r="F203" s="7">
        <v>99.2</v>
      </c>
      <c r="G203" s="7">
        <v>87.6</v>
      </c>
      <c r="I203" s="22">
        <v>88.9</v>
      </c>
      <c r="J203" s="21">
        <v>99.2</v>
      </c>
      <c r="K203" s="21">
        <v>87.6</v>
      </c>
      <c r="M203" s="9">
        <f>(I203-E203)/E203</f>
        <v>0</v>
      </c>
      <c r="N203" s="9">
        <f>(J203-F203)/F203</f>
        <v>0</v>
      </c>
      <c r="O203" s="9">
        <f>(K203-G203)/G203</f>
        <v>0</v>
      </c>
    </row>
    <row r="204" spans="1:15" x14ac:dyDescent="0.25">
      <c r="A204" s="14">
        <v>43344</v>
      </c>
      <c r="B204" s="21">
        <v>90.7</v>
      </c>
      <c r="C204" s="21">
        <v>100.9</v>
      </c>
      <c r="D204" s="21">
        <v>89.5</v>
      </c>
      <c r="E204" s="7">
        <v>86.5</v>
      </c>
      <c r="F204" s="7">
        <v>98</v>
      </c>
      <c r="G204" s="7">
        <v>85.8</v>
      </c>
      <c r="I204" s="22">
        <v>86.5</v>
      </c>
      <c r="J204" s="21">
        <v>98</v>
      </c>
      <c r="K204" s="21">
        <v>85.8</v>
      </c>
      <c r="M204" s="9">
        <f>(I204-E204)/E204</f>
        <v>0</v>
      </c>
      <c r="N204" s="9">
        <f>(J204-F204)/F204</f>
        <v>0</v>
      </c>
      <c r="O204" s="9">
        <f>(K204-G204)/G204</f>
        <v>0</v>
      </c>
    </row>
    <row r="205" spans="1:15" x14ac:dyDescent="0.25">
      <c r="A205" s="14">
        <v>43374</v>
      </c>
      <c r="B205" s="21">
        <v>95.8</v>
      </c>
      <c r="C205" s="21">
        <v>106.7</v>
      </c>
      <c r="D205" s="21">
        <v>94.4</v>
      </c>
      <c r="E205" s="7">
        <v>87.5</v>
      </c>
      <c r="F205" s="7">
        <v>101.7</v>
      </c>
      <c r="G205" s="7">
        <v>85.9</v>
      </c>
      <c r="I205" s="22">
        <v>87.5</v>
      </c>
      <c r="J205" s="21">
        <v>101.7</v>
      </c>
      <c r="K205" s="21">
        <v>85.9</v>
      </c>
      <c r="M205" s="9">
        <f>(I205-E205)/E205</f>
        <v>0</v>
      </c>
      <c r="N205" s="9">
        <f>(J205-F205)/F205</f>
        <v>0</v>
      </c>
      <c r="O205" s="9">
        <f>(K205-G205)/G205</f>
        <v>0</v>
      </c>
    </row>
    <row r="206" spans="1:15" x14ac:dyDescent="0.25">
      <c r="A206" s="14">
        <v>43405</v>
      </c>
      <c r="B206" s="21">
        <v>89.5</v>
      </c>
      <c r="C206" s="21">
        <v>102</v>
      </c>
      <c r="D206" s="21">
        <v>87.9</v>
      </c>
      <c r="E206" s="7">
        <v>87.5</v>
      </c>
      <c r="F206" s="7">
        <v>101.7</v>
      </c>
      <c r="G206" s="7">
        <v>85.8</v>
      </c>
      <c r="I206" s="22">
        <v>87.5</v>
      </c>
      <c r="J206" s="21">
        <v>101.7</v>
      </c>
      <c r="K206" s="21">
        <v>85.8</v>
      </c>
      <c r="M206" s="9">
        <f>(I206-E206)/E206</f>
        <v>0</v>
      </c>
      <c r="N206" s="9">
        <f>(J206-F206)/F206</f>
        <v>0</v>
      </c>
      <c r="O206" s="9">
        <f>(K206-G206)/G206</f>
        <v>0</v>
      </c>
    </row>
    <row r="207" spans="1:15" x14ac:dyDescent="0.25">
      <c r="A207" s="14">
        <v>43435</v>
      </c>
      <c r="B207" s="21">
        <v>78</v>
      </c>
      <c r="C207" s="21">
        <v>106.8</v>
      </c>
      <c r="D207" s="21">
        <v>74.3</v>
      </c>
      <c r="E207" s="7">
        <v>87.8</v>
      </c>
      <c r="F207" s="7">
        <v>103.4</v>
      </c>
      <c r="G207" s="7">
        <v>85.3</v>
      </c>
      <c r="I207" s="22">
        <v>87.8</v>
      </c>
      <c r="J207" s="21">
        <v>103.4</v>
      </c>
      <c r="K207" s="21">
        <v>85.3</v>
      </c>
      <c r="M207" s="9">
        <f>(I207-E207)/E207</f>
        <v>0</v>
      </c>
      <c r="N207" s="9">
        <f>(J207-F207)/F207</f>
        <v>0</v>
      </c>
      <c r="O207" s="9">
        <f>(K207-G207)/G207</f>
        <v>0</v>
      </c>
    </row>
    <row r="208" spans="1:15" x14ac:dyDescent="0.25">
      <c r="A208" s="14">
        <v>43466</v>
      </c>
      <c r="B208" s="21">
        <v>80.7</v>
      </c>
      <c r="C208" s="21">
        <v>103.4</v>
      </c>
      <c r="D208" s="21">
        <v>77.8</v>
      </c>
      <c r="E208" s="7">
        <v>86.8</v>
      </c>
      <c r="F208" s="7">
        <v>103.5</v>
      </c>
      <c r="G208" s="7">
        <v>85.3</v>
      </c>
      <c r="I208" s="22">
        <v>86.8</v>
      </c>
      <c r="J208" s="21">
        <v>103.5</v>
      </c>
      <c r="K208" s="21">
        <v>85.3</v>
      </c>
      <c r="M208" s="9">
        <f>(I208-E208)/E208</f>
        <v>0</v>
      </c>
      <c r="N208" s="9">
        <f>(J208-F208)/F208</f>
        <v>0</v>
      </c>
      <c r="O208" s="9">
        <f>(K208-G208)/G208</f>
        <v>0</v>
      </c>
    </row>
    <row r="209" spans="1:15" x14ac:dyDescent="0.25">
      <c r="A209" s="14">
        <v>43497</v>
      </c>
      <c r="B209" s="21">
        <v>79.099999999999994</v>
      </c>
      <c r="C209" s="21">
        <v>79.8</v>
      </c>
      <c r="D209" s="21">
        <v>79</v>
      </c>
      <c r="E209" s="7">
        <v>87.3</v>
      </c>
      <c r="F209" s="7">
        <v>88.8</v>
      </c>
      <c r="G209" s="7">
        <v>86.3</v>
      </c>
      <c r="I209" s="22">
        <v>87.3</v>
      </c>
      <c r="J209" s="21">
        <v>88.8</v>
      </c>
      <c r="K209" s="21">
        <v>86.3</v>
      </c>
      <c r="M209" s="9">
        <f>(I209-E209)/E209</f>
        <v>0</v>
      </c>
      <c r="N209" s="9">
        <f>(J209-F209)/F209</f>
        <v>0</v>
      </c>
      <c r="O209" s="9">
        <f>(K209-G209)/G209</f>
        <v>0</v>
      </c>
    </row>
    <row r="210" spans="1:15" x14ac:dyDescent="0.25">
      <c r="A210" s="14">
        <v>43525</v>
      </c>
      <c r="B210" s="21">
        <v>81</v>
      </c>
      <c r="C210" s="21">
        <v>83.6</v>
      </c>
      <c r="D210" s="21">
        <v>80.7</v>
      </c>
      <c r="E210" s="7">
        <v>87.1</v>
      </c>
      <c r="F210" s="7">
        <v>87.7</v>
      </c>
      <c r="G210" s="7">
        <v>86.8</v>
      </c>
      <c r="I210" s="22">
        <v>87.1</v>
      </c>
      <c r="J210" s="21">
        <v>87.7</v>
      </c>
      <c r="K210" s="21">
        <v>86.8</v>
      </c>
      <c r="M210" s="9">
        <f>(I210-E210)/E210</f>
        <v>0</v>
      </c>
      <c r="N210" s="9">
        <f>(J210-F210)/F210</f>
        <v>0</v>
      </c>
      <c r="O210" s="9">
        <f>(K210-G210)/G210</f>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(I211-E211)/E211</f>
        <v>0</v>
      </c>
      <c r="N211" s="9">
        <f>(J211-F211)/F211</f>
        <v>0</v>
      </c>
      <c r="O211" s="9">
        <f>(K211-G211)/G211</f>
        <v>0</v>
      </c>
    </row>
    <row r="212" spans="1:15" x14ac:dyDescent="0.25">
      <c r="A212" s="14">
        <v>43586</v>
      </c>
      <c r="B212" s="21">
        <v>91</v>
      </c>
      <c r="C212" s="21">
        <v>86.7</v>
      </c>
      <c r="D212" s="21">
        <v>91.5</v>
      </c>
      <c r="E212" s="7">
        <v>87.4</v>
      </c>
      <c r="F212" s="7">
        <v>86.3</v>
      </c>
      <c r="G212" s="7">
        <v>87.3</v>
      </c>
      <c r="I212" s="22">
        <v>87.4</v>
      </c>
      <c r="J212" s="21">
        <v>86.3</v>
      </c>
      <c r="K212" s="21">
        <v>87.3</v>
      </c>
      <c r="M212" s="9">
        <f>(I212-E212)/E212</f>
        <v>0</v>
      </c>
      <c r="N212" s="9">
        <f>(J212-F212)/F212</f>
        <v>0</v>
      </c>
      <c r="O212" s="9">
        <f>(K212-G212)/G212</f>
        <v>0</v>
      </c>
    </row>
    <row r="213" spans="1:15" x14ac:dyDescent="0.25">
      <c r="A213" s="14">
        <v>43617</v>
      </c>
      <c r="B213" s="21">
        <v>85.8</v>
      </c>
      <c r="C213" s="21">
        <v>87.5</v>
      </c>
      <c r="D213" s="21">
        <v>85.6</v>
      </c>
      <c r="E213" s="7">
        <v>86.6</v>
      </c>
      <c r="F213" s="7">
        <v>87.4</v>
      </c>
      <c r="G213" s="7">
        <v>86.2</v>
      </c>
      <c r="I213" s="22">
        <v>86.6</v>
      </c>
      <c r="J213" s="21">
        <v>87.4</v>
      </c>
      <c r="K213" s="21">
        <v>86.2</v>
      </c>
      <c r="M213" s="9">
        <f>(I213-E213)/E213</f>
        <v>0</v>
      </c>
      <c r="N213" s="9">
        <f>(J213-F213)/F213</f>
        <v>0</v>
      </c>
      <c r="O213" s="9">
        <f>(K213-G213)/G213</f>
        <v>0</v>
      </c>
    </row>
    <row r="214" spans="1:15" x14ac:dyDescent="0.25">
      <c r="A214" s="14">
        <v>43647</v>
      </c>
      <c r="B214" s="21">
        <v>93.4</v>
      </c>
      <c r="C214" s="21">
        <v>96.3</v>
      </c>
      <c r="D214" s="21">
        <v>93.1</v>
      </c>
      <c r="E214" s="7">
        <v>86</v>
      </c>
      <c r="F214" s="7">
        <v>92.7</v>
      </c>
      <c r="G214" s="7">
        <v>85.4</v>
      </c>
      <c r="I214" s="22">
        <v>86</v>
      </c>
      <c r="J214" s="21">
        <v>92.7</v>
      </c>
      <c r="K214" s="21">
        <v>85.4</v>
      </c>
      <c r="M214" s="9">
        <f>(I214-E214)/E214</f>
        <v>0</v>
      </c>
      <c r="N214" s="9">
        <f>(J214-F214)/F214</f>
        <v>0</v>
      </c>
      <c r="O214" s="9">
        <f>(K214-G214)/G214</f>
        <v>0</v>
      </c>
    </row>
    <row r="215" spans="1:15" x14ac:dyDescent="0.25">
      <c r="A215" s="14">
        <v>43678</v>
      </c>
      <c r="B215" s="21">
        <v>96.2</v>
      </c>
      <c r="C215" s="21">
        <v>102.3</v>
      </c>
      <c r="D215" s="21">
        <v>95.5</v>
      </c>
      <c r="E215" s="7">
        <v>87</v>
      </c>
      <c r="F215" s="7">
        <v>96.8</v>
      </c>
      <c r="G215" s="7">
        <v>86</v>
      </c>
      <c r="I215" s="22">
        <v>87</v>
      </c>
      <c r="J215" s="21">
        <v>96.8</v>
      </c>
      <c r="K215" s="21">
        <v>86</v>
      </c>
      <c r="M215" s="9">
        <f>(I215-E215)/E215</f>
        <v>0</v>
      </c>
      <c r="N215" s="9">
        <f>(J215-F215)/F215</f>
        <v>0</v>
      </c>
      <c r="O215" s="9">
        <f>(K215-G215)/G215</f>
        <v>0</v>
      </c>
    </row>
    <row r="216" spans="1:15" x14ac:dyDescent="0.25">
      <c r="A216" s="14">
        <v>43709</v>
      </c>
      <c r="B216" s="21">
        <v>91.8</v>
      </c>
      <c r="C216" s="21">
        <v>98.1</v>
      </c>
      <c r="D216" s="21">
        <v>91</v>
      </c>
      <c r="E216" s="7">
        <v>86.9</v>
      </c>
      <c r="F216" s="7">
        <v>94.8</v>
      </c>
      <c r="G216" s="7">
        <v>86.3</v>
      </c>
      <c r="I216" s="22">
        <v>86.9</v>
      </c>
      <c r="J216" s="21">
        <v>94.8</v>
      </c>
      <c r="K216" s="21">
        <v>86.3</v>
      </c>
      <c r="M216" s="9">
        <f>(I216-E216)/E216</f>
        <v>0</v>
      </c>
      <c r="N216" s="9">
        <f>(J216-F216)/F216</f>
        <v>0</v>
      </c>
      <c r="O216" s="9">
        <f>(K216-G216)/G216</f>
        <v>0</v>
      </c>
    </row>
    <row r="217" spans="1:15" x14ac:dyDescent="0.25">
      <c r="A217" s="14">
        <v>43739</v>
      </c>
      <c r="B217" s="21">
        <v>97</v>
      </c>
      <c r="C217" s="21">
        <v>98.9</v>
      </c>
      <c r="D217" s="21">
        <v>96.8</v>
      </c>
      <c r="E217" s="7">
        <v>88.7</v>
      </c>
      <c r="F217" s="7">
        <v>94</v>
      </c>
      <c r="G217" s="7">
        <v>88</v>
      </c>
      <c r="I217" s="22">
        <v>88.7</v>
      </c>
      <c r="J217" s="21">
        <v>94</v>
      </c>
      <c r="K217" s="21">
        <v>88</v>
      </c>
      <c r="M217" s="9">
        <f>(I217-E217)/E217</f>
        <v>0</v>
      </c>
      <c r="N217" s="9">
        <f>(J217-F217)/F217</f>
        <v>0</v>
      </c>
      <c r="O217" s="9">
        <f>(K217-G217)/G217</f>
        <v>0</v>
      </c>
    </row>
    <row r="218" spans="1:15" x14ac:dyDescent="0.25">
      <c r="A218" s="14">
        <v>43770</v>
      </c>
      <c r="B218" s="21">
        <v>88</v>
      </c>
      <c r="C218" s="21">
        <v>92.4</v>
      </c>
      <c r="D218" s="21">
        <v>87.4</v>
      </c>
      <c r="E218" s="7">
        <v>86.9</v>
      </c>
      <c r="F218" s="7">
        <v>92.1</v>
      </c>
      <c r="G218" s="7">
        <v>86.3</v>
      </c>
      <c r="I218" s="22">
        <v>86.9</v>
      </c>
      <c r="J218" s="21">
        <v>92.1</v>
      </c>
      <c r="K218" s="21">
        <v>86.3</v>
      </c>
      <c r="M218" s="9">
        <f>(I218-E218)/E218</f>
        <v>0</v>
      </c>
      <c r="N218" s="9">
        <f>(J218-F218)/F218</f>
        <v>0</v>
      </c>
      <c r="O218" s="9">
        <f>(K218-G218)/G218</f>
        <v>0</v>
      </c>
    </row>
    <row r="219" spans="1:15" x14ac:dyDescent="0.25">
      <c r="A219" s="14">
        <v>43800</v>
      </c>
      <c r="B219" s="21">
        <v>76.900000000000006</v>
      </c>
      <c r="C219" s="21">
        <v>93.9</v>
      </c>
      <c r="D219" s="21">
        <v>74.8</v>
      </c>
      <c r="E219" s="7">
        <v>85.8</v>
      </c>
      <c r="F219" s="7">
        <v>90.9</v>
      </c>
      <c r="G219" s="7">
        <v>84.6</v>
      </c>
      <c r="I219" s="22">
        <v>85.8</v>
      </c>
      <c r="J219" s="21">
        <v>90.9</v>
      </c>
      <c r="K219" s="21">
        <v>84.6</v>
      </c>
      <c r="M219" s="9">
        <f>(I219-E219)/E219</f>
        <v>0</v>
      </c>
      <c r="N219" s="9">
        <f>(J219-F219)/F219</f>
        <v>0</v>
      </c>
      <c r="O219" s="9">
        <f>(K219-G219)/G219</f>
        <v>0</v>
      </c>
    </row>
    <row r="220" spans="1:15" x14ac:dyDescent="0.25">
      <c r="A220" s="14">
        <v>43831</v>
      </c>
      <c r="B220" s="21">
        <v>80</v>
      </c>
      <c r="C220" s="21">
        <v>87.8</v>
      </c>
      <c r="D220" s="21">
        <v>79.099999999999994</v>
      </c>
      <c r="E220" s="7">
        <v>86.4</v>
      </c>
      <c r="F220" s="7">
        <v>88.1</v>
      </c>
      <c r="G220" s="7">
        <v>86.6</v>
      </c>
      <c r="I220" s="22">
        <v>86.4</v>
      </c>
      <c r="J220" s="21">
        <v>88.1</v>
      </c>
      <c r="K220" s="21">
        <v>86.6</v>
      </c>
      <c r="M220" s="9">
        <f>(I220-E220)/E220</f>
        <v>0</v>
      </c>
      <c r="N220" s="9">
        <f>(J220-F220)/F220</f>
        <v>0</v>
      </c>
      <c r="O220" s="9">
        <f>(K220-G220)/G220</f>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(I221-E221)/E221</f>
        <v>0</v>
      </c>
      <c r="N221" s="9">
        <f>(J221-F221)/F221</f>
        <v>0</v>
      </c>
      <c r="O221" s="9">
        <f>(K221-G221)/G221</f>
        <v>0</v>
      </c>
    </row>
    <row r="222" spans="1:15" x14ac:dyDescent="0.25">
      <c r="A222" s="14">
        <v>43891</v>
      </c>
      <c r="B222" s="21">
        <v>77.900000000000006</v>
      </c>
      <c r="C222" s="21">
        <v>83.2</v>
      </c>
      <c r="D222" s="21">
        <v>77.2</v>
      </c>
      <c r="E222" s="7">
        <v>80.7</v>
      </c>
      <c r="F222" s="7">
        <v>87.6</v>
      </c>
      <c r="G222" s="7">
        <v>79.3</v>
      </c>
      <c r="I222" s="22">
        <v>80.7</v>
      </c>
      <c r="J222" s="21">
        <v>87.6</v>
      </c>
      <c r="K222" s="21">
        <v>79.3</v>
      </c>
      <c r="M222" s="9">
        <f>(I222-E222)/E222</f>
        <v>0</v>
      </c>
      <c r="N222" s="9">
        <f>(J222-F222)/F222</f>
        <v>0</v>
      </c>
      <c r="O222" s="9">
        <f>(K222-G222)/G222</f>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(I223-E223)/E223</f>
        <v>0</v>
      </c>
      <c r="N223" s="9">
        <f>(J223-F223)/F223</f>
        <v>0</v>
      </c>
      <c r="O223" s="9">
        <f>(K223-G223)/G223</f>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(I224-E224)/E224</f>
        <v>0</v>
      </c>
      <c r="N224" s="9">
        <f>(J224-F224)/F224</f>
        <v>0</v>
      </c>
      <c r="O224" s="9">
        <f>(K224-G224)/G224</f>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(I225-E225)/E225</f>
        <v>0</v>
      </c>
      <c r="N225" s="9">
        <f>(J225-F225)/F225</f>
        <v>0</v>
      </c>
      <c r="O225" s="9">
        <f>(K225-G225)/G225</f>
        <v>0</v>
      </c>
    </row>
    <row r="226" spans="1:15" x14ac:dyDescent="0.25">
      <c r="A226" s="14">
        <v>44013</v>
      </c>
      <c r="B226" s="21">
        <v>91</v>
      </c>
      <c r="C226" s="21">
        <v>97.6</v>
      </c>
      <c r="D226" s="21">
        <v>90.2</v>
      </c>
      <c r="E226" s="7">
        <v>83.9</v>
      </c>
      <c r="F226" s="7">
        <v>93.9</v>
      </c>
      <c r="G226" s="7">
        <v>82.9</v>
      </c>
      <c r="I226" s="22">
        <v>83.9</v>
      </c>
      <c r="J226" s="21">
        <v>93.9</v>
      </c>
      <c r="K226" s="21">
        <v>82.9</v>
      </c>
      <c r="M226" s="9">
        <f>(I226-E226)/E226</f>
        <v>0</v>
      </c>
      <c r="N226" s="9">
        <f>(J226-F226)/F226</f>
        <v>0</v>
      </c>
      <c r="O226" s="9">
        <f>(K226-G226)/G226</f>
        <v>0</v>
      </c>
    </row>
    <row r="227" spans="1:15" x14ac:dyDescent="0.25">
      <c r="A227" s="14">
        <v>44044</v>
      </c>
      <c r="B227" s="21">
        <v>93.9</v>
      </c>
      <c r="C227" s="21">
        <v>100.4</v>
      </c>
      <c r="D227" s="21">
        <v>93.1</v>
      </c>
      <c r="E227" s="7">
        <v>86.3</v>
      </c>
      <c r="F227" s="7">
        <v>94.4</v>
      </c>
      <c r="G227" s="7">
        <v>85.6</v>
      </c>
      <c r="I227" s="22">
        <v>86.3</v>
      </c>
      <c r="J227" s="21">
        <v>94.4</v>
      </c>
      <c r="K227" s="21">
        <v>85.6</v>
      </c>
      <c r="M227" s="9">
        <f>(I227-E227)/E227</f>
        <v>0</v>
      </c>
      <c r="N227" s="9">
        <f>(J227-F227)/F227</f>
        <v>0</v>
      </c>
      <c r="O227" s="9">
        <f>(K227-G227)/G227</f>
        <v>0</v>
      </c>
    </row>
    <row r="228" spans="1:15" x14ac:dyDescent="0.25">
      <c r="A228" s="14">
        <v>44075</v>
      </c>
      <c r="B228" s="21">
        <v>95.4</v>
      </c>
      <c r="C228" s="21">
        <v>94.1</v>
      </c>
      <c r="D228" s="21">
        <v>95.5</v>
      </c>
      <c r="E228" s="7">
        <v>88.7</v>
      </c>
      <c r="F228" s="7">
        <v>90.4</v>
      </c>
      <c r="G228" s="7">
        <v>88.7</v>
      </c>
      <c r="I228" s="22">
        <v>88.7</v>
      </c>
      <c r="J228" s="7">
        <v>90.4</v>
      </c>
      <c r="K228" s="7">
        <v>88.7</v>
      </c>
      <c r="M228" s="9">
        <f>(I228-E228)/E228</f>
        <v>0</v>
      </c>
      <c r="N228" s="9">
        <f>(J228-F228)/F228</f>
        <v>0</v>
      </c>
      <c r="O228" s="9">
        <f>(K228-G228)/G228</f>
        <v>0</v>
      </c>
    </row>
    <row r="229" spans="1:15" x14ac:dyDescent="0.25">
      <c r="A229" s="14">
        <v>44105</v>
      </c>
      <c r="B229" s="21">
        <v>97.3</v>
      </c>
      <c r="C229" s="21">
        <v>92.8</v>
      </c>
      <c r="D229" s="21">
        <v>97.9</v>
      </c>
      <c r="E229" s="7">
        <v>89.7</v>
      </c>
      <c r="F229" s="7">
        <v>87.9</v>
      </c>
      <c r="G229" s="7">
        <v>89.8</v>
      </c>
      <c r="I229" s="22">
        <v>89.7</v>
      </c>
      <c r="J229" s="7">
        <v>87.9</v>
      </c>
      <c r="K229" s="7">
        <v>89.8</v>
      </c>
      <c r="M229" s="9">
        <f>(I229-E229)/E229</f>
        <v>0</v>
      </c>
      <c r="N229" s="9">
        <f>(J229-F229)/F229</f>
        <v>0</v>
      </c>
      <c r="O229" s="9">
        <f>(K229-G229)/G229</f>
        <v>0</v>
      </c>
    </row>
    <row r="230" spans="1:15" x14ac:dyDescent="0.25">
      <c r="A230" s="14">
        <v>44136</v>
      </c>
      <c r="B230" s="21">
        <v>90.2</v>
      </c>
      <c r="C230" s="21">
        <v>84.1</v>
      </c>
      <c r="D230" s="21">
        <v>91</v>
      </c>
      <c r="E230" s="7">
        <v>90.2</v>
      </c>
      <c r="F230" s="7">
        <v>83.7</v>
      </c>
      <c r="G230" s="7">
        <v>90.9</v>
      </c>
      <c r="I230" s="22">
        <v>90.2</v>
      </c>
      <c r="J230" s="7">
        <v>83.7</v>
      </c>
      <c r="K230" s="7">
        <v>90.9</v>
      </c>
      <c r="M230" s="9">
        <f>(I230-E230)/E230</f>
        <v>0</v>
      </c>
      <c r="N230" s="9">
        <f>(J230-F230)/F230</f>
        <v>0</v>
      </c>
      <c r="O230" s="9">
        <f>(K230-G230)/G230</f>
        <v>0</v>
      </c>
    </row>
    <row r="231" spans="1:15" x14ac:dyDescent="0.25">
      <c r="A231" s="14">
        <v>44166</v>
      </c>
      <c r="B231">
        <v>83.3</v>
      </c>
      <c r="C231">
        <v>90.2</v>
      </c>
      <c r="D231">
        <v>82.5</v>
      </c>
      <c r="E231" s="7">
        <v>90.3</v>
      </c>
      <c r="F231" s="7">
        <v>87.4</v>
      </c>
      <c r="G231" s="7">
        <v>91.1</v>
      </c>
      <c r="I231" s="22">
        <v>90.3</v>
      </c>
      <c r="J231" s="7">
        <v>87.4</v>
      </c>
      <c r="K231" s="7">
        <v>91.1</v>
      </c>
      <c r="M231" s="9">
        <f>(I231-E231)/E231</f>
        <v>0</v>
      </c>
      <c r="N231" s="9">
        <f>(J231-F231)/F231</f>
        <v>0</v>
      </c>
      <c r="O231" s="9">
        <f>(K231-G231)/G231</f>
        <v>0</v>
      </c>
    </row>
    <row r="232" spans="1:15" x14ac:dyDescent="0.25">
      <c r="A232" s="14">
        <v>44197</v>
      </c>
      <c r="B232">
        <v>81.900000000000006</v>
      </c>
      <c r="C232">
        <v>88</v>
      </c>
      <c r="D232">
        <v>81.099999999999994</v>
      </c>
      <c r="E232" s="7">
        <v>90.5</v>
      </c>
      <c r="F232" s="7">
        <v>88.6</v>
      </c>
      <c r="G232" s="7">
        <v>90.7</v>
      </c>
      <c r="I232" s="22">
        <v>90.5</v>
      </c>
      <c r="J232" s="7">
        <v>88.6</v>
      </c>
      <c r="K232" s="7">
        <v>90.7</v>
      </c>
      <c r="M232" s="9">
        <f>(I232-E232)/E232</f>
        <v>0</v>
      </c>
      <c r="N232" s="9">
        <f>(J232-F232)/F232</f>
        <v>0</v>
      </c>
      <c r="O232" s="9">
        <f>(K232-G232)/G232</f>
        <v>0</v>
      </c>
    </row>
    <row r="233" spans="1:15" x14ac:dyDescent="0.25">
      <c r="A233" s="14">
        <v>44228</v>
      </c>
      <c r="B233">
        <v>79.099999999999994</v>
      </c>
      <c r="C233">
        <v>74.8</v>
      </c>
      <c r="D233">
        <v>79.7</v>
      </c>
      <c r="E233" s="7">
        <v>89.6</v>
      </c>
      <c r="F233" s="7">
        <v>83.5</v>
      </c>
      <c r="G233" s="7">
        <v>90.2</v>
      </c>
      <c r="I233" s="22">
        <v>89.6</v>
      </c>
      <c r="J233" s="7">
        <v>83.5</v>
      </c>
      <c r="K233" s="7">
        <v>90.2</v>
      </c>
      <c r="M233" s="9">
        <f>(I233-E233)/E233</f>
        <v>0</v>
      </c>
      <c r="N233" s="9">
        <f>(J233-F233)/F233</f>
        <v>0</v>
      </c>
      <c r="O233" s="9">
        <f>(K233-G233)/G233</f>
        <v>0</v>
      </c>
    </row>
    <row r="234" spans="1:15" x14ac:dyDescent="0.25">
      <c r="A234" s="14">
        <v>44256</v>
      </c>
      <c r="B234">
        <v>86.1</v>
      </c>
      <c r="C234">
        <v>83.3</v>
      </c>
      <c r="D234">
        <v>86.5</v>
      </c>
      <c r="E234" s="7">
        <v>87.5</v>
      </c>
      <c r="F234" s="7">
        <v>88.4</v>
      </c>
      <c r="G234" s="7">
        <v>87.7</v>
      </c>
      <c r="I234" s="22">
        <v>87.5</v>
      </c>
      <c r="J234" s="7">
        <v>88.4</v>
      </c>
      <c r="K234" s="7">
        <v>87.7</v>
      </c>
      <c r="M234" s="9">
        <f>(I234-E234)/E234</f>
        <v>0</v>
      </c>
      <c r="N234" s="9">
        <f>(J234-F234)/F234</f>
        <v>0</v>
      </c>
      <c r="O234" s="9">
        <f>(K234-G234)/G234</f>
        <v>0</v>
      </c>
    </row>
    <row r="235" spans="1:15" x14ac:dyDescent="0.25">
      <c r="A235" s="14">
        <v>44287</v>
      </c>
      <c r="B235">
        <v>81.3</v>
      </c>
      <c r="C235">
        <v>83.8</v>
      </c>
      <c r="D235">
        <v>81</v>
      </c>
      <c r="E235" s="7">
        <v>86.1</v>
      </c>
      <c r="F235" s="7">
        <v>89.8</v>
      </c>
      <c r="G235" s="7">
        <v>85.8</v>
      </c>
      <c r="I235" s="22">
        <v>86.1</v>
      </c>
      <c r="J235" s="7">
        <v>89.8</v>
      </c>
      <c r="K235" s="7">
        <v>85.8</v>
      </c>
      <c r="M235" s="9">
        <f>(I235-E235)/E235</f>
        <v>0</v>
      </c>
      <c r="N235" s="9">
        <f>(J235-F235)/F235</f>
        <v>0</v>
      </c>
      <c r="O235" s="9">
        <f>(K235-G235)/G235</f>
        <v>0</v>
      </c>
    </row>
    <row r="236" spans="1:15" x14ac:dyDescent="0.25">
      <c r="A236" s="14">
        <v>44317</v>
      </c>
      <c r="B236">
        <v>88.4</v>
      </c>
      <c r="C236">
        <v>91.2</v>
      </c>
      <c r="D236">
        <v>88</v>
      </c>
      <c r="E236" s="7">
        <v>87.1</v>
      </c>
      <c r="F236" s="7">
        <v>91.4</v>
      </c>
      <c r="G236" s="7">
        <v>86.7</v>
      </c>
      <c r="I236" s="22">
        <v>87.1</v>
      </c>
      <c r="J236" s="7">
        <v>91.4</v>
      </c>
      <c r="K236" s="7">
        <v>86.7</v>
      </c>
      <c r="M236" s="9">
        <f>(I236-E236)/E236</f>
        <v>0</v>
      </c>
      <c r="N236" s="9">
        <f>(J236-F236)/F236</f>
        <v>0</v>
      </c>
      <c r="O236" s="9">
        <f>(K236-G236)/G236</f>
        <v>0</v>
      </c>
    </row>
    <row r="237" spans="1:15" x14ac:dyDescent="0.25">
      <c r="A237" s="14">
        <v>44348</v>
      </c>
      <c r="B237">
        <v>87.9</v>
      </c>
      <c r="C237">
        <v>90.1</v>
      </c>
      <c r="D237">
        <v>87.6</v>
      </c>
      <c r="E237" s="7">
        <v>86.7</v>
      </c>
      <c r="F237" s="7">
        <v>90.4</v>
      </c>
      <c r="G237" s="7">
        <v>86.1</v>
      </c>
      <c r="I237" s="22">
        <v>86.7</v>
      </c>
      <c r="J237" s="7">
        <v>90.4</v>
      </c>
      <c r="K237" s="7">
        <v>86.1</v>
      </c>
      <c r="M237" s="9">
        <f>(I237-E237)/E237</f>
        <v>0</v>
      </c>
      <c r="N237" s="9">
        <f>(J237-F237)/F237</f>
        <v>0</v>
      </c>
      <c r="O237" s="9">
        <f>(K237-G237)/G237</f>
        <v>0</v>
      </c>
    </row>
    <row r="238" spans="1:15" x14ac:dyDescent="0.25">
      <c r="A238" s="14">
        <v>44378</v>
      </c>
      <c r="B238">
        <v>92.2</v>
      </c>
      <c r="C238">
        <v>94.9</v>
      </c>
      <c r="D238">
        <v>91.9</v>
      </c>
      <c r="E238" s="7">
        <v>85.3</v>
      </c>
      <c r="F238" s="7">
        <v>91.3</v>
      </c>
      <c r="G238" s="7">
        <v>84.9</v>
      </c>
      <c r="I238" s="22">
        <v>85.3</v>
      </c>
      <c r="J238" s="7">
        <v>91.3</v>
      </c>
      <c r="K238" s="7">
        <v>84.9</v>
      </c>
      <c r="M238" s="9">
        <f>(I238-E238)/E238</f>
        <v>0</v>
      </c>
      <c r="N238" s="9">
        <f>(J238-F238)/F238</f>
        <v>0</v>
      </c>
      <c r="O238" s="9">
        <f>(K238-G238)/G238</f>
        <v>0</v>
      </c>
    </row>
    <row r="239" spans="1:15" x14ac:dyDescent="0.25">
      <c r="A239" s="14">
        <v>44409</v>
      </c>
      <c r="B239">
        <v>93.4</v>
      </c>
      <c r="C239">
        <v>99</v>
      </c>
      <c r="D239">
        <v>92.7</v>
      </c>
      <c r="E239" s="7">
        <v>85.1</v>
      </c>
      <c r="F239" s="7">
        <v>92.5</v>
      </c>
      <c r="G239" s="7">
        <v>84.5</v>
      </c>
      <c r="I239" s="22">
        <v>85.1</v>
      </c>
      <c r="J239" s="7">
        <v>92.5</v>
      </c>
      <c r="K239" s="7">
        <v>84.5</v>
      </c>
      <c r="M239" s="9">
        <f>(I239-E239)/E239</f>
        <v>0</v>
      </c>
      <c r="N239" s="9">
        <f>(J239-F239)/F239</f>
        <v>0</v>
      </c>
      <c r="O239" s="9">
        <f>(K239-G239)/G239</f>
        <v>0</v>
      </c>
    </row>
    <row r="240" spans="1:15" x14ac:dyDescent="0.25">
      <c r="A240" s="14">
        <v>44440</v>
      </c>
      <c r="B240">
        <v>91.5</v>
      </c>
      <c r="C240">
        <v>97</v>
      </c>
      <c r="D240">
        <v>90.8</v>
      </c>
      <c r="E240" s="7">
        <v>84.6</v>
      </c>
      <c r="F240" s="7">
        <v>92.9</v>
      </c>
      <c r="G240" s="7">
        <v>84.2</v>
      </c>
      <c r="I240" s="22">
        <v>84.6</v>
      </c>
      <c r="J240" s="7">
        <v>92.9</v>
      </c>
      <c r="K240" s="7">
        <v>84.2</v>
      </c>
      <c r="M240" s="9">
        <f>(I240-E240)/E240</f>
        <v>0</v>
      </c>
      <c r="N240" s="9">
        <f>(J240-F240)/F240</f>
        <v>0</v>
      </c>
      <c r="O240" s="9">
        <f>(K240-G240)/G240</f>
        <v>0</v>
      </c>
    </row>
    <row r="241" spans="1:15" x14ac:dyDescent="0.25">
      <c r="A241" s="14">
        <v>44470</v>
      </c>
      <c r="B241">
        <v>89.7</v>
      </c>
      <c r="C241">
        <v>88.4</v>
      </c>
      <c r="D241">
        <v>89.9</v>
      </c>
      <c r="E241" s="7">
        <v>84.2</v>
      </c>
      <c r="F241" s="7">
        <v>83.7</v>
      </c>
      <c r="G241" s="7">
        <v>84.1</v>
      </c>
      <c r="I241" s="22">
        <v>84.2</v>
      </c>
      <c r="J241" s="7">
        <v>83.7</v>
      </c>
      <c r="K241" s="7">
        <v>84.1</v>
      </c>
      <c r="M241" s="9">
        <f>(I241-E241)/E241</f>
        <v>0</v>
      </c>
      <c r="N241" s="9">
        <f>(J241-F241)/F241</f>
        <v>0</v>
      </c>
      <c r="O241" s="9">
        <f>(K241-G241)/G241</f>
        <v>0</v>
      </c>
    </row>
    <row r="242" spans="1:15" x14ac:dyDescent="0.25">
      <c r="A242" s="14">
        <v>44501</v>
      </c>
      <c r="B242">
        <v>86.2</v>
      </c>
      <c r="C242">
        <v>88.3</v>
      </c>
      <c r="D242">
        <v>85.9</v>
      </c>
      <c r="E242" s="7">
        <v>84.2</v>
      </c>
      <c r="F242" s="7">
        <v>87.9</v>
      </c>
      <c r="G242" s="7">
        <v>84</v>
      </c>
      <c r="I242" s="22">
        <v>84.2</v>
      </c>
      <c r="J242" s="7">
        <v>87.9</v>
      </c>
      <c r="K242" s="7">
        <v>84</v>
      </c>
      <c r="M242" s="9">
        <f>(I242-E242)/E242</f>
        <v>0</v>
      </c>
      <c r="N242" s="9">
        <f>(J242-F242)/F242</f>
        <v>0</v>
      </c>
      <c r="O242" s="9">
        <f>(K242-G242)/G242</f>
        <v>0</v>
      </c>
    </row>
    <row r="243" spans="1:15" x14ac:dyDescent="0.25">
      <c r="A243" s="14">
        <v>44531</v>
      </c>
      <c r="B243">
        <v>79.2</v>
      </c>
      <c r="C243">
        <v>92.1</v>
      </c>
      <c r="D243">
        <v>77.599999999999994</v>
      </c>
      <c r="E243" s="7">
        <v>86.6</v>
      </c>
      <c r="F243" s="7">
        <v>89.3</v>
      </c>
      <c r="G243" s="7">
        <v>85.7</v>
      </c>
      <c r="I243" s="22">
        <v>86.6</v>
      </c>
      <c r="J243" s="7">
        <v>89.3</v>
      </c>
      <c r="K243" s="7">
        <v>85.7</v>
      </c>
      <c r="M243" s="9">
        <f>(I243-E243)/E243</f>
        <v>0</v>
      </c>
      <c r="N243" s="9">
        <f>(J243-F243)/F243</f>
        <v>0</v>
      </c>
      <c r="O243" s="9">
        <f>(K243-G243)/G243</f>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election activeCell="E3" sqref="E3"/>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133</v>
      </c>
    </row>
    <row r="2" spans="1:19" x14ac:dyDescent="0.25">
      <c r="A2" s="13" t="s">
        <v>9</v>
      </c>
      <c r="B2" s="13" t="s">
        <v>28</v>
      </c>
      <c r="C2" s="13" t="s">
        <v>19</v>
      </c>
      <c r="E2" s="13" t="s">
        <v>7</v>
      </c>
      <c r="F2" s="13" t="s">
        <v>25</v>
      </c>
      <c r="G2" s="13" t="s">
        <v>26</v>
      </c>
      <c r="H2" s="13" t="s">
        <v>121</v>
      </c>
      <c r="I2" s="13" t="s">
        <v>122</v>
      </c>
      <c r="J2" s="63" t="s">
        <v>26</v>
      </c>
      <c r="K2" s="63" t="s">
        <v>121</v>
      </c>
      <c r="L2" s="63" t="s">
        <v>122</v>
      </c>
      <c r="M2" s="63" t="s">
        <v>135</v>
      </c>
      <c r="N2" s="63" t="s">
        <v>134</v>
      </c>
      <c r="P2" s="13" t="s">
        <v>123</v>
      </c>
      <c r="Q2" s="13" t="s">
        <v>124</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G3/$B3</f>
        <v>-2.7624309392265192E-2</v>
      </c>
      <c r="K3" s="64">
        <f>H3/$B3</f>
        <v>-8.9779005524861871E-2</v>
      </c>
      <c r="L3" s="64">
        <f>I3/$B3</f>
        <v>1.6574585635359115E-2</v>
      </c>
      <c r="M3" s="64" t="e">
        <f>IF($A3&gt;=DATE(2020,3,1),99999999,NA())</f>
        <v>#N/A</v>
      </c>
      <c r="N3" s="64" t="e">
        <f>IF($A3&gt;=DATE(2020,3,1),-99999999,NA())</f>
        <v>#N/A</v>
      </c>
      <c r="O3" s="7"/>
      <c r="P3" s="7">
        <f>F3+G3+H3+I3</f>
        <v>72.400000000000006</v>
      </c>
      <c r="Q3" s="7">
        <f>G3+F3</f>
        <v>77.7</v>
      </c>
      <c r="R3" s="7"/>
      <c r="S3" s="9">
        <f>(E3-C3)/C3</f>
        <v>0</v>
      </c>
    </row>
    <row r="4" spans="1:19" x14ac:dyDescent="0.25">
      <c r="A4" s="14">
        <v>37288</v>
      </c>
      <c r="B4" s="21">
        <v>69.7</v>
      </c>
      <c r="C4" s="7">
        <v>80.2</v>
      </c>
      <c r="E4" s="22">
        <v>80.2</v>
      </c>
      <c r="F4" s="21">
        <v>79.7</v>
      </c>
      <c r="G4" s="20">
        <v>0.4</v>
      </c>
      <c r="H4" s="7">
        <v>-9.4</v>
      </c>
      <c r="I4" s="7">
        <v>-1.1000000000000001</v>
      </c>
      <c r="J4" s="64">
        <f>G4/$B4</f>
        <v>5.7388809182209472E-3</v>
      </c>
      <c r="K4" s="64">
        <f>H4/$B4</f>
        <v>-0.13486370157819225</v>
      </c>
      <c r="L4" s="64">
        <f>I4/$B4</f>
        <v>-1.5781922525107604E-2</v>
      </c>
      <c r="M4" s="64" t="e">
        <f>IF($A4&gt;=DATE(2020,3,1),99999999,NA())</f>
        <v>#N/A</v>
      </c>
      <c r="N4" s="64" t="e">
        <f>IF($A4&gt;=DATE(2020,3,1),-99999999,NA())</f>
        <v>#N/A</v>
      </c>
      <c r="P4" s="7">
        <f>F4+G4+H4+I4</f>
        <v>69.600000000000009</v>
      </c>
      <c r="Q4" s="7">
        <f>G4+F4</f>
        <v>80.100000000000009</v>
      </c>
      <c r="S4" s="9">
        <f>(E4-C4)/C4</f>
        <v>0</v>
      </c>
    </row>
    <row r="5" spans="1:19" x14ac:dyDescent="0.25">
      <c r="A5" s="14">
        <v>37316</v>
      </c>
      <c r="B5" s="21">
        <v>77.400000000000006</v>
      </c>
      <c r="C5" s="7">
        <v>79.8</v>
      </c>
      <c r="E5" s="22">
        <v>79.8</v>
      </c>
      <c r="F5" s="21">
        <v>79.7</v>
      </c>
      <c r="G5" s="20">
        <v>0.2</v>
      </c>
      <c r="H5" s="7">
        <v>0.6</v>
      </c>
      <c r="I5" s="7">
        <v>-3</v>
      </c>
      <c r="J5" s="64">
        <f>G5/$B5</f>
        <v>2.5839793281653748E-3</v>
      </c>
      <c r="K5" s="64">
        <f>H5/$B5</f>
        <v>7.7519379844961231E-3</v>
      </c>
      <c r="L5" s="64">
        <f>I5/$B5</f>
        <v>-3.875968992248062E-2</v>
      </c>
      <c r="M5" s="64" t="e">
        <f>IF($A5&gt;=DATE(2020,3,1),99999999,NA())</f>
        <v>#N/A</v>
      </c>
      <c r="N5" s="64" t="e">
        <f>IF($A5&gt;=DATE(2020,3,1),-99999999,NA())</f>
        <v>#N/A</v>
      </c>
      <c r="P5" s="7">
        <f>F5+G5+H5+I5</f>
        <v>77.5</v>
      </c>
      <c r="Q5" s="7">
        <f>G5+F5</f>
        <v>79.900000000000006</v>
      </c>
      <c r="S5" s="9">
        <f>(E5-C5)/C5</f>
        <v>0</v>
      </c>
    </row>
    <row r="6" spans="1:19" x14ac:dyDescent="0.25">
      <c r="A6" s="14">
        <v>37347</v>
      </c>
      <c r="B6" s="21">
        <v>79.599999999999994</v>
      </c>
      <c r="C6" s="7">
        <v>79.599999999999994</v>
      </c>
      <c r="E6" s="22">
        <v>79.599999999999994</v>
      </c>
      <c r="F6" s="21">
        <v>79.599999999999994</v>
      </c>
      <c r="G6" s="20">
        <v>0</v>
      </c>
      <c r="H6" s="7">
        <v>-2.8</v>
      </c>
      <c r="I6" s="7">
        <v>2.8</v>
      </c>
      <c r="J6" s="64">
        <f>G6/$B6</f>
        <v>0</v>
      </c>
      <c r="K6" s="64">
        <f>H6/$B6</f>
        <v>-3.5175879396984924E-2</v>
      </c>
      <c r="L6" s="64">
        <f>I6/$B6</f>
        <v>3.5175879396984924E-2</v>
      </c>
      <c r="M6" s="64" t="e">
        <f>IF($A6&gt;=DATE(2020,3,1),99999999,NA())</f>
        <v>#N/A</v>
      </c>
      <c r="N6" s="64" t="e">
        <f>IF($A6&gt;=DATE(2020,3,1),-99999999,NA())</f>
        <v>#N/A</v>
      </c>
      <c r="P6" s="7">
        <f>F6+G6+H6+I6</f>
        <v>79.599999999999994</v>
      </c>
      <c r="Q6" s="7">
        <f>G6+F6</f>
        <v>79.599999999999994</v>
      </c>
      <c r="S6" s="9">
        <f>(E6-C6)/C6</f>
        <v>0</v>
      </c>
    </row>
    <row r="7" spans="1:19" x14ac:dyDescent="0.25">
      <c r="A7" s="14">
        <v>37377</v>
      </c>
      <c r="B7" s="21">
        <v>80.400000000000006</v>
      </c>
      <c r="C7" s="7">
        <v>79.099999999999994</v>
      </c>
      <c r="E7" s="22">
        <v>79.099999999999994</v>
      </c>
      <c r="F7" s="21">
        <v>79.400000000000006</v>
      </c>
      <c r="G7" s="20">
        <v>-0.4</v>
      </c>
      <c r="H7" s="7">
        <v>0.9</v>
      </c>
      <c r="I7" s="7">
        <v>0.4</v>
      </c>
      <c r="J7" s="64">
        <f>G7/$B7</f>
        <v>-4.9751243781094526E-3</v>
      </c>
      <c r="K7" s="64">
        <f>H7/$B7</f>
        <v>1.1194029850746268E-2</v>
      </c>
      <c r="L7" s="64">
        <f>I7/$B7</f>
        <v>4.9751243781094526E-3</v>
      </c>
      <c r="M7" s="64" t="e">
        <f>IF($A7&gt;=DATE(2020,3,1),99999999,NA())</f>
        <v>#N/A</v>
      </c>
      <c r="N7" s="64" t="e">
        <f>IF($A7&gt;=DATE(2020,3,1),-99999999,NA())</f>
        <v>#N/A</v>
      </c>
      <c r="P7" s="7">
        <f>F7+G7+H7+I7</f>
        <v>80.300000000000011</v>
      </c>
      <c r="Q7" s="7">
        <f>G7+F7</f>
        <v>79</v>
      </c>
      <c r="S7" s="9">
        <f>(E7-C7)/C7</f>
        <v>0</v>
      </c>
    </row>
    <row r="8" spans="1:19" x14ac:dyDescent="0.25">
      <c r="A8" s="14">
        <v>37408</v>
      </c>
      <c r="B8" s="21">
        <v>77.5</v>
      </c>
      <c r="C8" s="7">
        <v>79.400000000000006</v>
      </c>
      <c r="E8" s="22">
        <v>79.400000000000006</v>
      </c>
      <c r="F8" s="21">
        <v>79.400000000000006</v>
      </c>
      <c r="G8" s="20">
        <v>0.1</v>
      </c>
      <c r="H8" s="7">
        <v>-0.6</v>
      </c>
      <c r="I8" s="7">
        <v>-1.4</v>
      </c>
      <c r="J8" s="64">
        <f>G8/$B8</f>
        <v>1.2903225806451613E-3</v>
      </c>
      <c r="K8" s="64">
        <f>H8/$B8</f>
        <v>-7.7419354838709677E-3</v>
      </c>
      <c r="L8" s="64">
        <f>I8/$B8</f>
        <v>-1.8064516129032256E-2</v>
      </c>
      <c r="M8" s="64" t="e">
        <f>IF($A8&gt;=DATE(2020,3,1),99999999,NA())</f>
        <v>#N/A</v>
      </c>
      <c r="N8" s="64" t="e">
        <f>IF($A8&gt;=DATE(2020,3,1),-99999999,NA())</f>
        <v>#N/A</v>
      </c>
      <c r="P8" s="7">
        <f>F8+G8+H8+I8</f>
        <v>77.5</v>
      </c>
      <c r="Q8" s="7">
        <f>G8+F8</f>
        <v>79.5</v>
      </c>
      <c r="S8" s="9">
        <f>(E8-C8)/C8</f>
        <v>0</v>
      </c>
    </row>
    <row r="9" spans="1:19" x14ac:dyDescent="0.25">
      <c r="A9" s="14">
        <v>37438</v>
      </c>
      <c r="B9" s="21">
        <v>83.3</v>
      </c>
      <c r="C9" s="7">
        <v>79.7</v>
      </c>
      <c r="E9" s="22">
        <v>79.7</v>
      </c>
      <c r="F9" s="21">
        <v>79.400000000000006</v>
      </c>
      <c r="G9" s="20">
        <v>0.4</v>
      </c>
      <c r="H9" s="7">
        <v>2.6</v>
      </c>
      <c r="I9" s="7">
        <v>1</v>
      </c>
      <c r="J9" s="64">
        <f>G9/$B9</f>
        <v>4.8019207683073235E-3</v>
      </c>
      <c r="K9" s="64">
        <f>H9/$B9</f>
        <v>3.1212484993997602E-2</v>
      </c>
      <c r="L9" s="64">
        <f>I9/$B9</f>
        <v>1.2004801920768308E-2</v>
      </c>
      <c r="M9" s="64" t="e">
        <f>IF($A9&gt;=DATE(2020,3,1),99999999,NA())</f>
        <v>#N/A</v>
      </c>
      <c r="N9" s="64" t="e">
        <f>IF($A9&gt;=DATE(2020,3,1),-99999999,NA())</f>
        <v>#N/A</v>
      </c>
      <c r="P9" s="7">
        <f>F9+G9+H9+I9</f>
        <v>83.4</v>
      </c>
      <c r="Q9" s="7">
        <f>G9+F9</f>
        <v>79.800000000000011</v>
      </c>
      <c r="S9" s="9">
        <f>(E9-C9)/C9</f>
        <v>0</v>
      </c>
    </row>
    <row r="10" spans="1:19" x14ac:dyDescent="0.25">
      <c r="A10" s="14">
        <v>37469</v>
      </c>
      <c r="B10" s="21">
        <v>83.6</v>
      </c>
      <c r="C10" s="7">
        <v>78.599999999999994</v>
      </c>
      <c r="E10" s="22">
        <v>78.599999999999994</v>
      </c>
      <c r="F10" s="21">
        <v>79.5</v>
      </c>
      <c r="G10" s="20">
        <v>-0.9</v>
      </c>
      <c r="H10" s="7">
        <v>4.5</v>
      </c>
      <c r="I10" s="7">
        <v>0.5</v>
      </c>
      <c r="J10" s="64">
        <f>G10/$B10</f>
        <v>-1.076555023923445E-2</v>
      </c>
      <c r="K10" s="64">
        <f>H10/$B10</f>
        <v>5.3827751196172252E-2</v>
      </c>
      <c r="L10" s="64">
        <f>I10/$B10</f>
        <v>5.9808612440191387E-3</v>
      </c>
      <c r="M10" s="64" t="e">
        <f>IF($A10&gt;=DATE(2020,3,1),99999999,NA())</f>
        <v>#N/A</v>
      </c>
      <c r="N10" s="64" t="e">
        <f>IF($A10&gt;=DATE(2020,3,1),-99999999,NA())</f>
        <v>#N/A</v>
      </c>
      <c r="P10" s="7">
        <f>F10+G10+H10+I10</f>
        <v>83.6</v>
      </c>
      <c r="Q10" s="7">
        <f>G10+F10</f>
        <v>78.599999999999994</v>
      </c>
      <c r="S10" s="9">
        <f>(E10-C10)/C10</f>
        <v>0</v>
      </c>
    </row>
    <row r="11" spans="1:19" x14ac:dyDescent="0.25">
      <c r="A11" s="14">
        <v>37500</v>
      </c>
      <c r="B11" s="21">
        <v>82.1</v>
      </c>
      <c r="C11" s="7">
        <v>79.599999999999994</v>
      </c>
      <c r="E11" s="22">
        <v>79.599999999999994</v>
      </c>
      <c r="F11" s="21">
        <v>79.599999999999994</v>
      </c>
      <c r="G11" s="20">
        <v>0</v>
      </c>
      <c r="H11" s="7">
        <v>3.6</v>
      </c>
      <c r="I11" s="7">
        <v>-1.1000000000000001</v>
      </c>
      <c r="J11" s="64">
        <f>G11/$B11</f>
        <v>0</v>
      </c>
      <c r="K11" s="64">
        <f>H11/$B11</f>
        <v>4.38489646772229E-2</v>
      </c>
      <c r="L11" s="64">
        <f>I11/$B11</f>
        <v>-1.3398294762484777E-2</v>
      </c>
      <c r="M11" s="64" t="e">
        <f>IF($A11&gt;=DATE(2020,3,1),99999999,NA())</f>
        <v>#N/A</v>
      </c>
      <c r="N11" s="64" t="e">
        <f>IF($A11&gt;=DATE(2020,3,1),-99999999,NA())</f>
        <v>#N/A</v>
      </c>
      <c r="P11" s="7">
        <f>F11+G11+H11+I11</f>
        <v>82.1</v>
      </c>
      <c r="Q11" s="7">
        <f>G11+F11</f>
        <v>79.599999999999994</v>
      </c>
      <c r="S11" s="9">
        <f>(E11-C11)/C11</f>
        <v>0</v>
      </c>
    </row>
    <row r="12" spans="1:19" x14ac:dyDescent="0.25">
      <c r="A12" s="14">
        <v>37530</v>
      </c>
      <c r="B12" s="21">
        <v>89.2</v>
      </c>
      <c r="C12" s="7">
        <v>80.099999999999994</v>
      </c>
      <c r="E12" s="22">
        <v>80.099999999999994</v>
      </c>
      <c r="F12" s="21">
        <v>79.8</v>
      </c>
      <c r="G12" s="20">
        <v>0.4</v>
      </c>
      <c r="H12" s="7">
        <v>7.8</v>
      </c>
      <c r="I12" s="7">
        <v>1.2</v>
      </c>
      <c r="J12" s="64">
        <f>G12/$B12</f>
        <v>4.4843049327354259E-3</v>
      </c>
      <c r="K12" s="64">
        <f>H12/$B12</f>
        <v>8.7443946188340796E-2</v>
      </c>
      <c r="L12" s="64">
        <f>I12/$B12</f>
        <v>1.3452914798206277E-2</v>
      </c>
      <c r="M12" s="64" t="e">
        <f>IF($A12&gt;=DATE(2020,3,1),99999999,NA())</f>
        <v>#N/A</v>
      </c>
      <c r="N12" s="64" t="e">
        <f>IF($A12&gt;=DATE(2020,3,1),-99999999,NA())</f>
        <v>#N/A</v>
      </c>
      <c r="P12" s="7">
        <f>F12+G12+H12+I12</f>
        <v>89.2</v>
      </c>
      <c r="Q12" s="7">
        <f>G12+F12</f>
        <v>80.2</v>
      </c>
      <c r="S12" s="9">
        <f>(E12-C12)/C12</f>
        <v>0</v>
      </c>
    </row>
    <row r="13" spans="1:19" x14ac:dyDescent="0.25">
      <c r="A13" s="14">
        <v>37561</v>
      </c>
      <c r="B13" s="21">
        <v>83.9</v>
      </c>
      <c r="C13" s="7">
        <v>80.3</v>
      </c>
      <c r="E13" s="22">
        <v>80.3</v>
      </c>
      <c r="F13" s="21">
        <v>79.900000000000006</v>
      </c>
      <c r="G13" s="20">
        <v>0.4</v>
      </c>
      <c r="H13" s="7">
        <v>3.7</v>
      </c>
      <c r="I13" s="7">
        <v>-0.1</v>
      </c>
      <c r="J13" s="64">
        <f>G13/$B13</f>
        <v>4.7675804529201428E-3</v>
      </c>
      <c r="K13" s="64">
        <f>H13/$B13</f>
        <v>4.4100119189511323E-2</v>
      </c>
      <c r="L13" s="64">
        <f>I13/$B13</f>
        <v>-1.1918951132300357E-3</v>
      </c>
      <c r="M13" s="64" t="e">
        <f>IF($A13&gt;=DATE(2020,3,1),99999999,NA())</f>
        <v>#N/A</v>
      </c>
      <c r="N13" s="64" t="e">
        <f>IF($A13&gt;=DATE(2020,3,1),-99999999,NA())</f>
        <v>#N/A</v>
      </c>
      <c r="P13" s="7">
        <f>F13+G13+H13+I13</f>
        <v>83.90000000000002</v>
      </c>
      <c r="Q13" s="7">
        <f>G13+F13</f>
        <v>80.300000000000011</v>
      </c>
      <c r="S13" s="9">
        <f>(E13-C13)/C13</f>
        <v>0</v>
      </c>
    </row>
    <row r="14" spans="1:19" x14ac:dyDescent="0.25">
      <c r="A14" s="14">
        <v>37591</v>
      </c>
      <c r="B14" s="21">
        <v>74.599999999999994</v>
      </c>
      <c r="C14" s="7">
        <v>79.599999999999994</v>
      </c>
      <c r="E14" s="22">
        <v>79.599999999999994</v>
      </c>
      <c r="F14" s="21">
        <v>79.900000000000006</v>
      </c>
      <c r="G14" s="20">
        <v>-0.4</v>
      </c>
      <c r="H14" s="7">
        <v>-4.4000000000000004</v>
      </c>
      <c r="I14" s="7">
        <v>-0.6</v>
      </c>
      <c r="J14" s="64">
        <f>G14/$B14</f>
        <v>-5.3619302949061672E-3</v>
      </c>
      <c r="K14" s="64">
        <f>H14/$B14</f>
        <v>-5.898123324396784E-2</v>
      </c>
      <c r="L14" s="64">
        <f>I14/$B14</f>
        <v>-8.0428954423592495E-3</v>
      </c>
      <c r="M14" s="64" t="e">
        <f>IF($A14&gt;=DATE(2020,3,1),99999999,NA())</f>
        <v>#N/A</v>
      </c>
      <c r="N14" s="64" t="e">
        <f>IF($A14&gt;=DATE(2020,3,1),-99999999,NA())</f>
        <v>#N/A</v>
      </c>
      <c r="P14" s="7">
        <f>F14+G14+H14+I14</f>
        <v>74.5</v>
      </c>
      <c r="Q14" s="7">
        <f>G14+F14</f>
        <v>79.5</v>
      </c>
      <c r="S14" s="9">
        <f>(E14-C14)/C14</f>
        <v>0</v>
      </c>
    </row>
    <row r="15" spans="1:19" x14ac:dyDescent="0.25">
      <c r="A15" s="14">
        <v>37622</v>
      </c>
      <c r="B15" s="21">
        <v>74</v>
      </c>
      <c r="C15" s="7">
        <v>79.7</v>
      </c>
      <c r="E15" s="22">
        <v>79.7</v>
      </c>
      <c r="F15" s="21">
        <v>79.900000000000006</v>
      </c>
      <c r="G15" s="20">
        <v>-0.1</v>
      </c>
      <c r="H15" s="7">
        <v>-6.4</v>
      </c>
      <c r="I15" s="7">
        <v>0.7</v>
      </c>
      <c r="J15" s="64">
        <f>G15/$B15</f>
        <v>-1.3513513513513514E-3</v>
      </c>
      <c r="K15" s="64">
        <f>H15/$B15</f>
        <v>-8.6486486486486491E-2</v>
      </c>
      <c r="L15" s="64">
        <f>I15/$B15</f>
        <v>9.4594594594594582E-3</v>
      </c>
      <c r="M15" s="64" t="e">
        <f>IF($A15&gt;=DATE(2020,3,1),99999999,NA())</f>
        <v>#N/A</v>
      </c>
      <c r="N15" s="64" t="e">
        <f>IF($A15&gt;=DATE(2020,3,1),-99999999,NA())</f>
        <v>#N/A</v>
      </c>
      <c r="P15" s="7">
        <f>F15+G15+H15+I15</f>
        <v>74.100000000000009</v>
      </c>
      <c r="Q15" s="7">
        <f>G15+F15</f>
        <v>79.800000000000011</v>
      </c>
      <c r="S15" s="9">
        <f>(E15-C15)/C15</f>
        <v>0</v>
      </c>
    </row>
    <row r="16" spans="1:19" x14ac:dyDescent="0.25">
      <c r="A16" s="14">
        <v>37653</v>
      </c>
      <c r="B16" s="21">
        <v>71.8</v>
      </c>
      <c r="C16" s="7">
        <v>79.7</v>
      </c>
      <c r="E16" s="22">
        <v>79.7</v>
      </c>
      <c r="F16" s="21">
        <v>79.7</v>
      </c>
      <c r="G16" s="20">
        <v>0</v>
      </c>
      <c r="H16" s="7">
        <v>-9.5</v>
      </c>
      <c r="I16" s="7">
        <v>1.6</v>
      </c>
      <c r="J16" s="64">
        <f>G16/$B16</f>
        <v>0</v>
      </c>
      <c r="K16" s="64">
        <f>H16/$B16</f>
        <v>-0.13231197771587744</v>
      </c>
      <c r="L16" s="64">
        <f>I16/$B16</f>
        <v>2.2284122562674098E-2</v>
      </c>
      <c r="M16" s="64" t="e">
        <f>IF($A16&gt;=DATE(2020,3,1),99999999,NA())</f>
        <v>#N/A</v>
      </c>
      <c r="N16" s="64" t="e">
        <f>IF($A16&gt;=DATE(2020,3,1),-99999999,NA())</f>
        <v>#N/A</v>
      </c>
      <c r="P16" s="7">
        <f>F16+G16+H16+I16</f>
        <v>71.8</v>
      </c>
      <c r="Q16" s="7">
        <f>G16+F16</f>
        <v>79.7</v>
      </c>
      <c r="S16" s="9">
        <f>(E16-C16)/C16</f>
        <v>0</v>
      </c>
    </row>
    <row r="17" spans="1:19" x14ac:dyDescent="0.25">
      <c r="A17" s="14">
        <v>37681</v>
      </c>
      <c r="B17" s="21">
        <v>77.400000000000006</v>
      </c>
      <c r="C17" s="7">
        <v>79.8</v>
      </c>
      <c r="E17" s="22">
        <v>79.8</v>
      </c>
      <c r="F17" s="21">
        <v>79.3</v>
      </c>
      <c r="G17" s="20">
        <v>0.5</v>
      </c>
      <c r="H17" s="7">
        <v>0.4</v>
      </c>
      <c r="I17" s="7">
        <v>-2.8</v>
      </c>
      <c r="J17" s="64">
        <f>G17/$B17</f>
        <v>6.4599483204134363E-3</v>
      </c>
      <c r="K17" s="64">
        <f>H17/$B17</f>
        <v>5.1679586563307496E-3</v>
      </c>
      <c r="L17" s="64">
        <f>I17/$B17</f>
        <v>-3.6175710594315243E-2</v>
      </c>
      <c r="M17" s="64" t="e">
        <f>IF($A17&gt;=DATE(2020,3,1),99999999,NA())</f>
        <v>#N/A</v>
      </c>
      <c r="N17" s="64" t="e">
        <f>IF($A17&gt;=DATE(2020,3,1),-99999999,NA())</f>
        <v>#N/A</v>
      </c>
      <c r="P17" s="7">
        <f>F17+G17+H17+I17</f>
        <v>77.400000000000006</v>
      </c>
      <c r="Q17" s="7">
        <f>G17+F17</f>
        <v>79.8</v>
      </c>
      <c r="S17" s="9">
        <f>(E17-C17)/C17</f>
        <v>0</v>
      </c>
    </row>
    <row r="18" spans="1:19" x14ac:dyDescent="0.25">
      <c r="A18" s="14">
        <v>37712</v>
      </c>
      <c r="B18" s="21">
        <v>76.5</v>
      </c>
      <c r="C18" s="7">
        <v>79.400000000000006</v>
      </c>
      <c r="E18" s="22">
        <v>79.400000000000006</v>
      </c>
      <c r="F18" s="21">
        <v>78.8</v>
      </c>
      <c r="G18" s="20">
        <v>0.6</v>
      </c>
      <c r="H18" s="7">
        <v>-2.8</v>
      </c>
      <c r="I18" s="7">
        <v>-0.1</v>
      </c>
      <c r="J18" s="64">
        <f>G18/$B18</f>
        <v>7.8431372549019607E-3</v>
      </c>
      <c r="K18" s="64">
        <f>H18/$B18</f>
        <v>-3.6601307189542479E-2</v>
      </c>
      <c r="L18" s="64">
        <f>I18/$B18</f>
        <v>-1.3071895424836603E-3</v>
      </c>
      <c r="M18" s="64" t="e">
        <f>IF($A18&gt;=DATE(2020,3,1),99999999,NA())</f>
        <v>#N/A</v>
      </c>
      <c r="N18" s="64" t="e">
        <f>IF($A18&gt;=DATE(2020,3,1),-99999999,NA())</f>
        <v>#N/A</v>
      </c>
      <c r="P18" s="7">
        <f>F18+G18+H18+I18</f>
        <v>76.5</v>
      </c>
      <c r="Q18" s="7">
        <f>G18+F18</f>
        <v>79.399999999999991</v>
      </c>
      <c r="S18" s="9">
        <f>(E18-C18)/C18</f>
        <v>0</v>
      </c>
    </row>
    <row r="19" spans="1:19" x14ac:dyDescent="0.25">
      <c r="A19" s="14">
        <v>37742</v>
      </c>
      <c r="B19" s="21">
        <v>79.7</v>
      </c>
      <c r="C19" s="7">
        <v>77.8</v>
      </c>
      <c r="E19" s="22">
        <v>77.8</v>
      </c>
      <c r="F19" s="21">
        <v>78.5</v>
      </c>
      <c r="G19" s="20">
        <v>-0.6</v>
      </c>
      <c r="H19" s="7">
        <v>1.1000000000000001</v>
      </c>
      <c r="I19" s="7">
        <v>0.8</v>
      </c>
      <c r="J19" s="64">
        <f>G19/$B19</f>
        <v>-7.5282308657465494E-3</v>
      </c>
      <c r="K19" s="64">
        <f>H19/$B19</f>
        <v>1.3801756587202008E-2</v>
      </c>
      <c r="L19" s="64">
        <f>I19/$B19</f>
        <v>1.0037641154328734E-2</v>
      </c>
      <c r="M19" s="64" t="e">
        <f>IF($A19&gt;=DATE(2020,3,1),99999999,NA())</f>
        <v>#N/A</v>
      </c>
      <c r="N19" s="64" t="e">
        <f>IF($A19&gt;=DATE(2020,3,1),-99999999,NA())</f>
        <v>#N/A</v>
      </c>
      <c r="P19" s="7">
        <f>F19+G19+H19+I19</f>
        <v>79.8</v>
      </c>
      <c r="Q19" s="7">
        <f>G19+F19</f>
        <v>77.900000000000006</v>
      </c>
      <c r="S19" s="9">
        <f>(E19-C19)/C19</f>
        <v>0</v>
      </c>
    </row>
    <row r="20" spans="1:19" x14ac:dyDescent="0.25">
      <c r="A20" s="14">
        <v>37773</v>
      </c>
      <c r="B20" s="21">
        <v>76.3</v>
      </c>
      <c r="C20" s="7">
        <v>78.2</v>
      </c>
      <c r="E20" s="22">
        <v>78.2</v>
      </c>
      <c r="F20" s="21">
        <v>78.3</v>
      </c>
      <c r="G20" s="20">
        <v>-0.2</v>
      </c>
      <c r="H20" s="7">
        <v>-0.5</v>
      </c>
      <c r="I20" s="7">
        <v>-1.4</v>
      </c>
      <c r="J20" s="64">
        <f>G20/$B20</f>
        <v>-2.6212319790301446E-3</v>
      </c>
      <c r="K20" s="64">
        <f>H20/$B20</f>
        <v>-6.5530799475753609E-3</v>
      </c>
      <c r="L20" s="64">
        <f>I20/$B20</f>
        <v>-1.834862385321101E-2</v>
      </c>
      <c r="M20" s="64" t="e">
        <f>IF($A20&gt;=DATE(2020,3,1),99999999,NA())</f>
        <v>#N/A</v>
      </c>
      <c r="N20" s="64" t="e">
        <f>IF($A20&gt;=DATE(2020,3,1),-99999999,NA())</f>
        <v>#N/A</v>
      </c>
      <c r="P20" s="7">
        <f>F20+G20+H20+I20</f>
        <v>76.199999999999989</v>
      </c>
      <c r="Q20" s="7">
        <f>G20+F20</f>
        <v>78.099999999999994</v>
      </c>
      <c r="S20" s="9">
        <f>(E20-C20)/C20</f>
        <v>0</v>
      </c>
    </row>
    <row r="21" spans="1:19" x14ac:dyDescent="0.25">
      <c r="A21" s="14">
        <v>37803</v>
      </c>
      <c r="B21" s="21">
        <v>81.3</v>
      </c>
      <c r="C21" s="7">
        <v>77.400000000000006</v>
      </c>
      <c r="E21" s="22">
        <v>77.400000000000006</v>
      </c>
      <c r="F21" s="21">
        <v>78.599999999999994</v>
      </c>
      <c r="G21" s="20">
        <v>-1.2</v>
      </c>
      <c r="H21" s="7">
        <v>2.7</v>
      </c>
      <c r="I21" s="7">
        <v>1.2</v>
      </c>
      <c r="J21" s="64">
        <f>G21/$B21</f>
        <v>-1.4760147601476014E-2</v>
      </c>
      <c r="K21" s="64">
        <f>H21/$B21</f>
        <v>3.3210332103321034E-2</v>
      </c>
      <c r="L21" s="64">
        <f>I21/$B21</f>
        <v>1.4760147601476014E-2</v>
      </c>
      <c r="M21" s="64" t="e">
        <f>IF($A21&gt;=DATE(2020,3,1),99999999,NA())</f>
        <v>#N/A</v>
      </c>
      <c r="N21" s="64" t="e">
        <f>IF($A21&gt;=DATE(2020,3,1),-99999999,NA())</f>
        <v>#N/A</v>
      </c>
      <c r="P21" s="7">
        <f>F21+G21+H21+I21</f>
        <v>81.3</v>
      </c>
      <c r="Q21" s="7">
        <f>G21+F21</f>
        <v>77.399999999999991</v>
      </c>
      <c r="S21" s="9">
        <f>(E21-C21)/C21</f>
        <v>0</v>
      </c>
    </row>
    <row r="22" spans="1:19" x14ac:dyDescent="0.25">
      <c r="A22" s="14">
        <v>37834</v>
      </c>
      <c r="B22" s="21">
        <v>81.599999999999994</v>
      </c>
      <c r="C22" s="7">
        <v>78.5</v>
      </c>
      <c r="E22" s="22">
        <v>78.5</v>
      </c>
      <c r="F22" s="21">
        <v>79.2</v>
      </c>
      <c r="G22" s="20">
        <v>-0.7</v>
      </c>
      <c r="H22" s="7">
        <v>4.7</v>
      </c>
      <c r="I22" s="7">
        <v>-1.6</v>
      </c>
      <c r="J22" s="64">
        <f>G22/$B22</f>
        <v>-8.5784313725490204E-3</v>
      </c>
      <c r="K22" s="64">
        <f>H22/$B22</f>
        <v>5.7598039215686278E-2</v>
      </c>
      <c r="L22" s="64">
        <f>I22/$B22</f>
        <v>-1.9607843137254905E-2</v>
      </c>
      <c r="M22" s="64" t="e">
        <f>IF($A22&gt;=DATE(2020,3,1),99999999,NA())</f>
        <v>#N/A</v>
      </c>
      <c r="N22" s="64" t="e">
        <f>IF($A22&gt;=DATE(2020,3,1),-99999999,NA())</f>
        <v>#N/A</v>
      </c>
      <c r="P22" s="7">
        <f>F22+G22+H22+I22</f>
        <v>81.600000000000009</v>
      </c>
      <c r="Q22" s="7">
        <f>G22+F22</f>
        <v>78.5</v>
      </c>
      <c r="S22" s="9">
        <f>(E22-C22)/C22</f>
        <v>0</v>
      </c>
    </row>
    <row r="23" spans="1:19" x14ac:dyDescent="0.25">
      <c r="A23" s="14">
        <v>37865</v>
      </c>
      <c r="B23" s="21">
        <v>85.7</v>
      </c>
      <c r="C23" s="7">
        <v>81.3</v>
      </c>
      <c r="E23" s="22">
        <v>81.3</v>
      </c>
      <c r="F23" s="21">
        <v>80.099999999999994</v>
      </c>
      <c r="G23" s="20">
        <v>1.2</v>
      </c>
      <c r="H23" s="7">
        <v>3.5</v>
      </c>
      <c r="I23" s="7">
        <v>0.9</v>
      </c>
      <c r="J23" s="64">
        <f>G23/$B23</f>
        <v>1.4002333722287047E-2</v>
      </c>
      <c r="K23" s="64">
        <f>H23/$B23</f>
        <v>4.0840140023337225E-2</v>
      </c>
      <c r="L23" s="64">
        <f>I23/$B23</f>
        <v>1.0501750291715286E-2</v>
      </c>
      <c r="M23" s="64" t="e">
        <f>IF($A23&gt;=DATE(2020,3,1),99999999,NA())</f>
        <v>#N/A</v>
      </c>
      <c r="N23" s="64" t="e">
        <f>IF($A23&gt;=DATE(2020,3,1),-99999999,NA())</f>
        <v>#N/A</v>
      </c>
      <c r="P23" s="7">
        <f>F23+G23+H23+I23</f>
        <v>85.7</v>
      </c>
      <c r="Q23" s="7">
        <f>G23+F23</f>
        <v>81.3</v>
      </c>
      <c r="S23" s="9">
        <f>(E23-C23)/C23</f>
        <v>0</v>
      </c>
    </row>
    <row r="24" spans="1:19" x14ac:dyDescent="0.25">
      <c r="A24" s="14">
        <v>37895</v>
      </c>
      <c r="B24" s="21">
        <v>90</v>
      </c>
      <c r="C24" s="7">
        <v>81.599999999999994</v>
      </c>
      <c r="E24" s="22">
        <v>81.599999999999994</v>
      </c>
      <c r="F24" s="21">
        <v>81</v>
      </c>
      <c r="G24" s="20">
        <v>0.6</v>
      </c>
      <c r="H24" s="7">
        <v>7.7</v>
      </c>
      <c r="I24" s="7">
        <v>0.7</v>
      </c>
      <c r="J24" s="64">
        <f>G24/$B24</f>
        <v>6.6666666666666662E-3</v>
      </c>
      <c r="K24" s="64">
        <f>H24/$B24</f>
        <v>8.5555555555555551E-2</v>
      </c>
      <c r="L24" s="64">
        <f>I24/$B24</f>
        <v>7.7777777777777776E-3</v>
      </c>
      <c r="M24" s="64" t="e">
        <f>IF($A24&gt;=DATE(2020,3,1),99999999,NA())</f>
        <v>#N/A</v>
      </c>
      <c r="N24" s="64" t="e">
        <f>IF($A24&gt;=DATE(2020,3,1),-99999999,NA())</f>
        <v>#N/A</v>
      </c>
      <c r="P24" s="7">
        <f>F24+G24+H24+I24</f>
        <v>90</v>
      </c>
      <c r="Q24" s="7">
        <f>G24+F24</f>
        <v>81.599999999999994</v>
      </c>
      <c r="S24" s="9">
        <f>(E24-C24)/C24</f>
        <v>0</v>
      </c>
    </row>
    <row r="25" spans="1:19" x14ac:dyDescent="0.25">
      <c r="A25" s="14">
        <v>37926</v>
      </c>
      <c r="B25" s="21">
        <v>84.6</v>
      </c>
      <c r="C25" s="7">
        <v>82.6</v>
      </c>
      <c r="E25" s="22">
        <v>82.6</v>
      </c>
      <c r="F25" s="21">
        <v>81.8</v>
      </c>
      <c r="G25" s="20">
        <v>0.8</v>
      </c>
      <c r="H25" s="7">
        <v>3.6</v>
      </c>
      <c r="I25" s="7">
        <v>-1.6</v>
      </c>
      <c r="J25" s="64">
        <f>G25/$B25</f>
        <v>9.4562647754137131E-3</v>
      </c>
      <c r="K25" s="64">
        <f>H25/$B25</f>
        <v>4.2553191489361708E-2</v>
      </c>
      <c r="L25" s="64">
        <f>I25/$B25</f>
        <v>-1.8912529550827426E-2</v>
      </c>
      <c r="M25" s="64" t="e">
        <f>IF($A25&gt;=DATE(2020,3,1),99999999,NA())</f>
        <v>#N/A</v>
      </c>
      <c r="N25" s="64" t="e">
        <f>IF($A25&gt;=DATE(2020,3,1),-99999999,NA())</f>
        <v>#N/A</v>
      </c>
      <c r="P25" s="7">
        <f>F25+G25+H25+I25</f>
        <v>84.6</v>
      </c>
      <c r="Q25" s="7">
        <f>G25+F25</f>
        <v>82.6</v>
      </c>
      <c r="S25" s="9">
        <f>(E25-C25)/C25</f>
        <v>0</v>
      </c>
    </row>
    <row r="26" spans="1:19" x14ac:dyDescent="0.25">
      <c r="A26" s="14">
        <v>37956</v>
      </c>
      <c r="B26" s="21">
        <v>77.900000000000006</v>
      </c>
      <c r="C26" s="7">
        <v>81.2</v>
      </c>
      <c r="E26" s="22">
        <v>81.2</v>
      </c>
      <c r="F26" s="21">
        <v>82.5</v>
      </c>
      <c r="G26" s="20">
        <v>-1.3</v>
      </c>
      <c r="H26" s="7">
        <v>-4.3</v>
      </c>
      <c r="I26" s="7">
        <v>1</v>
      </c>
      <c r="J26" s="64">
        <f>G26/$B26</f>
        <v>-1.668806161745828E-2</v>
      </c>
      <c r="K26" s="64">
        <f>H26/$B26</f>
        <v>-5.5198973042361994E-2</v>
      </c>
      <c r="L26" s="64">
        <f>I26/$B26</f>
        <v>1.2836970474967907E-2</v>
      </c>
      <c r="M26" s="64" t="e">
        <f>IF($A26&gt;=DATE(2020,3,1),99999999,NA())</f>
        <v>#N/A</v>
      </c>
      <c r="N26" s="64" t="e">
        <f>IF($A26&gt;=DATE(2020,3,1),-99999999,NA())</f>
        <v>#N/A</v>
      </c>
      <c r="P26" s="7">
        <f>F26+G26+H26+I26</f>
        <v>77.900000000000006</v>
      </c>
      <c r="Q26" s="7">
        <f>G26+F26</f>
        <v>81.2</v>
      </c>
      <c r="S26" s="9">
        <f>(E26-C26)/C26</f>
        <v>0</v>
      </c>
    </row>
    <row r="27" spans="1:19" x14ac:dyDescent="0.25">
      <c r="A27" s="14">
        <v>37987</v>
      </c>
      <c r="B27" s="21">
        <v>76.8</v>
      </c>
      <c r="C27" s="7">
        <v>82.7</v>
      </c>
      <c r="E27" s="22">
        <v>82.7</v>
      </c>
      <c r="F27" s="21">
        <v>83.1</v>
      </c>
      <c r="G27" s="20">
        <v>-0.5</v>
      </c>
      <c r="H27" s="7">
        <v>-6.4</v>
      </c>
      <c r="I27" s="7">
        <v>0.5</v>
      </c>
      <c r="J27" s="64">
        <f>G27/$B27</f>
        <v>-6.510416666666667E-3</v>
      </c>
      <c r="K27" s="64">
        <f>H27/$B27</f>
        <v>-8.3333333333333343E-2</v>
      </c>
      <c r="L27" s="64">
        <f>I27/$B27</f>
        <v>6.510416666666667E-3</v>
      </c>
      <c r="M27" s="64" t="e">
        <f>IF($A27&gt;=DATE(2020,3,1),99999999,NA())</f>
        <v>#N/A</v>
      </c>
      <c r="N27" s="64" t="e">
        <f>IF($A27&gt;=DATE(2020,3,1),-99999999,NA())</f>
        <v>#N/A</v>
      </c>
      <c r="P27" s="7">
        <f>F27+G27+H27+I27</f>
        <v>76.699999999999989</v>
      </c>
      <c r="Q27" s="7">
        <f>G27+F27</f>
        <v>82.6</v>
      </c>
      <c r="S27" s="9">
        <f>(E27-C27)/C27</f>
        <v>0</v>
      </c>
    </row>
    <row r="28" spans="1:19" x14ac:dyDescent="0.25">
      <c r="A28" s="14">
        <v>38018</v>
      </c>
      <c r="B28" s="21">
        <v>74</v>
      </c>
      <c r="C28" s="7">
        <v>84</v>
      </c>
      <c r="E28" s="22">
        <v>84</v>
      </c>
      <c r="F28" s="21">
        <v>83.8</v>
      </c>
      <c r="G28" s="20">
        <v>0.3</v>
      </c>
      <c r="H28" s="7">
        <v>-9.6999999999999993</v>
      </c>
      <c r="I28" s="7">
        <v>-0.3</v>
      </c>
      <c r="J28" s="64">
        <f>G28/$B28</f>
        <v>4.0540540540540543E-3</v>
      </c>
      <c r="K28" s="64">
        <f>H28/$B28</f>
        <v>-0.13108108108108107</v>
      </c>
      <c r="L28" s="64">
        <f>I28/$B28</f>
        <v>-4.0540540540540543E-3</v>
      </c>
      <c r="M28" s="64" t="e">
        <f>IF($A28&gt;=DATE(2020,3,1),99999999,NA())</f>
        <v>#N/A</v>
      </c>
      <c r="N28" s="64" t="e">
        <f>IF($A28&gt;=DATE(2020,3,1),-99999999,NA())</f>
        <v>#N/A</v>
      </c>
      <c r="P28" s="7">
        <f>F28+G28+H28+I28</f>
        <v>74.099999999999994</v>
      </c>
      <c r="Q28" s="7">
        <f>G28+F28</f>
        <v>84.1</v>
      </c>
      <c r="S28" s="9">
        <f>(E28-C28)/C28</f>
        <v>0</v>
      </c>
    </row>
    <row r="29" spans="1:19" x14ac:dyDescent="0.25">
      <c r="A29" s="14">
        <v>38047</v>
      </c>
      <c r="B29" s="21">
        <v>86.9</v>
      </c>
      <c r="C29" s="7">
        <v>84.5</v>
      </c>
      <c r="E29" s="22">
        <v>84.5</v>
      </c>
      <c r="F29" s="21">
        <v>84.4</v>
      </c>
      <c r="G29" s="20">
        <v>0.1</v>
      </c>
      <c r="H29" s="7">
        <v>0.2</v>
      </c>
      <c r="I29" s="7">
        <v>2.1</v>
      </c>
      <c r="J29" s="64">
        <f>G29/$B29</f>
        <v>1.1507479861910242E-3</v>
      </c>
      <c r="K29" s="64">
        <f>H29/$B29</f>
        <v>2.3014959723820483E-3</v>
      </c>
      <c r="L29" s="64">
        <f>I29/$B29</f>
        <v>2.4165707710011506E-2</v>
      </c>
      <c r="M29" s="64" t="e">
        <f>IF($A29&gt;=DATE(2020,3,1),99999999,NA())</f>
        <v>#N/A</v>
      </c>
      <c r="N29" s="64" t="e">
        <f>IF($A29&gt;=DATE(2020,3,1),-99999999,NA())</f>
        <v>#N/A</v>
      </c>
      <c r="P29" s="7">
        <f>F29+G29+H29+I29</f>
        <v>86.8</v>
      </c>
      <c r="Q29" s="7">
        <f>G29+F29</f>
        <v>84.5</v>
      </c>
      <c r="S29" s="9">
        <f>(E29-C29)/C29</f>
        <v>0</v>
      </c>
    </row>
    <row r="30" spans="1:19" x14ac:dyDescent="0.25">
      <c r="A30" s="14">
        <v>38078</v>
      </c>
      <c r="B30" s="21">
        <v>82.2</v>
      </c>
      <c r="C30" s="7">
        <v>85.1</v>
      </c>
      <c r="E30" s="22">
        <v>85.1</v>
      </c>
      <c r="F30" s="21">
        <v>85.1</v>
      </c>
      <c r="G30" s="20">
        <v>0</v>
      </c>
      <c r="H30" s="7">
        <v>-2.9</v>
      </c>
      <c r="I30" s="7">
        <v>0</v>
      </c>
      <c r="J30" s="64">
        <f>G30/$B30</f>
        <v>0</v>
      </c>
      <c r="K30" s="64">
        <f>H30/$B30</f>
        <v>-3.5279805352798052E-2</v>
      </c>
      <c r="L30" s="64">
        <f>I30/$B30</f>
        <v>0</v>
      </c>
      <c r="M30" s="64" t="e">
        <f>IF($A30&gt;=DATE(2020,3,1),99999999,NA())</f>
        <v>#N/A</v>
      </c>
      <c r="N30" s="64" t="e">
        <f>IF($A30&gt;=DATE(2020,3,1),-99999999,NA())</f>
        <v>#N/A</v>
      </c>
      <c r="P30" s="7">
        <f>F30+G30+H30+I30</f>
        <v>82.199999999999989</v>
      </c>
      <c r="Q30" s="7">
        <f>G30+F30</f>
        <v>85.1</v>
      </c>
      <c r="S30" s="9">
        <f>(E30-C30)/C30</f>
        <v>0</v>
      </c>
    </row>
    <row r="31" spans="1:19" x14ac:dyDescent="0.25">
      <c r="A31" s="14">
        <v>38108</v>
      </c>
      <c r="B31" s="21">
        <v>86.3</v>
      </c>
      <c r="C31" s="7">
        <v>85.9</v>
      </c>
      <c r="E31" s="22">
        <v>85.9</v>
      </c>
      <c r="F31" s="21">
        <v>85.8</v>
      </c>
      <c r="G31" s="20">
        <v>0.1</v>
      </c>
      <c r="H31" s="7">
        <v>1.4</v>
      </c>
      <c r="I31" s="7">
        <v>-1</v>
      </c>
      <c r="J31" s="64">
        <f>G31/$B31</f>
        <v>1.1587485515643107E-3</v>
      </c>
      <c r="K31" s="64">
        <f>H31/$B31</f>
        <v>1.6222479721900347E-2</v>
      </c>
      <c r="L31" s="64">
        <f>I31/$B31</f>
        <v>-1.1587485515643106E-2</v>
      </c>
      <c r="M31" s="64" t="e">
        <f>IF($A31&gt;=DATE(2020,3,1),99999999,NA())</f>
        <v>#N/A</v>
      </c>
      <c r="N31" s="64" t="e">
        <f>IF($A31&gt;=DATE(2020,3,1),-99999999,NA())</f>
        <v>#N/A</v>
      </c>
      <c r="P31" s="7">
        <f>F31+G31+H31+I31</f>
        <v>86.3</v>
      </c>
      <c r="Q31" s="7">
        <f>G31+F31</f>
        <v>85.899999999999991</v>
      </c>
      <c r="S31" s="9">
        <f>(E31-C31)/C31</f>
        <v>0</v>
      </c>
    </row>
    <row r="32" spans="1:19" x14ac:dyDescent="0.25">
      <c r="A32" s="14">
        <v>38139</v>
      </c>
      <c r="B32" s="21">
        <v>86.1</v>
      </c>
      <c r="C32" s="7">
        <v>86.1</v>
      </c>
      <c r="E32" s="22">
        <v>86.1</v>
      </c>
      <c r="F32" s="21">
        <v>86.4</v>
      </c>
      <c r="G32" s="20">
        <v>-0.3</v>
      </c>
      <c r="H32" s="7">
        <v>-0.3</v>
      </c>
      <c r="I32" s="7">
        <v>0.3</v>
      </c>
      <c r="J32" s="64">
        <f>G32/$B32</f>
        <v>-3.4843205574912892E-3</v>
      </c>
      <c r="K32" s="64">
        <f>H32/$B32</f>
        <v>-3.4843205574912892E-3</v>
      </c>
      <c r="L32" s="64">
        <f>I32/$B32</f>
        <v>3.4843205574912892E-3</v>
      </c>
      <c r="M32" s="64" t="e">
        <f>IF($A32&gt;=DATE(2020,3,1),99999999,NA())</f>
        <v>#N/A</v>
      </c>
      <c r="N32" s="64" t="e">
        <f>IF($A32&gt;=DATE(2020,3,1),-99999999,NA())</f>
        <v>#N/A</v>
      </c>
      <c r="P32" s="7">
        <f>F32+G32+H32+I32</f>
        <v>86.100000000000009</v>
      </c>
      <c r="Q32" s="7">
        <f>G32+F32</f>
        <v>86.100000000000009</v>
      </c>
      <c r="S32" s="9">
        <f>(E32-C32)/C32</f>
        <v>0</v>
      </c>
    </row>
    <row r="33" spans="1:19" x14ac:dyDescent="0.25">
      <c r="A33" s="14">
        <v>38169</v>
      </c>
      <c r="B33" s="21">
        <v>90.1</v>
      </c>
      <c r="C33" s="7">
        <v>86.7</v>
      </c>
      <c r="E33" s="22">
        <v>86.7</v>
      </c>
      <c r="F33" s="21">
        <v>86.9</v>
      </c>
      <c r="G33" s="20">
        <v>-0.2</v>
      </c>
      <c r="H33" s="7">
        <v>2.9</v>
      </c>
      <c r="I33" s="7">
        <v>0.5</v>
      </c>
      <c r="J33" s="64">
        <f>G33/$B33</f>
        <v>-2.219755826859046E-3</v>
      </c>
      <c r="K33" s="64">
        <f>H33/$B33</f>
        <v>3.2186459489456164E-2</v>
      </c>
      <c r="L33" s="64">
        <f>I33/$B33</f>
        <v>5.5493895671476145E-3</v>
      </c>
      <c r="M33" s="64" t="e">
        <f>IF($A33&gt;=DATE(2020,3,1),99999999,NA())</f>
        <v>#N/A</v>
      </c>
      <c r="N33" s="64" t="e">
        <f>IF($A33&gt;=DATE(2020,3,1),-99999999,NA())</f>
        <v>#N/A</v>
      </c>
      <c r="P33" s="7">
        <f>F33+G33+H33+I33</f>
        <v>90.100000000000009</v>
      </c>
      <c r="Q33" s="7">
        <f>G33+F33</f>
        <v>86.7</v>
      </c>
      <c r="S33" s="9">
        <f>(E33-C33)/C33</f>
        <v>0</v>
      </c>
    </row>
    <row r="34" spans="1:19" x14ac:dyDescent="0.25">
      <c r="A34" s="14">
        <v>38200</v>
      </c>
      <c r="B34" s="21">
        <v>92.1</v>
      </c>
      <c r="C34" s="7">
        <v>87.6</v>
      </c>
      <c r="E34" s="22">
        <v>87.6</v>
      </c>
      <c r="F34" s="21">
        <v>87.3</v>
      </c>
      <c r="G34" s="20">
        <v>0.3</v>
      </c>
      <c r="H34" s="7">
        <v>5</v>
      </c>
      <c r="I34" s="7">
        <v>-0.6</v>
      </c>
      <c r="J34" s="64">
        <f>G34/$B34</f>
        <v>3.2573289902280132E-3</v>
      </c>
      <c r="K34" s="64">
        <f>H34/$B34</f>
        <v>5.428881650380022E-2</v>
      </c>
      <c r="L34" s="64">
        <f>I34/$B34</f>
        <v>-6.5146579804560263E-3</v>
      </c>
      <c r="M34" s="64" t="e">
        <f>IF($A34&gt;=DATE(2020,3,1),99999999,NA())</f>
        <v>#N/A</v>
      </c>
      <c r="N34" s="64" t="e">
        <f>IF($A34&gt;=DATE(2020,3,1),-99999999,NA())</f>
        <v>#N/A</v>
      </c>
      <c r="P34" s="7">
        <f>F34+G34+H34+I34</f>
        <v>92</v>
      </c>
      <c r="Q34" s="7">
        <f>G34+F34</f>
        <v>87.6</v>
      </c>
      <c r="S34" s="9">
        <f>(E34-C34)/C34</f>
        <v>0</v>
      </c>
    </row>
    <row r="35" spans="1:19" x14ac:dyDescent="0.25">
      <c r="A35" s="14">
        <v>38231</v>
      </c>
      <c r="B35" s="21">
        <v>92.1</v>
      </c>
      <c r="C35" s="7">
        <v>88.2</v>
      </c>
      <c r="E35" s="22">
        <v>88.2</v>
      </c>
      <c r="F35" s="21">
        <v>87.7</v>
      </c>
      <c r="G35" s="20">
        <v>0.5</v>
      </c>
      <c r="H35" s="7">
        <v>3.2</v>
      </c>
      <c r="I35" s="7">
        <v>0.7</v>
      </c>
      <c r="J35" s="64">
        <f>G35/$B35</f>
        <v>5.4288816503800224E-3</v>
      </c>
      <c r="K35" s="64">
        <f>H35/$B35</f>
        <v>3.4744842562432141E-2</v>
      </c>
      <c r="L35" s="64">
        <f>I35/$B35</f>
        <v>7.6004343105320303E-3</v>
      </c>
      <c r="M35" s="64" t="e">
        <f>IF($A35&gt;=DATE(2020,3,1),99999999,NA())</f>
        <v>#N/A</v>
      </c>
      <c r="N35" s="64" t="e">
        <f>IF($A35&gt;=DATE(2020,3,1),-99999999,NA())</f>
        <v>#N/A</v>
      </c>
      <c r="P35" s="7">
        <f>F35+G35+H35+I35</f>
        <v>92.100000000000009</v>
      </c>
      <c r="Q35" s="7">
        <f>G35+F35</f>
        <v>88.2</v>
      </c>
      <c r="S35" s="9">
        <f>(E35-C35)/C35</f>
        <v>0</v>
      </c>
    </row>
    <row r="36" spans="1:19" x14ac:dyDescent="0.25">
      <c r="A36" s="14">
        <v>38261</v>
      </c>
      <c r="B36" s="21">
        <v>93.5</v>
      </c>
      <c r="C36" s="7">
        <v>87.5</v>
      </c>
      <c r="E36" s="22">
        <v>87.5</v>
      </c>
      <c r="F36" s="21">
        <v>87.9</v>
      </c>
      <c r="G36" s="20">
        <v>-0.3</v>
      </c>
      <c r="H36" s="7">
        <v>7.6</v>
      </c>
      <c r="I36" s="7">
        <v>-1.6</v>
      </c>
      <c r="J36" s="64">
        <f>G36/$B36</f>
        <v>-3.2085561497326204E-3</v>
      </c>
      <c r="K36" s="64">
        <f>H36/$B36</f>
        <v>8.1283422459893048E-2</v>
      </c>
      <c r="L36" s="64">
        <f>I36/$B36</f>
        <v>-1.7112299465240642E-2</v>
      </c>
      <c r="M36" s="64" t="e">
        <f>IF($A36&gt;=DATE(2020,3,1),99999999,NA())</f>
        <v>#N/A</v>
      </c>
      <c r="N36" s="64" t="e">
        <f>IF($A36&gt;=DATE(2020,3,1),-99999999,NA())</f>
        <v>#N/A</v>
      </c>
      <c r="P36" s="7">
        <f>F36+G36+H36+I36</f>
        <v>93.600000000000009</v>
      </c>
      <c r="Q36" s="7">
        <f>G36+F36</f>
        <v>87.600000000000009</v>
      </c>
      <c r="S36" s="9">
        <f>(E36-C36)/C36</f>
        <v>0</v>
      </c>
    </row>
    <row r="37" spans="1:19" x14ac:dyDescent="0.25">
      <c r="A37" s="14">
        <v>38292</v>
      </c>
      <c r="B37" s="21">
        <v>91.8</v>
      </c>
      <c r="C37" s="7">
        <v>87.5</v>
      </c>
      <c r="E37" s="22">
        <v>87.5</v>
      </c>
      <c r="F37" s="21">
        <v>88</v>
      </c>
      <c r="G37" s="20">
        <v>-0.5</v>
      </c>
      <c r="H37" s="7">
        <v>3.4</v>
      </c>
      <c r="I37" s="7">
        <v>0.9</v>
      </c>
      <c r="J37" s="64">
        <f>G37/$B37</f>
        <v>-5.4466230936819175E-3</v>
      </c>
      <c r="K37" s="64">
        <f>H37/$B37</f>
        <v>3.7037037037037035E-2</v>
      </c>
      <c r="L37" s="64">
        <f>I37/$B37</f>
        <v>9.8039215686274508E-3</v>
      </c>
      <c r="M37" s="64" t="e">
        <f>IF($A37&gt;=DATE(2020,3,1),99999999,NA())</f>
        <v>#N/A</v>
      </c>
      <c r="N37" s="64" t="e">
        <f>IF($A37&gt;=DATE(2020,3,1),-99999999,NA())</f>
        <v>#N/A</v>
      </c>
      <c r="P37" s="7">
        <f>F37+G37+H37+I37</f>
        <v>91.800000000000011</v>
      </c>
      <c r="Q37" s="7">
        <f>G37+F37</f>
        <v>87.5</v>
      </c>
      <c r="S37" s="9">
        <f>(E37-C37)/C37</f>
        <v>0</v>
      </c>
    </row>
    <row r="38" spans="1:19" x14ac:dyDescent="0.25">
      <c r="A38" s="14">
        <v>38322</v>
      </c>
      <c r="B38" s="21">
        <v>84.7</v>
      </c>
      <c r="C38" s="7">
        <v>88.3</v>
      </c>
      <c r="E38" s="22">
        <v>88.3</v>
      </c>
      <c r="F38" s="21">
        <v>88</v>
      </c>
      <c r="G38" s="20">
        <v>0.3</v>
      </c>
      <c r="H38" s="7">
        <v>-4.3</v>
      </c>
      <c r="I38" s="7">
        <v>0.7</v>
      </c>
      <c r="J38" s="64">
        <f>G38/$B38</f>
        <v>3.5419126328217233E-3</v>
      </c>
      <c r="K38" s="64">
        <f>H38/$B38</f>
        <v>-5.0767414403778036E-2</v>
      </c>
      <c r="L38" s="64">
        <f>I38/$B38</f>
        <v>8.2644628099173539E-3</v>
      </c>
      <c r="M38" s="64" t="e">
        <f>IF($A38&gt;=DATE(2020,3,1),99999999,NA())</f>
        <v>#N/A</v>
      </c>
      <c r="N38" s="64" t="e">
        <f>IF($A38&gt;=DATE(2020,3,1),-99999999,NA())</f>
        <v>#N/A</v>
      </c>
      <c r="P38" s="7">
        <f>F38+G38+H38+I38</f>
        <v>84.7</v>
      </c>
      <c r="Q38" s="7">
        <f>G38+F38</f>
        <v>88.3</v>
      </c>
      <c r="S38" s="9">
        <f>(E38-C38)/C38</f>
        <v>0</v>
      </c>
    </row>
    <row r="39" spans="1:19" x14ac:dyDescent="0.25">
      <c r="A39" s="14">
        <v>38353</v>
      </c>
      <c r="B39" s="21">
        <v>81</v>
      </c>
      <c r="C39" s="7">
        <v>88.7</v>
      </c>
      <c r="E39" s="22">
        <v>88.7</v>
      </c>
      <c r="F39" s="21">
        <v>88</v>
      </c>
      <c r="G39" s="20">
        <v>0.7</v>
      </c>
      <c r="H39" s="7">
        <v>-6.4</v>
      </c>
      <c r="I39" s="7">
        <v>-1.3</v>
      </c>
      <c r="J39" s="64">
        <f>G39/$B39</f>
        <v>8.6419753086419745E-3</v>
      </c>
      <c r="K39" s="64">
        <f>H39/$B39</f>
        <v>-7.9012345679012344E-2</v>
      </c>
      <c r="L39" s="64">
        <f>I39/$B39</f>
        <v>-1.6049382716049384E-2</v>
      </c>
      <c r="M39" s="64" t="e">
        <f>IF($A39&gt;=DATE(2020,3,1),99999999,NA())</f>
        <v>#N/A</v>
      </c>
      <c r="N39" s="64" t="e">
        <f>IF($A39&gt;=DATE(2020,3,1),-99999999,NA())</f>
        <v>#N/A</v>
      </c>
      <c r="P39" s="7">
        <f>F39+G39+H39+I39</f>
        <v>81</v>
      </c>
      <c r="Q39" s="7">
        <f>G39+F39</f>
        <v>88.7</v>
      </c>
      <c r="S39" s="9">
        <f>(E39-C39)/C39</f>
        <v>0</v>
      </c>
    </row>
    <row r="40" spans="1:19" x14ac:dyDescent="0.25">
      <c r="A40" s="14">
        <v>38384</v>
      </c>
      <c r="B40" s="21">
        <v>76.400000000000006</v>
      </c>
      <c r="C40" s="7">
        <v>87.4</v>
      </c>
      <c r="E40" s="22">
        <v>87.4</v>
      </c>
      <c r="F40" s="21">
        <v>88.1</v>
      </c>
      <c r="G40" s="20">
        <v>-0.7</v>
      </c>
      <c r="H40" s="7">
        <v>-9.9</v>
      </c>
      <c r="I40" s="7">
        <v>-1.1000000000000001</v>
      </c>
      <c r="J40" s="64">
        <f>G40/$B40</f>
        <v>-9.1623036649214652E-3</v>
      </c>
      <c r="K40" s="64">
        <f>H40/$B40</f>
        <v>-0.12958115183246072</v>
      </c>
      <c r="L40" s="64">
        <f>I40/$B40</f>
        <v>-1.4397905759162303E-2</v>
      </c>
      <c r="M40" s="64" t="e">
        <f>IF($A40&gt;=DATE(2020,3,1),99999999,NA())</f>
        <v>#N/A</v>
      </c>
      <c r="N40" s="64" t="e">
        <f>IF($A40&gt;=DATE(2020,3,1),-99999999,NA())</f>
        <v>#N/A</v>
      </c>
      <c r="P40" s="7">
        <f>F40+G40+H40+I40</f>
        <v>76.399999999999991</v>
      </c>
      <c r="Q40" s="7">
        <f>G40+F40</f>
        <v>87.399999999999991</v>
      </c>
      <c r="S40" s="9">
        <f>(E40-C40)/C40</f>
        <v>0</v>
      </c>
    </row>
    <row r="41" spans="1:19" x14ac:dyDescent="0.25">
      <c r="A41" s="14">
        <v>38412</v>
      </c>
      <c r="B41" s="21">
        <v>88</v>
      </c>
      <c r="C41" s="7">
        <v>88.2</v>
      </c>
      <c r="E41" s="22">
        <v>88.2</v>
      </c>
      <c r="F41" s="21">
        <v>88.3</v>
      </c>
      <c r="G41" s="20">
        <v>-0.1</v>
      </c>
      <c r="H41" s="7">
        <v>0</v>
      </c>
      <c r="I41" s="7">
        <v>-0.2</v>
      </c>
      <c r="J41" s="64">
        <f>G41/$B41</f>
        <v>-1.1363636363636365E-3</v>
      </c>
      <c r="K41" s="64">
        <f>H41/$B41</f>
        <v>0</v>
      </c>
      <c r="L41" s="64">
        <f>I41/$B41</f>
        <v>-2.2727272727272731E-3</v>
      </c>
      <c r="M41" s="64" t="e">
        <f>IF($A41&gt;=DATE(2020,3,1),99999999,NA())</f>
        <v>#N/A</v>
      </c>
      <c r="N41" s="64" t="e">
        <f>IF($A41&gt;=DATE(2020,3,1),-99999999,NA())</f>
        <v>#N/A</v>
      </c>
      <c r="P41" s="7">
        <f>F41+G41+H41+I41</f>
        <v>88</v>
      </c>
      <c r="Q41" s="7">
        <f>G41+F41</f>
        <v>88.2</v>
      </c>
      <c r="S41" s="9">
        <f>(E41-C41)/C41</f>
        <v>0</v>
      </c>
    </row>
    <row r="42" spans="1:19" x14ac:dyDescent="0.25">
      <c r="A42" s="14">
        <v>38443</v>
      </c>
      <c r="B42" s="21">
        <v>87</v>
      </c>
      <c r="C42" s="7">
        <v>88.3</v>
      </c>
      <c r="E42" s="22">
        <v>88.3</v>
      </c>
      <c r="F42" s="21">
        <v>88.5</v>
      </c>
      <c r="G42" s="20">
        <v>-0.2</v>
      </c>
      <c r="H42" s="7">
        <v>-3.1</v>
      </c>
      <c r="I42" s="7">
        <v>1.8</v>
      </c>
      <c r="J42" s="64">
        <f>G42/$B42</f>
        <v>-2.2988505747126436E-3</v>
      </c>
      <c r="K42" s="64">
        <f>H42/$B42</f>
        <v>-3.5632183908045977E-2</v>
      </c>
      <c r="L42" s="64">
        <f>I42/$B42</f>
        <v>2.0689655172413793E-2</v>
      </c>
      <c r="M42" s="64" t="e">
        <f>IF($A42&gt;=DATE(2020,3,1),99999999,NA())</f>
        <v>#N/A</v>
      </c>
      <c r="N42" s="64" t="e">
        <f>IF($A42&gt;=DATE(2020,3,1),-99999999,NA())</f>
        <v>#N/A</v>
      </c>
      <c r="P42" s="7">
        <f>F42+G42+H42+I42</f>
        <v>87</v>
      </c>
      <c r="Q42" s="7">
        <f>G42+F42</f>
        <v>88.3</v>
      </c>
      <c r="S42" s="9">
        <f>(E42-C42)/C42</f>
        <v>0</v>
      </c>
    </row>
    <row r="43" spans="1:19" x14ac:dyDescent="0.25">
      <c r="A43" s="14">
        <v>38473</v>
      </c>
      <c r="B43" s="21">
        <v>91.1</v>
      </c>
      <c r="C43" s="7">
        <v>91.3</v>
      </c>
      <c r="E43" s="22">
        <v>91.3</v>
      </c>
      <c r="F43" s="21">
        <v>88.8</v>
      </c>
      <c r="G43" s="20">
        <v>2.6</v>
      </c>
      <c r="H43" s="7">
        <v>1.7</v>
      </c>
      <c r="I43" s="7">
        <v>-1.9</v>
      </c>
      <c r="J43" s="64">
        <f>G43/$B43</f>
        <v>2.8540065861690452E-2</v>
      </c>
      <c r="K43" s="64">
        <f>H43/$B43</f>
        <v>1.8660812294182219E-2</v>
      </c>
      <c r="L43" s="64">
        <f>I43/$B43</f>
        <v>-2.0856201975850714E-2</v>
      </c>
      <c r="M43" s="64" t="e">
        <f>IF($A43&gt;=DATE(2020,3,1),99999999,NA())</f>
        <v>#N/A</v>
      </c>
      <c r="N43" s="64" t="e">
        <f>IF($A43&gt;=DATE(2020,3,1),-99999999,NA())</f>
        <v>#N/A</v>
      </c>
      <c r="P43" s="7">
        <f>F43+G43+H43+I43</f>
        <v>91.199999999999989</v>
      </c>
      <c r="Q43" s="7">
        <f>G43+F43</f>
        <v>91.399999999999991</v>
      </c>
      <c r="S43" s="9">
        <f>(E43-C43)/C43</f>
        <v>0</v>
      </c>
    </row>
    <row r="44" spans="1:19" x14ac:dyDescent="0.25">
      <c r="A44" s="14">
        <v>38504</v>
      </c>
      <c r="B44" s="21">
        <v>91.4</v>
      </c>
      <c r="C44" s="7">
        <v>89.5</v>
      </c>
      <c r="E44" s="22">
        <v>89.5</v>
      </c>
      <c r="F44" s="21">
        <v>88.9</v>
      </c>
      <c r="G44" s="20">
        <v>0.6</v>
      </c>
      <c r="H44" s="7">
        <v>-0.1</v>
      </c>
      <c r="I44" s="7">
        <v>2</v>
      </c>
      <c r="J44" s="64">
        <f>G44/$B44</f>
        <v>6.5645514223194746E-3</v>
      </c>
      <c r="K44" s="64">
        <f>H44/$B44</f>
        <v>-1.0940919037199124E-3</v>
      </c>
      <c r="L44" s="64">
        <f>I44/$B44</f>
        <v>2.1881838074398249E-2</v>
      </c>
      <c r="M44" s="64" t="e">
        <f>IF($A44&gt;=DATE(2020,3,1),99999999,NA())</f>
        <v>#N/A</v>
      </c>
      <c r="N44" s="64" t="e">
        <f>IF($A44&gt;=DATE(2020,3,1),-99999999,NA())</f>
        <v>#N/A</v>
      </c>
      <c r="P44" s="7">
        <f>F44+G44+H44+I44</f>
        <v>91.4</v>
      </c>
      <c r="Q44" s="7">
        <f>G44+F44</f>
        <v>89.5</v>
      </c>
      <c r="S44" s="9">
        <f>(E44-C44)/C44</f>
        <v>0</v>
      </c>
    </row>
    <row r="45" spans="1:19" x14ac:dyDescent="0.25">
      <c r="A45" s="14">
        <v>38534</v>
      </c>
      <c r="B45" s="21">
        <v>90.5</v>
      </c>
      <c r="C45" s="7">
        <v>88.9</v>
      </c>
      <c r="E45" s="22">
        <v>88.9</v>
      </c>
      <c r="F45" s="21">
        <v>88.9</v>
      </c>
      <c r="G45" s="20">
        <v>0</v>
      </c>
      <c r="H45" s="7">
        <v>3.2</v>
      </c>
      <c r="I45" s="7">
        <v>-1.6</v>
      </c>
      <c r="J45" s="64">
        <f>G45/$B45</f>
        <v>0</v>
      </c>
      <c r="K45" s="64">
        <f>H45/$B45</f>
        <v>3.535911602209945E-2</v>
      </c>
      <c r="L45" s="64">
        <f>I45/$B45</f>
        <v>-1.7679558011049725E-2</v>
      </c>
      <c r="M45" s="64" t="e">
        <f>IF($A45&gt;=DATE(2020,3,1),99999999,NA())</f>
        <v>#N/A</v>
      </c>
      <c r="N45" s="64" t="e">
        <f>IF($A45&gt;=DATE(2020,3,1),-99999999,NA())</f>
        <v>#N/A</v>
      </c>
      <c r="P45" s="7">
        <f>F45+G45+H45+I45</f>
        <v>90.500000000000014</v>
      </c>
      <c r="Q45" s="7">
        <f>G45+F45</f>
        <v>88.9</v>
      </c>
      <c r="S45" s="9">
        <f>(E45-C45)/C45</f>
        <v>0</v>
      </c>
    </row>
    <row r="46" spans="1:19" x14ac:dyDescent="0.25">
      <c r="A46" s="14">
        <v>38565</v>
      </c>
      <c r="B46" s="21">
        <v>95.6</v>
      </c>
      <c r="C46" s="7">
        <v>89.1</v>
      </c>
      <c r="E46" s="22">
        <v>89.1</v>
      </c>
      <c r="F46" s="21">
        <v>88.8</v>
      </c>
      <c r="G46" s="20">
        <v>0.3</v>
      </c>
      <c r="H46" s="7">
        <v>5.5</v>
      </c>
      <c r="I46" s="7">
        <v>1</v>
      </c>
      <c r="J46" s="64">
        <f>G46/$B46</f>
        <v>3.1380753138075313E-3</v>
      </c>
      <c r="K46" s="64">
        <f>H46/$B46</f>
        <v>5.753138075313808E-2</v>
      </c>
      <c r="L46" s="64">
        <f>I46/$B46</f>
        <v>1.0460251046025106E-2</v>
      </c>
      <c r="M46" s="64" t="e">
        <f>IF($A46&gt;=DATE(2020,3,1),99999999,NA())</f>
        <v>#N/A</v>
      </c>
      <c r="N46" s="64" t="e">
        <f>IF($A46&gt;=DATE(2020,3,1),-99999999,NA())</f>
        <v>#N/A</v>
      </c>
      <c r="P46" s="7">
        <f>F46+G46+H46+I46</f>
        <v>95.6</v>
      </c>
      <c r="Q46" s="7">
        <f>G46+F46</f>
        <v>89.1</v>
      </c>
      <c r="S46" s="9">
        <f>(E46-C46)/C46</f>
        <v>0</v>
      </c>
    </row>
    <row r="47" spans="1:19" x14ac:dyDescent="0.25">
      <c r="A47" s="14">
        <v>38596</v>
      </c>
      <c r="B47" s="21">
        <v>92</v>
      </c>
      <c r="C47" s="7">
        <v>88.3</v>
      </c>
      <c r="E47" s="22">
        <v>88.3</v>
      </c>
      <c r="F47" s="21">
        <v>88.8</v>
      </c>
      <c r="G47" s="20">
        <v>-0.5</v>
      </c>
      <c r="H47" s="7">
        <v>3.1</v>
      </c>
      <c r="I47" s="7">
        <v>0.7</v>
      </c>
      <c r="J47" s="64">
        <f>G47/$B47</f>
        <v>-5.434782608695652E-3</v>
      </c>
      <c r="K47" s="64">
        <f>H47/$B47</f>
        <v>3.3695652173913043E-2</v>
      </c>
      <c r="L47" s="64">
        <f>I47/$B47</f>
        <v>7.6086956521739125E-3</v>
      </c>
      <c r="M47" s="64" t="e">
        <f>IF($A47&gt;=DATE(2020,3,1),99999999,NA())</f>
        <v>#N/A</v>
      </c>
      <c r="N47" s="64" t="e">
        <f>IF($A47&gt;=DATE(2020,3,1),-99999999,NA())</f>
        <v>#N/A</v>
      </c>
      <c r="P47" s="7">
        <f>F47+G47+H47+I47</f>
        <v>92.1</v>
      </c>
      <c r="Q47" s="7">
        <f>G47+F47</f>
        <v>88.3</v>
      </c>
      <c r="S47" s="9">
        <f>(E47-C47)/C47</f>
        <v>0</v>
      </c>
    </row>
    <row r="48" spans="1:19" x14ac:dyDescent="0.25">
      <c r="A48" s="14">
        <v>38626</v>
      </c>
      <c r="B48" s="21">
        <v>93.7</v>
      </c>
      <c r="C48" s="7">
        <v>87.6</v>
      </c>
      <c r="E48" s="22">
        <v>87.6</v>
      </c>
      <c r="F48" s="21">
        <v>88.9</v>
      </c>
      <c r="G48" s="20">
        <v>-1.4</v>
      </c>
      <c r="H48" s="7">
        <v>7.4</v>
      </c>
      <c r="I48" s="7">
        <v>-1.3</v>
      </c>
      <c r="J48" s="64">
        <f>G48/$B48</f>
        <v>-1.494130202774813E-2</v>
      </c>
      <c r="K48" s="64">
        <f>H48/$B48</f>
        <v>7.8975453575240134E-2</v>
      </c>
      <c r="L48" s="64">
        <f>I48/$B48</f>
        <v>-1.3874066168623266E-2</v>
      </c>
      <c r="M48" s="64" t="e">
        <f>IF($A48&gt;=DATE(2020,3,1),99999999,NA())</f>
        <v>#N/A</v>
      </c>
      <c r="N48" s="64" t="e">
        <f>IF($A48&gt;=DATE(2020,3,1),-99999999,NA())</f>
        <v>#N/A</v>
      </c>
      <c r="P48" s="7">
        <f>F48+G48+H48+I48</f>
        <v>93.600000000000009</v>
      </c>
      <c r="Q48" s="7">
        <f>G48+F48</f>
        <v>87.5</v>
      </c>
      <c r="S48" s="9">
        <f>(E48-C48)/C48</f>
        <v>0</v>
      </c>
    </row>
    <row r="49" spans="1:19" x14ac:dyDescent="0.25">
      <c r="A49" s="14">
        <v>38657</v>
      </c>
      <c r="B49" s="21">
        <v>92.4</v>
      </c>
      <c r="C49" s="7">
        <v>88.6</v>
      </c>
      <c r="E49" s="22">
        <v>88.6</v>
      </c>
      <c r="F49" s="21">
        <v>89.3</v>
      </c>
      <c r="G49" s="20">
        <v>-0.7</v>
      </c>
      <c r="H49" s="7">
        <v>3.2</v>
      </c>
      <c r="I49" s="7">
        <v>0.6</v>
      </c>
      <c r="J49" s="64">
        <f>G49/$B49</f>
        <v>-7.5757575757575751E-3</v>
      </c>
      <c r="K49" s="64">
        <f>H49/$B49</f>
        <v>3.4632034632034632E-2</v>
      </c>
      <c r="L49" s="64">
        <f>I49/$B49</f>
        <v>6.4935064935064931E-3</v>
      </c>
      <c r="M49" s="64" t="e">
        <f>IF($A49&gt;=DATE(2020,3,1),99999999,NA())</f>
        <v>#N/A</v>
      </c>
      <c r="N49" s="64" t="e">
        <f>IF($A49&gt;=DATE(2020,3,1),-99999999,NA())</f>
        <v>#N/A</v>
      </c>
      <c r="P49" s="7">
        <f>F49+G49+H49+I49</f>
        <v>92.399999999999991</v>
      </c>
      <c r="Q49" s="7">
        <f>G49+F49</f>
        <v>88.6</v>
      </c>
      <c r="S49" s="9">
        <f>(E49-C49)/C49</f>
        <v>0</v>
      </c>
    </row>
    <row r="50" spans="1:19" x14ac:dyDescent="0.25">
      <c r="A50" s="14">
        <v>38687</v>
      </c>
      <c r="B50" s="21">
        <v>86.6</v>
      </c>
      <c r="C50" s="7">
        <v>90.5</v>
      </c>
      <c r="E50" s="22">
        <v>90.5</v>
      </c>
      <c r="F50" s="21">
        <v>89.9</v>
      </c>
      <c r="G50" s="20">
        <v>0.6</v>
      </c>
      <c r="H50" s="7">
        <v>-4.4000000000000004</v>
      </c>
      <c r="I50" s="7">
        <v>0.5</v>
      </c>
      <c r="J50" s="64">
        <f>G50/$B50</f>
        <v>6.9284064665127024E-3</v>
      </c>
      <c r="K50" s="64">
        <f>H50/$B50</f>
        <v>-5.080831408775982E-2</v>
      </c>
      <c r="L50" s="64">
        <f>I50/$B50</f>
        <v>5.7736720554272519E-3</v>
      </c>
      <c r="M50" s="64" t="e">
        <f>IF($A50&gt;=DATE(2020,3,1),99999999,NA())</f>
        <v>#N/A</v>
      </c>
      <c r="N50" s="64" t="e">
        <f>IF($A50&gt;=DATE(2020,3,1),-99999999,NA())</f>
        <v>#N/A</v>
      </c>
      <c r="P50" s="7">
        <f>F50+G50+H50+I50</f>
        <v>86.6</v>
      </c>
      <c r="Q50" s="7">
        <f>G50+F50</f>
        <v>90.5</v>
      </c>
      <c r="S50" s="9">
        <f>(E50-C50)/C50</f>
        <v>0</v>
      </c>
    </row>
    <row r="51" spans="1:19" x14ac:dyDescent="0.25">
      <c r="A51" s="14">
        <v>38718</v>
      </c>
      <c r="B51" s="21">
        <v>83.7</v>
      </c>
      <c r="C51" s="7">
        <v>90.8</v>
      </c>
      <c r="E51" s="22">
        <v>90.8</v>
      </c>
      <c r="F51" s="21">
        <v>90.5</v>
      </c>
      <c r="G51" s="20">
        <v>0.3</v>
      </c>
      <c r="H51" s="7">
        <v>-6.5</v>
      </c>
      <c r="I51" s="7">
        <v>-0.6</v>
      </c>
      <c r="J51" s="64">
        <f>G51/$B51</f>
        <v>3.5842293906810031E-3</v>
      </c>
      <c r="K51" s="64">
        <f>H51/$B51</f>
        <v>-7.765830346475508E-2</v>
      </c>
      <c r="L51" s="64">
        <f>I51/$B51</f>
        <v>-7.1684587813620063E-3</v>
      </c>
      <c r="M51" s="64" t="e">
        <f>IF($A51&gt;=DATE(2020,3,1),99999999,NA())</f>
        <v>#N/A</v>
      </c>
      <c r="N51" s="64" t="e">
        <f>IF($A51&gt;=DATE(2020,3,1),-99999999,NA())</f>
        <v>#N/A</v>
      </c>
      <c r="P51" s="7">
        <f>F51+G51+H51+I51</f>
        <v>83.7</v>
      </c>
      <c r="Q51" s="7">
        <f>G51+F51</f>
        <v>90.8</v>
      </c>
      <c r="S51" s="9">
        <f>(E51-C51)/C51</f>
        <v>0</v>
      </c>
    </row>
    <row r="52" spans="1:19" x14ac:dyDescent="0.25">
      <c r="A52" s="14">
        <v>38749</v>
      </c>
      <c r="B52" s="21">
        <v>80.2</v>
      </c>
      <c r="C52" s="7">
        <v>91.4</v>
      </c>
      <c r="E52" s="22">
        <v>91.4</v>
      </c>
      <c r="F52" s="21">
        <v>91</v>
      </c>
      <c r="G52" s="20">
        <v>0.4</v>
      </c>
      <c r="H52" s="7">
        <v>-10.1</v>
      </c>
      <c r="I52" s="7">
        <v>-1.1000000000000001</v>
      </c>
      <c r="J52" s="64">
        <f>G52/$B52</f>
        <v>4.9875311720698253E-3</v>
      </c>
      <c r="K52" s="64">
        <f>H52/$B52</f>
        <v>-0.12593516209476308</v>
      </c>
      <c r="L52" s="64">
        <f>I52/$B52</f>
        <v>-1.3715710723192021E-2</v>
      </c>
      <c r="M52" s="64" t="e">
        <f>IF($A52&gt;=DATE(2020,3,1),99999999,NA())</f>
        <v>#N/A</v>
      </c>
      <c r="N52" s="64" t="e">
        <f>IF($A52&gt;=DATE(2020,3,1),-99999999,NA())</f>
        <v>#N/A</v>
      </c>
      <c r="P52" s="7">
        <f>F52+G52+H52+I52</f>
        <v>80.200000000000017</v>
      </c>
      <c r="Q52" s="7">
        <f>G52+F52</f>
        <v>91.4</v>
      </c>
      <c r="S52" s="9">
        <f>(E52-C52)/C52</f>
        <v>0</v>
      </c>
    </row>
    <row r="53" spans="1:19" x14ac:dyDescent="0.25">
      <c r="A53" s="14">
        <v>38777</v>
      </c>
      <c r="B53" s="21">
        <v>92.4</v>
      </c>
      <c r="C53" s="7">
        <v>90.7</v>
      </c>
      <c r="E53" s="22">
        <v>90.7</v>
      </c>
      <c r="F53" s="21">
        <v>91.3</v>
      </c>
      <c r="G53" s="20">
        <v>-0.6</v>
      </c>
      <c r="H53" s="7">
        <v>-0.2</v>
      </c>
      <c r="I53" s="7">
        <v>1.9</v>
      </c>
      <c r="J53" s="64">
        <f>G53/$B53</f>
        <v>-6.4935064935064931E-3</v>
      </c>
      <c r="K53" s="64">
        <f>H53/$B53</f>
        <v>-2.1645021645021645E-3</v>
      </c>
      <c r="L53" s="64">
        <f>I53/$B53</f>
        <v>2.056277056277056E-2</v>
      </c>
      <c r="M53" s="64" t="e">
        <f>IF($A53&gt;=DATE(2020,3,1),99999999,NA())</f>
        <v>#N/A</v>
      </c>
      <c r="N53" s="64" t="e">
        <f>IF($A53&gt;=DATE(2020,3,1),-99999999,NA())</f>
        <v>#N/A</v>
      </c>
      <c r="P53" s="7">
        <f>F53+G53+H53+I53</f>
        <v>92.4</v>
      </c>
      <c r="Q53" s="7">
        <f>G53+F53</f>
        <v>90.7</v>
      </c>
      <c r="S53" s="9">
        <f>(E53-C53)/C53</f>
        <v>0</v>
      </c>
    </row>
    <row r="54" spans="1:19" x14ac:dyDescent="0.25">
      <c r="A54" s="14">
        <v>38808</v>
      </c>
      <c r="B54" s="21">
        <v>85.7</v>
      </c>
      <c r="C54" s="7">
        <v>91.4</v>
      </c>
      <c r="E54" s="22">
        <v>91.4</v>
      </c>
      <c r="F54" s="21">
        <v>91.4</v>
      </c>
      <c r="G54" s="20">
        <v>0</v>
      </c>
      <c r="H54" s="7">
        <v>-3.4</v>
      </c>
      <c r="I54" s="7">
        <v>-2.2999999999999998</v>
      </c>
      <c r="J54" s="64">
        <f>G54/$B54</f>
        <v>0</v>
      </c>
      <c r="K54" s="64">
        <f>H54/$B54</f>
        <v>-3.9673278879813298E-2</v>
      </c>
      <c r="L54" s="64">
        <f>I54/$B54</f>
        <v>-2.6837806301050173E-2</v>
      </c>
      <c r="M54" s="64" t="e">
        <f>IF($A54&gt;=DATE(2020,3,1),99999999,NA())</f>
        <v>#N/A</v>
      </c>
      <c r="N54" s="64" t="e">
        <f>IF($A54&gt;=DATE(2020,3,1),-99999999,NA())</f>
        <v>#N/A</v>
      </c>
      <c r="P54" s="7">
        <f>F54+G54+H54+I54</f>
        <v>85.7</v>
      </c>
      <c r="Q54" s="7">
        <f>G54+F54</f>
        <v>91.4</v>
      </c>
      <c r="S54" s="9">
        <f>(E54-C54)/C54</f>
        <v>0</v>
      </c>
    </row>
    <row r="55" spans="1:19" x14ac:dyDescent="0.25">
      <c r="A55" s="14">
        <v>38838</v>
      </c>
      <c r="B55" s="21">
        <v>95.4</v>
      </c>
      <c r="C55" s="7">
        <v>92.2</v>
      </c>
      <c r="E55" s="22">
        <v>92.2</v>
      </c>
      <c r="F55" s="21">
        <v>91.4</v>
      </c>
      <c r="G55" s="20">
        <v>0.8</v>
      </c>
      <c r="H55" s="7">
        <v>2</v>
      </c>
      <c r="I55" s="7">
        <v>1.2</v>
      </c>
      <c r="J55" s="64">
        <f>G55/$B55</f>
        <v>8.385744234800839E-3</v>
      </c>
      <c r="K55" s="64">
        <f>H55/$B55</f>
        <v>2.0964360587002094E-2</v>
      </c>
      <c r="L55" s="64">
        <f>I55/$B55</f>
        <v>1.2578616352201257E-2</v>
      </c>
      <c r="M55" s="64" t="e">
        <f>IF($A55&gt;=DATE(2020,3,1),99999999,NA())</f>
        <v>#N/A</v>
      </c>
      <c r="N55" s="64" t="e">
        <f>IF($A55&gt;=DATE(2020,3,1),-99999999,NA())</f>
        <v>#N/A</v>
      </c>
      <c r="P55" s="7">
        <f>F55+G55+H55+I55</f>
        <v>95.4</v>
      </c>
      <c r="Q55" s="7">
        <f>G55+F55</f>
        <v>92.2</v>
      </c>
      <c r="S55" s="9">
        <f>(E55-C55)/C55</f>
        <v>0</v>
      </c>
    </row>
    <row r="56" spans="1:19" x14ac:dyDescent="0.25">
      <c r="A56" s="14">
        <v>38869</v>
      </c>
      <c r="B56" s="21">
        <v>91.1</v>
      </c>
      <c r="C56" s="7">
        <v>90.6</v>
      </c>
      <c r="E56" s="22">
        <v>90.6</v>
      </c>
      <c r="F56" s="21">
        <v>91.3</v>
      </c>
      <c r="G56" s="20">
        <v>-0.7</v>
      </c>
      <c r="H56" s="7">
        <v>0.1</v>
      </c>
      <c r="I56" s="7">
        <v>0.4</v>
      </c>
      <c r="J56" s="64">
        <f>G56/$B56</f>
        <v>-7.6838638858397366E-3</v>
      </c>
      <c r="K56" s="64">
        <f>H56/$B56</f>
        <v>1.0976948408342481E-3</v>
      </c>
      <c r="L56" s="64">
        <f>I56/$B56</f>
        <v>4.3907793633369925E-3</v>
      </c>
      <c r="M56" s="64" t="e">
        <f>IF($A56&gt;=DATE(2020,3,1),99999999,NA())</f>
        <v>#N/A</v>
      </c>
      <c r="N56" s="64" t="e">
        <f>IF($A56&gt;=DATE(2020,3,1),-99999999,NA())</f>
        <v>#N/A</v>
      </c>
      <c r="P56" s="7">
        <f>F56+G56+H56+I56</f>
        <v>91.1</v>
      </c>
      <c r="Q56" s="7">
        <f>G56+F56</f>
        <v>90.6</v>
      </c>
      <c r="S56" s="9">
        <f>(E56-C56)/C56</f>
        <v>0</v>
      </c>
    </row>
    <row r="57" spans="1:19" x14ac:dyDescent="0.25">
      <c r="A57" s="14">
        <v>38899</v>
      </c>
      <c r="B57" s="21">
        <v>93.8</v>
      </c>
      <c r="C57" s="7">
        <v>91.6</v>
      </c>
      <c r="E57" s="22">
        <v>91.6</v>
      </c>
      <c r="F57" s="21">
        <v>91.2</v>
      </c>
      <c r="G57" s="20">
        <v>0.4</v>
      </c>
      <c r="H57" s="7">
        <v>3.5</v>
      </c>
      <c r="I57" s="7">
        <v>-1.3</v>
      </c>
      <c r="J57" s="64">
        <f>G57/$B57</f>
        <v>4.2643923240938174E-3</v>
      </c>
      <c r="K57" s="64">
        <f>H57/$B57</f>
        <v>3.7313432835820899E-2</v>
      </c>
      <c r="L57" s="64">
        <f>I57/$B57</f>
        <v>-1.3859275053304905E-2</v>
      </c>
      <c r="M57" s="64" t="e">
        <f>IF($A57&gt;=DATE(2020,3,1),99999999,NA())</f>
        <v>#N/A</v>
      </c>
      <c r="N57" s="64" t="e">
        <f>IF($A57&gt;=DATE(2020,3,1),-99999999,NA())</f>
        <v>#N/A</v>
      </c>
      <c r="P57" s="7">
        <f>F57+G57+H57+I57</f>
        <v>93.800000000000011</v>
      </c>
      <c r="Q57" s="7">
        <f>G57+F57</f>
        <v>91.600000000000009</v>
      </c>
      <c r="S57" s="9">
        <f>(E57-C57)/C57</f>
        <v>0</v>
      </c>
    </row>
    <row r="58" spans="1:19" x14ac:dyDescent="0.25">
      <c r="A58" s="14">
        <v>38930</v>
      </c>
      <c r="B58" s="21">
        <v>98.6</v>
      </c>
      <c r="C58" s="7">
        <v>91.4</v>
      </c>
      <c r="E58" s="22">
        <v>91.4</v>
      </c>
      <c r="F58" s="21">
        <v>91.1</v>
      </c>
      <c r="G58" s="20">
        <v>0.3</v>
      </c>
      <c r="H58" s="7">
        <v>6</v>
      </c>
      <c r="I58" s="7">
        <v>1.2</v>
      </c>
      <c r="J58" s="64">
        <f>G58/$B58</f>
        <v>3.0425963488843813E-3</v>
      </c>
      <c r="K58" s="64">
        <f>H58/$B58</f>
        <v>6.0851926977687633E-2</v>
      </c>
      <c r="L58" s="64">
        <f>I58/$B58</f>
        <v>1.2170385395537525E-2</v>
      </c>
      <c r="M58" s="64" t="e">
        <f>IF($A58&gt;=DATE(2020,3,1),99999999,NA())</f>
        <v>#N/A</v>
      </c>
      <c r="N58" s="64" t="e">
        <f>IF($A58&gt;=DATE(2020,3,1),-99999999,NA())</f>
        <v>#N/A</v>
      </c>
      <c r="P58" s="7">
        <f>F58+G58+H58+I58</f>
        <v>98.6</v>
      </c>
      <c r="Q58" s="7">
        <f>G58+F58</f>
        <v>91.399999999999991</v>
      </c>
      <c r="S58" s="9">
        <f>(E58-C58)/C58</f>
        <v>0</v>
      </c>
    </row>
    <row r="59" spans="1:19" x14ac:dyDescent="0.25">
      <c r="A59" s="14">
        <v>38961</v>
      </c>
      <c r="B59" s="21">
        <v>93.2</v>
      </c>
      <c r="C59" s="7">
        <v>90.4</v>
      </c>
      <c r="E59" s="22">
        <v>90.4</v>
      </c>
      <c r="F59" s="21">
        <v>91.2</v>
      </c>
      <c r="G59" s="20">
        <v>-0.8</v>
      </c>
      <c r="H59" s="7">
        <v>2.9</v>
      </c>
      <c r="I59" s="7">
        <v>-0.1</v>
      </c>
      <c r="J59" s="64">
        <f>G59/$B59</f>
        <v>-8.5836909871244635E-3</v>
      </c>
      <c r="K59" s="64">
        <f>H59/$B59</f>
        <v>3.1115879828326178E-2</v>
      </c>
      <c r="L59" s="64">
        <f>I59/$B59</f>
        <v>-1.0729613733905579E-3</v>
      </c>
      <c r="M59" s="64" t="e">
        <f>IF($A59&gt;=DATE(2020,3,1),99999999,NA())</f>
        <v>#N/A</v>
      </c>
      <c r="N59" s="64" t="e">
        <f>IF($A59&gt;=DATE(2020,3,1),-99999999,NA())</f>
        <v>#N/A</v>
      </c>
      <c r="P59" s="7">
        <f>F59+G59+H59+I59</f>
        <v>93.200000000000017</v>
      </c>
      <c r="Q59" s="7">
        <f>G59+F59</f>
        <v>90.4</v>
      </c>
      <c r="S59" s="9">
        <f>(E59-C59)/C59</f>
        <v>0</v>
      </c>
    </row>
    <row r="60" spans="1:19" x14ac:dyDescent="0.25">
      <c r="A60" s="14">
        <v>38991</v>
      </c>
      <c r="B60" s="21">
        <v>97.5</v>
      </c>
      <c r="C60" s="7">
        <v>90.7</v>
      </c>
      <c r="E60" s="22">
        <v>90.7</v>
      </c>
      <c r="F60" s="21">
        <v>91.4</v>
      </c>
      <c r="G60" s="20">
        <v>-0.7</v>
      </c>
      <c r="H60" s="7">
        <v>7.4</v>
      </c>
      <c r="I60" s="7">
        <v>-0.6</v>
      </c>
      <c r="J60" s="64">
        <f>G60/$B60</f>
        <v>-7.1794871794871786E-3</v>
      </c>
      <c r="K60" s="64">
        <f>H60/$B60</f>
        <v>7.5897435897435903E-2</v>
      </c>
      <c r="L60" s="64">
        <f>I60/$B60</f>
        <v>-6.1538461538461538E-3</v>
      </c>
      <c r="M60" s="64" t="e">
        <f>IF($A60&gt;=DATE(2020,3,1),99999999,NA())</f>
        <v>#N/A</v>
      </c>
      <c r="N60" s="64" t="e">
        <f>IF($A60&gt;=DATE(2020,3,1),-99999999,NA())</f>
        <v>#N/A</v>
      </c>
      <c r="P60" s="7">
        <f>F60+G60+H60+I60</f>
        <v>97.500000000000014</v>
      </c>
      <c r="Q60" s="7">
        <f>G60+F60</f>
        <v>90.7</v>
      </c>
      <c r="S60" s="9">
        <f>(E60-C60)/C60</f>
        <v>0</v>
      </c>
    </row>
    <row r="61" spans="1:19" x14ac:dyDescent="0.25">
      <c r="A61" s="14">
        <v>39022</v>
      </c>
      <c r="B61" s="21">
        <v>95.9</v>
      </c>
      <c r="C61" s="7">
        <v>92.1</v>
      </c>
      <c r="E61" s="22">
        <v>92.1</v>
      </c>
      <c r="F61" s="21">
        <v>91.9</v>
      </c>
      <c r="G61" s="20">
        <v>0.2</v>
      </c>
      <c r="H61" s="7">
        <v>3.1</v>
      </c>
      <c r="I61" s="7">
        <v>0.7</v>
      </c>
      <c r="J61" s="64">
        <f>G61/$B61</f>
        <v>2.0855057351407717E-3</v>
      </c>
      <c r="K61" s="64">
        <f>H61/$B61</f>
        <v>3.2325338894681963E-2</v>
      </c>
      <c r="L61" s="64">
        <f>I61/$B61</f>
        <v>7.2992700729926996E-3</v>
      </c>
      <c r="M61" s="64" t="e">
        <f>IF($A61&gt;=DATE(2020,3,1),99999999,NA())</f>
        <v>#N/A</v>
      </c>
      <c r="N61" s="64" t="e">
        <f>IF($A61&gt;=DATE(2020,3,1),-99999999,NA())</f>
        <v>#N/A</v>
      </c>
      <c r="P61" s="7">
        <f>F61+G61+H61+I61</f>
        <v>95.9</v>
      </c>
      <c r="Q61" s="7">
        <f>G61+F61</f>
        <v>92.100000000000009</v>
      </c>
      <c r="S61" s="9">
        <f>(E61-C61)/C61</f>
        <v>0</v>
      </c>
    </row>
    <row r="62" spans="1:19" x14ac:dyDescent="0.25">
      <c r="A62" s="14">
        <v>39052</v>
      </c>
      <c r="B62" s="21">
        <v>87</v>
      </c>
      <c r="C62" s="7">
        <v>93.3</v>
      </c>
      <c r="E62" s="22">
        <v>93.3</v>
      </c>
      <c r="F62" s="21">
        <v>92.5</v>
      </c>
      <c r="G62" s="20">
        <v>0.8</v>
      </c>
      <c r="H62" s="7">
        <v>-4.7</v>
      </c>
      <c r="I62" s="7">
        <v>-1.6</v>
      </c>
      <c r="J62" s="64">
        <f>G62/$B62</f>
        <v>9.1954022988505746E-3</v>
      </c>
      <c r="K62" s="64">
        <f>H62/$B62</f>
        <v>-5.4022988505747126E-2</v>
      </c>
      <c r="L62" s="64">
        <f>I62/$B62</f>
        <v>-1.8390804597701149E-2</v>
      </c>
      <c r="M62" s="64" t="e">
        <f>IF($A62&gt;=DATE(2020,3,1),99999999,NA())</f>
        <v>#N/A</v>
      </c>
      <c r="N62" s="64" t="e">
        <f>IF($A62&gt;=DATE(2020,3,1),-99999999,NA())</f>
        <v>#N/A</v>
      </c>
      <c r="P62" s="7">
        <f>F62+G62+H62+I62</f>
        <v>87</v>
      </c>
      <c r="Q62" s="7">
        <f>G62+F62</f>
        <v>93.3</v>
      </c>
      <c r="S62" s="9">
        <f>(E62-C62)/C62</f>
        <v>0</v>
      </c>
    </row>
    <row r="63" spans="1:19" x14ac:dyDescent="0.25">
      <c r="A63" s="14">
        <v>39083</v>
      </c>
      <c r="B63" s="21">
        <v>87</v>
      </c>
      <c r="C63" s="7">
        <v>92.7</v>
      </c>
      <c r="E63" s="22">
        <v>92.7</v>
      </c>
      <c r="F63" s="21">
        <v>93.3</v>
      </c>
      <c r="G63" s="20">
        <v>-0.6</v>
      </c>
      <c r="H63" s="7">
        <v>-6.7</v>
      </c>
      <c r="I63" s="7">
        <v>1</v>
      </c>
      <c r="J63" s="64">
        <f>G63/$B63</f>
        <v>-6.8965517241379309E-3</v>
      </c>
      <c r="K63" s="64">
        <f>H63/$B63</f>
        <v>-7.7011494252873569E-2</v>
      </c>
      <c r="L63" s="64">
        <f>I63/$B63</f>
        <v>1.1494252873563218E-2</v>
      </c>
      <c r="M63" s="64" t="e">
        <f>IF($A63&gt;=DATE(2020,3,1),99999999,NA())</f>
        <v>#N/A</v>
      </c>
      <c r="N63" s="64" t="e">
        <f>IF($A63&gt;=DATE(2020,3,1),-99999999,NA())</f>
        <v>#N/A</v>
      </c>
      <c r="P63" s="7">
        <f>F63+G63+H63+I63</f>
        <v>87</v>
      </c>
      <c r="Q63" s="7">
        <f>G63+F63</f>
        <v>92.7</v>
      </c>
      <c r="S63" s="9">
        <f>(E63-C63)/C63</f>
        <v>0</v>
      </c>
    </row>
    <row r="64" spans="1:19" x14ac:dyDescent="0.25">
      <c r="A64" s="14">
        <v>39114</v>
      </c>
      <c r="B64" s="21">
        <v>82.6</v>
      </c>
      <c r="C64" s="7">
        <v>93.9</v>
      </c>
      <c r="E64" s="22">
        <v>93.9</v>
      </c>
      <c r="F64" s="21">
        <v>94.1</v>
      </c>
      <c r="G64" s="20">
        <v>-0.2</v>
      </c>
      <c r="H64" s="7">
        <v>-10.3</v>
      </c>
      <c r="I64" s="7">
        <v>-1.1000000000000001</v>
      </c>
      <c r="J64" s="64">
        <f>G64/$B64</f>
        <v>-2.4213075060532689E-3</v>
      </c>
      <c r="K64" s="64">
        <f>H64/$B64</f>
        <v>-0.12469733656174335</v>
      </c>
      <c r="L64" s="64">
        <f>I64/$B64</f>
        <v>-1.331719128329298E-2</v>
      </c>
      <c r="M64" s="64" t="e">
        <f>IF($A64&gt;=DATE(2020,3,1),99999999,NA())</f>
        <v>#N/A</v>
      </c>
      <c r="N64" s="64" t="e">
        <f>IF($A64&gt;=DATE(2020,3,1),-99999999,NA())</f>
        <v>#N/A</v>
      </c>
      <c r="P64" s="7">
        <f>F64+G64+H64+I64</f>
        <v>82.5</v>
      </c>
      <c r="Q64" s="7">
        <f>G64+F64</f>
        <v>93.899999999999991</v>
      </c>
      <c r="S64" s="9">
        <f>(E64-C64)/C64</f>
        <v>0</v>
      </c>
    </row>
    <row r="65" spans="1:19" x14ac:dyDescent="0.25">
      <c r="A65" s="14">
        <v>39142</v>
      </c>
      <c r="B65" s="21">
        <v>96.4</v>
      </c>
      <c r="C65" s="7">
        <v>94.9</v>
      </c>
      <c r="E65" s="22">
        <v>94.9</v>
      </c>
      <c r="F65" s="21">
        <v>94.9</v>
      </c>
      <c r="G65" s="20">
        <v>0</v>
      </c>
      <c r="H65" s="7">
        <v>-0.2</v>
      </c>
      <c r="I65" s="7">
        <v>1.7</v>
      </c>
      <c r="J65" s="64">
        <f>G65/$B65</f>
        <v>0</v>
      </c>
      <c r="K65" s="64">
        <f>H65/$B65</f>
        <v>-2.0746887966804979E-3</v>
      </c>
      <c r="L65" s="64">
        <f>I65/$B65</f>
        <v>1.7634854771784232E-2</v>
      </c>
      <c r="M65" s="64" t="e">
        <f>IF($A65&gt;=DATE(2020,3,1),99999999,NA())</f>
        <v>#N/A</v>
      </c>
      <c r="N65" s="64" t="e">
        <f>IF($A65&gt;=DATE(2020,3,1),-99999999,NA())</f>
        <v>#N/A</v>
      </c>
      <c r="P65" s="7">
        <f>F65+G65+H65+I65</f>
        <v>96.4</v>
      </c>
      <c r="Q65" s="7">
        <f>G65+F65</f>
        <v>94.9</v>
      </c>
      <c r="S65" s="9">
        <f>(E65-C65)/C65</f>
        <v>0</v>
      </c>
    </row>
    <row r="66" spans="1:19" x14ac:dyDescent="0.25">
      <c r="A66" s="14">
        <v>39173</v>
      </c>
      <c r="B66" s="21">
        <v>90.6</v>
      </c>
      <c r="C66" s="7">
        <v>96</v>
      </c>
      <c r="E66" s="22">
        <v>96</v>
      </c>
      <c r="F66" s="21">
        <v>95.6</v>
      </c>
      <c r="G66" s="20">
        <v>0.4</v>
      </c>
      <c r="H66" s="7">
        <v>-3.6</v>
      </c>
      <c r="I66" s="7">
        <v>-1.8</v>
      </c>
      <c r="J66" s="64">
        <f>G66/$B66</f>
        <v>4.4150110375275947E-3</v>
      </c>
      <c r="K66" s="64">
        <f>H66/$B66</f>
        <v>-3.9735099337748346E-2</v>
      </c>
      <c r="L66" s="64">
        <f>I66/$B66</f>
        <v>-1.9867549668874173E-2</v>
      </c>
      <c r="M66" s="64" t="e">
        <f>IF($A66&gt;=DATE(2020,3,1),99999999,NA())</f>
        <v>#N/A</v>
      </c>
      <c r="N66" s="64" t="e">
        <f>IF($A66&gt;=DATE(2020,3,1),-99999999,NA())</f>
        <v>#N/A</v>
      </c>
      <c r="P66" s="7">
        <f>F66+G66+H66+I66</f>
        <v>90.600000000000009</v>
      </c>
      <c r="Q66" s="7">
        <f>G66+F66</f>
        <v>96</v>
      </c>
      <c r="S66" s="9">
        <f>(E66-C66)/C66</f>
        <v>0</v>
      </c>
    </row>
    <row r="67" spans="1:19" x14ac:dyDescent="0.25">
      <c r="A67" s="14">
        <v>39203</v>
      </c>
      <c r="B67" s="21">
        <v>99.9</v>
      </c>
      <c r="C67" s="7">
        <v>96.3</v>
      </c>
      <c r="E67" s="22">
        <v>96.3</v>
      </c>
      <c r="F67" s="21">
        <v>96.2</v>
      </c>
      <c r="G67" s="20">
        <v>0.1</v>
      </c>
      <c r="H67" s="7">
        <v>2.1</v>
      </c>
      <c r="I67" s="7">
        <v>1.5</v>
      </c>
      <c r="J67" s="64">
        <f>G67/$B67</f>
        <v>1.001001001001001E-3</v>
      </c>
      <c r="K67" s="64">
        <f>H67/$B67</f>
        <v>2.1021021021021019E-2</v>
      </c>
      <c r="L67" s="64">
        <f>I67/$B67</f>
        <v>1.5015015015015015E-2</v>
      </c>
      <c r="M67" s="64" t="e">
        <f>IF($A67&gt;=DATE(2020,3,1),99999999,NA())</f>
        <v>#N/A</v>
      </c>
      <c r="N67" s="64" t="e">
        <f>IF($A67&gt;=DATE(2020,3,1),-99999999,NA())</f>
        <v>#N/A</v>
      </c>
      <c r="P67" s="7">
        <f>F67+G67+H67+I67</f>
        <v>99.899999999999991</v>
      </c>
      <c r="Q67" s="7">
        <f>G67+F67</f>
        <v>96.3</v>
      </c>
      <c r="S67" s="9">
        <f>(E67-C67)/C67</f>
        <v>0</v>
      </c>
    </row>
    <row r="68" spans="1:19" x14ac:dyDescent="0.25">
      <c r="A68" s="14">
        <v>39234</v>
      </c>
      <c r="B68" s="21">
        <v>96.9</v>
      </c>
      <c r="C68" s="7">
        <v>97</v>
      </c>
      <c r="E68" s="22">
        <v>97</v>
      </c>
      <c r="F68" s="21">
        <v>96.7</v>
      </c>
      <c r="G68" s="20">
        <v>0.3</v>
      </c>
      <c r="H68" s="7">
        <v>0.2</v>
      </c>
      <c r="I68" s="7">
        <v>-0.3</v>
      </c>
      <c r="J68" s="64">
        <f>G68/$B68</f>
        <v>3.0959752321981422E-3</v>
      </c>
      <c r="K68" s="64">
        <f>H68/$B68</f>
        <v>2.0639834881320948E-3</v>
      </c>
      <c r="L68" s="64">
        <f>I68/$B68</f>
        <v>-3.0959752321981422E-3</v>
      </c>
      <c r="M68" s="64" t="e">
        <f>IF($A68&gt;=DATE(2020,3,1),99999999,NA())</f>
        <v>#N/A</v>
      </c>
      <c r="N68" s="64" t="e">
        <f>IF($A68&gt;=DATE(2020,3,1),-99999999,NA())</f>
        <v>#N/A</v>
      </c>
      <c r="P68" s="7">
        <f>F68+G68+H68+I68</f>
        <v>96.9</v>
      </c>
      <c r="Q68" s="7">
        <f>G68+F68</f>
        <v>97</v>
      </c>
      <c r="S68" s="9">
        <f>(E68-C68)/C68</f>
        <v>0</v>
      </c>
    </row>
    <row r="69" spans="1:19" x14ac:dyDescent="0.25">
      <c r="A69" s="14">
        <v>39264</v>
      </c>
      <c r="B69" s="21">
        <v>99.8</v>
      </c>
      <c r="C69" s="7">
        <v>96.5</v>
      </c>
      <c r="E69" s="22">
        <v>96.5</v>
      </c>
      <c r="F69" s="21">
        <v>97.2</v>
      </c>
      <c r="G69" s="20">
        <v>-0.6</v>
      </c>
      <c r="H69" s="7">
        <v>3.9</v>
      </c>
      <c r="I69" s="7">
        <v>-0.6</v>
      </c>
      <c r="J69" s="64">
        <f>G69/$B69</f>
        <v>-6.0120240480961923E-3</v>
      </c>
      <c r="K69" s="64">
        <f>H69/$B69</f>
        <v>3.9078156312625248E-2</v>
      </c>
      <c r="L69" s="64">
        <f>I69/$B69</f>
        <v>-6.0120240480961923E-3</v>
      </c>
      <c r="M69" s="64" t="e">
        <f>IF($A69&gt;=DATE(2020,3,1),99999999,NA())</f>
        <v>#N/A</v>
      </c>
      <c r="N69" s="64" t="e">
        <f>IF($A69&gt;=DATE(2020,3,1),-99999999,NA())</f>
        <v>#N/A</v>
      </c>
      <c r="P69" s="7">
        <f>F69+G69+H69+I69</f>
        <v>99.90000000000002</v>
      </c>
      <c r="Q69" s="7">
        <f>G69+F69</f>
        <v>96.600000000000009</v>
      </c>
      <c r="S69" s="9">
        <f>(E69-C69)/C69</f>
        <v>0</v>
      </c>
    </row>
    <row r="70" spans="1:19" x14ac:dyDescent="0.25">
      <c r="A70" s="14">
        <v>39295</v>
      </c>
      <c r="B70" s="21">
        <v>104.9</v>
      </c>
      <c r="C70" s="7">
        <v>97.9</v>
      </c>
      <c r="E70" s="22">
        <v>97.9</v>
      </c>
      <c r="F70" s="21">
        <v>97.5</v>
      </c>
      <c r="G70" s="20">
        <v>0.4</v>
      </c>
      <c r="H70" s="7">
        <v>6.3</v>
      </c>
      <c r="I70" s="7">
        <v>0.7</v>
      </c>
      <c r="J70" s="64">
        <f>G70/$B70</f>
        <v>3.8131553860819827E-3</v>
      </c>
      <c r="K70" s="64">
        <f>H70/$B70</f>
        <v>6.0057197330791227E-2</v>
      </c>
      <c r="L70" s="64">
        <f>I70/$B70</f>
        <v>6.6730219256434693E-3</v>
      </c>
      <c r="M70" s="64" t="e">
        <f>IF($A70&gt;=DATE(2020,3,1),99999999,NA())</f>
        <v>#N/A</v>
      </c>
      <c r="N70" s="64" t="e">
        <f>IF($A70&gt;=DATE(2020,3,1),-99999999,NA())</f>
        <v>#N/A</v>
      </c>
      <c r="P70" s="7">
        <f>F70+G70+H70+I70</f>
        <v>104.9</v>
      </c>
      <c r="Q70" s="7">
        <f>G70+F70</f>
        <v>97.9</v>
      </c>
      <c r="S70" s="9">
        <f>(E70-C70)/C70</f>
        <v>0</v>
      </c>
    </row>
    <row r="71" spans="1:19" x14ac:dyDescent="0.25">
      <c r="A71" s="14">
        <v>39326</v>
      </c>
      <c r="B71" s="21">
        <v>98.4</v>
      </c>
      <c r="C71" s="7">
        <v>97.1</v>
      </c>
      <c r="E71" s="22">
        <v>97.1</v>
      </c>
      <c r="F71" s="21">
        <v>97.9</v>
      </c>
      <c r="G71" s="20">
        <v>-0.8</v>
      </c>
      <c r="H71" s="7">
        <v>2.9</v>
      </c>
      <c r="I71" s="7">
        <v>-1.6</v>
      </c>
      <c r="J71" s="64">
        <f>G71/$B71</f>
        <v>-8.1300813008130073E-3</v>
      </c>
      <c r="K71" s="64">
        <f>H71/$B71</f>
        <v>2.9471544715447152E-2</v>
      </c>
      <c r="L71" s="64">
        <f>I71/$B71</f>
        <v>-1.6260162601626015E-2</v>
      </c>
      <c r="M71" s="64" t="e">
        <f>IF($A71&gt;=DATE(2020,3,1),99999999,NA())</f>
        <v>#N/A</v>
      </c>
      <c r="N71" s="64" t="e">
        <f>IF($A71&gt;=DATE(2020,3,1),-99999999,NA())</f>
        <v>#N/A</v>
      </c>
      <c r="P71" s="7">
        <f>F71+G71+H71+I71</f>
        <v>98.40000000000002</v>
      </c>
      <c r="Q71" s="7">
        <f>G71+F71</f>
        <v>97.100000000000009</v>
      </c>
      <c r="S71" s="9">
        <f>(E71-C71)/C71</f>
        <v>0</v>
      </c>
    </row>
    <row r="72" spans="1:19" x14ac:dyDescent="0.25">
      <c r="A72" s="14">
        <v>39356</v>
      </c>
      <c r="B72" s="21">
        <v>107.8</v>
      </c>
      <c r="C72" s="7">
        <v>99.5</v>
      </c>
      <c r="E72" s="22">
        <v>99.5</v>
      </c>
      <c r="F72" s="21">
        <v>98.4</v>
      </c>
      <c r="G72" s="20">
        <v>1</v>
      </c>
      <c r="H72" s="7">
        <v>7.4</v>
      </c>
      <c r="I72" s="7">
        <v>1</v>
      </c>
      <c r="J72" s="64">
        <f>G72/$B72</f>
        <v>9.2764378478664197E-3</v>
      </c>
      <c r="K72" s="64">
        <f>H72/$B72</f>
        <v>6.8645640074211506E-2</v>
      </c>
      <c r="L72" s="64">
        <f>I72/$B72</f>
        <v>9.2764378478664197E-3</v>
      </c>
      <c r="M72" s="64" t="e">
        <f>IF($A72&gt;=DATE(2020,3,1),99999999,NA())</f>
        <v>#N/A</v>
      </c>
      <c r="N72" s="64" t="e">
        <f>IF($A72&gt;=DATE(2020,3,1),-99999999,NA())</f>
        <v>#N/A</v>
      </c>
      <c r="P72" s="7">
        <f>F72+G72+H72+I72</f>
        <v>107.80000000000001</v>
      </c>
      <c r="Q72" s="7">
        <f>G72+F72</f>
        <v>99.4</v>
      </c>
      <c r="S72" s="9">
        <f>(E72-C72)/C72</f>
        <v>0</v>
      </c>
    </row>
    <row r="73" spans="1:19" x14ac:dyDescent="0.25">
      <c r="A73" s="14">
        <v>39387</v>
      </c>
      <c r="B73" s="21">
        <v>102.4</v>
      </c>
      <c r="C73" s="7">
        <v>98.5</v>
      </c>
      <c r="E73" s="22">
        <v>98.5</v>
      </c>
      <c r="F73" s="21">
        <v>98.9</v>
      </c>
      <c r="G73" s="20">
        <v>-0.4</v>
      </c>
      <c r="H73" s="7">
        <v>3.2</v>
      </c>
      <c r="I73" s="7">
        <v>0.7</v>
      </c>
      <c r="J73" s="64">
        <f>G73/$B73</f>
        <v>-3.90625E-3</v>
      </c>
      <c r="K73" s="64">
        <f>H73/$B73</f>
        <v>3.125E-2</v>
      </c>
      <c r="L73" s="64">
        <f>I73/$B73</f>
        <v>6.8359374999999991E-3</v>
      </c>
      <c r="M73" s="64" t="e">
        <f>IF($A73&gt;=DATE(2020,3,1),99999999,NA())</f>
        <v>#N/A</v>
      </c>
      <c r="N73" s="64" t="e">
        <f>IF($A73&gt;=DATE(2020,3,1),-99999999,NA())</f>
        <v>#N/A</v>
      </c>
      <c r="P73" s="7">
        <f>F73+G73+H73+I73</f>
        <v>102.4</v>
      </c>
      <c r="Q73" s="7">
        <f>G73+F73</f>
        <v>98.5</v>
      </c>
      <c r="S73" s="9">
        <f>(E73-C73)/C73</f>
        <v>0</v>
      </c>
    </row>
    <row r="74" spans="1:19" x14ac:dyDescent="0.25">
      <c r="A74" s="14">
        <v>39417</v>
      </c>
      <c r="B74" s="21">
        <v>92.6</v>
      </c>
      <c r="C74" s="7">
        <v>98.9</v>
      </c>
      <c r="E74" s="22">
        <v>98.9</v>
      </c>
      <c r="F74" s="21">
        <v>99.4</v>
      </c>
      <c r="G74" s="20">
        <v>-0.5</v>
      </c>
      <c r="H74" s="7">
        <v>-5.0999999999999996</v>
      </c>
      <c r="I74" s="7">
        <v>-1.3</v>
      </c>
      <c r="J74" s="64">
        <f>G74/$B74</f>
        <v>-5.399568034557236E-3</v>
      </c>
      <c r="K74" s="64">
        <f>H74/$B74</f>
        <v>-5.5075593952483799E-2</v>
      </c>
      <c r="L74" s="64">
        <f>I74/$B74</f>
        <v>-1.4038876889848813E-2</v>
      </c>
      <c r="M74" s="64" t="e">
        <f>IF($A74&gt;=DATE(2020,3,1),99999999,NA())</f>
        <v>#N/A</v>
      </c>
      <c r="N74" s="64" t="e">
        <f>IF($A74&gt;=DATE(2020,3,1),-99999999,NA())</f>
        <v>#N/A</v>
      </c>
      <c r="P74" s="7">
        <f>F74+G74+H74+I74</f>
        <v>92.500000000000014</v>
      </c>
      <c r="Q74" s="7">
        <f>G74+F74</f>
        <v>98.9</v>
      </c>
      <c r="S74" s="9">
        <f>(E74-C74)/C74</f>
        <v>0</v>
      </c>
    </row>
    <row r="75" spans="1:19" x14ac:dyDescent="0.25">
      <c r="A75" s="14">
        <v>39448</v>
      </c>
      <c r="B75" s="21">
        <v>94.8</v>
      </c>
      <c r="C75" s="7">
        <v>100.6</v>
      </c>
      <c r="E75" s="22">
        <v>100.6</v>
      </c>
      <c r="F75" s="21">
        <v>99.8</v>
      </c>
      <c r="G75" s="20">
        <v>0.9</v>
      </c>
      <c r="H75" s="7">
        <v>-7</v>
      </c>
      <c r="I75" s="7">
        <v>1.2</v>
      </c>
      <c r="J75" s="64">
        <f>G75/$B75</f>
        <v>9.4936708860759497E-3</v>
      </c>
      <c r="K75" s="64">
        <f>H75/$B75</f>
        <v>-7.3839662447257384E-2</v>
      </c>
      <c r="L75" s="64">
        <f>I75/$B75</f>
        <v>1.2658227848101266E-2</v>
      </c>
      <c r="M75" s="64" t="e">
        <f>IF($A75&gt;=DATE(2020,3,1),99999999,NA())</f>
        <v>#N/A</v>
      </c>
      <c r="N75" s="64" t="e">
        <f>IF($A75&gt;=DATE(2020,3,1),-99999999,NA())</f>
        <v>#N/A</v>
      </c>
      <c r="P75" s="7">
        <f>F75+G75+H75+I75</f>
        <v>94.9</v>
      </c>
      <c r="Q75" s="7">
        <f>G75+F75</f>
        <v>100.7</v>
      </c>
      <c r="S75" s="9">
        <f>(E75-C75)/C75</f>
        <v>0</v>
      </c>
    </row>
    <row r="76" spans="1:19" x14ac:dyDescent="0.25">
      <c r="A76" s="14">
        <v>39479</v>
      </c>
      <c r="B76" s="21">
        <v>91.1</v>
      </c>
      <c r="C76" s="7">
        <v>100.2</v>
      </c>
      <c r="E76" s="22">
        <v>100.2</v>
      </c>
      <c r="F76" s="21">
        <v>100.2</v>
      </c>
      <c r="G76" s="20">
        <v>0.1</v>
      </c>
      <c r="H76" s="7">
        <v>-10.4</v>
      </c>
      <c r="I76" s="7">
        <v>1.3</v>
      </c>
      <c r="J76" s="64">
        <f>G76/$B76</f>
        <v>1.0976948408342481E-3</v>
      </c>
      <c r="K76" s="64">
        <f>H76/$B76</f>
        <v>-0.11416026344676181</v>
      </c>
      <c r="L76" s="64">
        <f>I76/$B76</f>
        <v>1.4270032930845226E-2</v>
      </c>
      <c r="M76" s="64" t="e">
        <f>IF($A76&gt;=DATE(2020,3,1),99999999,NA())</f>
        <v>#N/A</v>
      </c>
      <c r="N76" s="64" t="e">
        <f>IF($A76&gt;=DATE(2020,3,1),-99999999,NA())</f>
        <v>#N/A</v>
      </c>
      <c r="P76" s="7">
        <f>F76+G76+H76+I76</f>
        <v>91.199999999999989</v>
      </c>
      <c r="Q76" s="7">
        <f>G76+F76</f>
        <v>100.3</v>
      </c>
      <c r="S76" s="9">
        <f>(E76-C76)/C76</f>
        <v>0</v>
      </c>
    </row>
    <row r="77" spans="1:19" x14ac:dyDescent="0.25">
      <c r="A77" s="14">
        <v>39508</v>
      </c>
      <c r="B77" s="21">
        <v>97.7</v>
      </c>
      <c r="C77" s="7">
        <v>100.5</v>
      </c>
      <c r="E77" s="22">
        <v>100.5</v>
      </c>
      <c r="F77" s="21">
        <v>100.6</v>
      </c>
      <c r="G77" s="20">
        <v>-0.1</v>
      </c>
      <c r="H77" s="7">
        <v>-0.1</v>
      </c>
      <c r="I77" s="7">
        <v>-2.6</v>
      </c>
      <c r="J77" s="64">
        <f>G77/$B77</f>
        <v>-1.0235414534288639E-3</v>
      </c>
      <c r="K77" s="64">
        <f>H77/$B77</f>
        <v>-1.0235414534288639E-3</v>
      </c>
      <c r="L77" s="64">
        <f>I77/$B77</f>
        <v>-2.6612077789150462E-2</v>
      </c>
      <c r="M77" s="64" t="e">
        <f>IF($A77&gt;=DATE(2020,3,1),99999999,NA())</f>
        <v>#N/A</v>
      </c>
      <c r="N77" s="64" t="e">
        <f>IF($A77&gt;=DATE(2020,3,1),-99999999,NA())</f>
        <v>#N/A</v>
      </c>
      <c r="P77" s="7">
        <f>F77+G77+H77+I77</f>
        <v>97.800000000000011</v>
      </c>
      <c r="Q77" s="7">
        <f>G77+F77</f>
        <v>100.5</v>
      </c>
      <c r="S77" s="9">
        <f>(E77-C77)/C77</f>
        <v>0</v>
      </c>
    </row>
    <row r="78" spans="1:19" x14ac:dyDescent="0.25">
      <c r="A78" s="14">
        <v>39539</v>
      </c>
      <c r="B78" s="21">
        <v>99.2</v>
      </c>
      <c r="C78" s="7">
        <v>100.4</v>
      </c>
      <c r="E78" s="22">
        <v>100.4</v>
      </c>
      <c r="F78" s="21">
        <v>101.1</v>
      </c>
      <c r="G78" s="20">
        <v>-0.7</v>
      </c>
      <c r="H78" s="7">
        <v>-3.7</v>
      </c>
      <c r="I78" s="7">
        <v>2.5</v>
      </c>
      <c r="J78" s="64">
        <f>G78/$B78</f>
        <v>-7.0564516129032247E-3</v>
      </c>
      <c r="K78" s="64">
        <f>H78/$B78</f>
        <v>-3.7298387096774195E-2</v>
      </c>
      <c r="L78" s="64">
        <f>I78/$B78</f>
        <v>2.5201612903225805E-2</v>
      </c>
      <c r="M78" s="64" t="e">
        <f>IF($A78&gt;=DATE(2020,3,1),99999999,NA())</f>
        <v>#N/A</v>
      </c>
      <c r="N78" s="64" t="e">
        <f>IF($A78&gt;=DATE(2020,3,1),-99999999,NA())</f>
        <v>#N/A</v>
      </c>
      <c r="P78" s="7">
        <f>F78+G78+H78+I78</f>
        <v>99.199999999999989</v>
      </c>
      <c r="Q78" s="7">
        <f>G78+F78</f>
        <v>100.39999999999999</v>
      </c>
      <c r="S78" s="9">
        <f>(E78-C78)/C78</f>
        <v>0</v>
      </c>
    </row>
    <row r="79" spans="1:19" x14ac:dyDescent="0.25">
      <c r="A79" s="14">
        <v>39569</v>
      </c>
      <c r="B79" s="21">
        <v>102.5</v>
      </c>
      <c r="C79" s="7">
        <v>101.1</v>
      </c>
      <c r="E79" s="22">
        <v>101.1</v>
      </c>
      <c r="F79" s="21">
        <v>101.6</v>
      </c>
      <c r="G79" s="20">
        <v>-0.6</v>
      </c>
      <c r="H79" s="7">
        <v>2.2000000000000002</v>
      </c>
      <c r="I79" s="7">
        <v>-0.8</v>
      </c>
      <c r="J79" s="64">
        <f>G79/$B79</f>
        <v>-5.8536585365853658E-3</v>
      </c>
      <c r="K79" s="64">
        <f>H79/$B79</f>
        <v>2.1463414634146343E-2</v>
      </c>
      <c r="L79" s="64">
        <f>I79/$B79</f>
        <v>-7.8048780487804887E-3</v>
      </c>
      <c r="M79" s="64" t="e">
        <f>IF($A79&gt;=DATE(2020,3,1),99999999,NA())</f>
        <v>#N/A</v>
      </c>
      <c r="N79" s="64" t="e">
        <f>IF($A79&gt;=DATE(2020,3,1),-99999999,NA())</f>
        <v>#N/A</v>
      </c>
      <c r="P79" s="7">
        <f>F79+G79+H79+I79</f>
        <v>102.4</v>
      </c>
      <c r="Q79" s="7">
        <f>G79+F79</f>
        <v>101</v>
      </c>
      <c r="S79" s="9">
        <f>(E79-C79)/C79</f>
        <v>0</v>
      </c>
    </row>
    <row r="80" spans="1:19" x14ac:dyDescent="0.25">
      <c r="A80" s="14">
        <v>39600</v>
      </c>
      <c r="B80" s="21">
        <v>103.3</v>
      </c>
      <c r="C80" s="7">
        <v>102.9</v>
      </c>
      <c r="E80" s="22">
        <v>102.9</v>
      </c>
      <c r="F80" s="21">
        <v>102.1</v>
      </c>
      <c r="G80" s="20">
        <v>0.8</v>
      </c>
      <c r="H80" s="7">
        <v>0.2</v>
      </c>
      <c r="I80" s="7">
        <v>0.2</v>
      </c>
      <c r="J80" s="64">
        <f>G80/$B80</f>
        <v>7.7444336882865443E-3</v>
      </c>
      <c r="K80" s="64">
        <f>H80/$B80</f>
        <v>1.9361084220716361E-3</v>
      </c>
      <c r="L80" s="64">
        <f>I80/$B80</f>
        <v>1.9361084220716361E-3</v>
      </c>
      <c r="M80" s="64" t="e">
        <f>IF($A80&gt;=DATE(2020,3,1),99999999,NA())</f>
        <v>#N/A</v>
      </c>
      <c r="N80" s="64" t="e">
        <f>IF($A80&gt;=DATE(2020,3,1),-99999999,NA())</f>
        <v>#N/A</v>
      </c>
      <c r="P80" s="7">
        <f>F80+G80+H80+I80</f>
        <v>103.3</v>
      </c>
      <c r="Q80" s="7">
        <f>G80+F80</f>
        <v>102.89999999999999</v>
      </c>
      <c r="S80" s="9">
        <f>(E80-C80)/C80</f>
        <v>0</v>
      </c>
    </row>
    <row r="81" spans="1:19" x14ac:dyDescent="0.25">
      <c r="A81" s="14">
        <v>39630</v>
      </c>
      <c r="B81" s="21">
        <v>108.5</v>
      </c>
      <c r="C81" s="7">
        <v>103.2</v>
      </c>
      <c r="E81" s="22">
        <v>103.2</v>
      </c>
      <c r="F81" s="21">
        <v>102.5</v>
      </c>
      <c r="G81" s="20">
        <v>0.7</v>
      </c>
      <c r="H81" s="7">
        <v>4.0999999999999996</v>
      </c>
      <c r="I81" s="7">
        <v>1.2</v>
      </c>
      <c r="J81" s="64">
        <f>G81/$B81</f>
        <v>6.4516129032258064E-3</v>
      </c>
      <c r="K81" s="64">
        <f>H81/$B81</f>
        <v>3.7788018433179721E-2</v>
      </c>
      <c r="L81" s="64">
        <f>I81/$B81</f>
        <v>1.1059907834101382E-2</v>
      </c>
      <c r="M81" s="64" t="e">
        <f>IF($A81&gt;=DATE(2020,3,1),99999999,NA())</f>
        <v>#N/A</v>
      </c>
      <c r="N81" s="64" t="e">
        <f>IF($A81&gt;=DATE(2020,3,1),-99999999,NA())</f>
        <v>#N/A</v>
      </c>
      <c r="P81" s="7">
        <f>F81+G81+H81+I81</f>
        <v>108.5</v>
      </c>
      <c r="Q81" s="7">
        <f>G81+F81</f>
        <v>103.2</v>
      </c>
      <c r="S81" s="9">
        <f>(E81-C81)/C81</f>
        <v>0</v>
      </c>
    </row>
    <row r="82" spans="1:19" x14ac:dyDescent="0.25">
      <c r="A82" s="14">
        <v>39661</v>
      </c>
      <c r="B82" s="21">
        <v>106.9</v>
      </c>
      <c r="C82" s="7">
        <v>101.9</v>
      </c>
      <c r="E82" s="22">
        <v>101.9</v>
      </c>
      <c r="F82" s="21">
        <v>102.6</v>
      </c>
      <c r="G82" s="20">
        <v>-0.6</v>
      </c>
      <c r="H82" s="7">
        <v>6.6</v>
      </c>
      <c r="I82" s="7">
        <v>-1.6</v>
      </c>
      <c r="J82" s="64">
        <f>G82/$B82</f>
        <v>-5.6127221702525721E-3</v>
      </c>
      <c r="K82" s="64">
        <f>H82/$B82</f>
        <v>6.1739943872778293E-2</v>
      </c>
      <c r="L82" s="64">
        <f>I82/$B82</f>
        <v>-1.4967259120673527E-2</v>
      </c>
      <c r="M82" s="64" t="e">
        <f>IF($A82&gt;=DATE(2020,3,1),99999999,NA())</f>
        <v>#N/A</v>
      </c>
      <c r="N82" s="64" t="e">
        <f>IF($A82&gt;=DATE(2020,3,1),-99999999,NA())</f>
        <v>#N/A</v>
      </c>
      <c r="P82" s="7">
        <f>F82+G82+H82+I82</f>
        <v>107</v>
      </c>
      <c r="Q82" s="7">
        <f>G82+F82</f>
        <v>102</v>
      </c>
      <c r="S82" s="9">
        <f>(E82-C82)/C82</f>
        <v>0</v>
      </c>
    </row>
    <row r="83" spans="1:19" x14ac:dyDescent="0.25">
      <c r="A83" s="14">
        <v>39692</v>
      </c>
      <c r="B83" s="21">
        <v>107.3</v>
      </c>
      <c r="C83" s="7">
        <v>103.4</v>
      </c>
      <c r="E83" s="22">
        <v>103.4</v>
      </c>
      <c r="F83" s="21">
        <v>102.3</v>
      </c>
      <c r="G83" s="20">
        <v>1.1000000000000001</v>
      </c>
      <c r="H83" s="7">
        <v>3</v>
      </c>
      <c r="I83" s="7">
        <v>0.9</v>
      </c>
      <c r="J83" s="64">
        <f>G83/$B83</f>
        <v>1.0251630941286114E-2</v>
      </c>
      <c r="K83" s="64">
        <f>H83/$B83</f>
        <v>2.7958993476234855E-2</v>
      </c>
      <c r="L83" s="64">
        <f>I83/$B83</f>
        <v>8.3876980428704579E-3</v>
      </c>
      <c r="M83" s="64" t="e">
        <f>IF($A83&gt;=DATE(2020,3,1),99999999,NA())</f>
        <v>#N/A</v>
      </c>
      <c r="N83" s="64" t="e">
        <f>IF($A83&gt;=DATE(2020,3,1),-99999999,NA())</f>
        <v>#N/A</v>
      </c>
      <c r="P83" s="7">
        <f>F83+G83+H83+I83</f>
        <v>107.3</v>
      </c>
      <c r="Q83" s="7">
        <f>G83+F83</f>
        <v>103.39999999999999</v>
      </c>
      <c r="S83" s="9">
        <f>(E83-C83)/C83</f>
        <v>0</v>
      </c>
    </row>
    <row r="84" spans="1:19" x14ac:dyDescent="0.25">
      <c r="A84" s="14">
        <v>39722</v>
      </c>
      <c r="B84" s="21">
        <v>108.4</v>
      </c>
      <c r="C84" s="7">
        <v>100.2</v>
      </c>
      <c r="E84" s="22">
        <v>100.2</v>
      </c>
      <c r="F84" s="21">
        <v>101.8</v>
      </c>
      <c r="G84" s="20">
        <v>-1.7</v>
      </c>
      <c r="H84" s="7">
        <v>7.5</v>
      </c>
      <c r="I84" s="7">
        <v>0.7</v>
      </c>
      <c r="J84" s="64">
        <f>G84/$B84</f>
        <v>-1.5682656826568265E-2</v>
      </c>
      <c r="K84" s="64">
        <f>H84/$B84</f>
        <v>6.9188191881918812E-2</v>
      </c>
      <c r="L84" s="64">
        <f>I84/$B84</f>
        <v>6.4575645756457557E-3</v>
      </c>
      <c r="M84" s="64" t="e">
        <f>IF($A84&gt;=DATE(2020,3,1),99999999,NA())</f>
        <v>#N/A</v>
      </c>
      <c r="N84" s="64" t="e">
        <f>IF($A84&gt;=DATE(2020,3,1),-99999999,NA())</f>
        <v>#N/A</v>
      </c>
      <c r="P84" s="7">
        <f>F84+G84+H84+I84</f>
        <v>108.3</v>
      </c>
      <c r="Q84" s="7">
        <f>G84+F84</f>
        <v>100.1</v>
      </c>
      <c r="S84" s="9">
        <f>(E84-C84)/C84</f>
        <v>0</v>
      </c>
    </row>
    <row r="85" spans="1:19" x14ac:dyDescent="0.25">
      <c r="A85" s="14">
        <v>39753</v>
      </c>
      <c r="B85" s="21">
        <v>96.2</v>
      </c>
      <c r="C85" s="7">
        <v>94.4</v>
      </c>
      <c r="E85" s="22">
        <v>94.4</v>
      </c>
      <c r="F85" s="21">
        <v>94.5</v>
      </c>
      <c r="G85" s="20">
        <v>-0.1</v>
      </c>
      <c r="H85" s="7">
        <v>3.4</v>
      </c>
      <c r="I85" s="7">
        <v>-1.6</v>
      </c>
      <c r="J85" s="64">
        <f>G85/$B85</f>
        <v>-1.0395010395010396E-3</v>
      </c>
      <c r="K85" s="64">
        <f>H85/$B85</f>
        <v>3.5343035343035338E-2</v>
      </c>
      <c r="L85" s="64">
        <f>I85/$B85</f>
        <v>-1.6632016632016633E-2</v>
      </c>
      <c r="M85" s="64" t="e">
        <f>IF($A85&gt;=DATE(2020,3,1),99999999,NA())</f>
        <v>#N/A</v>
      </c>
      <c r="N85" s="64" t="e">
        <f>IF($A85&gt;=DATE(2020,3,1),-99999999,NA())</f>
        <v>#N/A</v>
      </c>
      <c r="P85" s="7">
        <f>F85+G85+H85+I85</f>
        <v>96.200000000000017</v>
      </c>
      <c r="Q85" s="7">
        <f>G85+F85</f>
        <v>94.4</v>
      </c>
      <c r="S85" s="9">
        <f>(E85-C85)/C85</f>
        <v>0</v>
      </c>
    </row>
    <row r="86" spans="1:19" x14ac:dyDescent="0.25">
      <c r="A86" s="14">
        <v>39783</v>
      </c>
      <c r="B86" s="21">
        <v>79.099999999999994</v>
      </c>
      <c r="C86" s="7">
        <v>83.8</v>
      </c>
      <c r="E86" s="22">
        <v>83.8</v>
      </c>
      <c r="F86" s="21">
        <v>93.7</v>
      </c>
      <c r="G86" s="20">
        <v>-10</v>
      </c>
      <c r="H86" s="7">
        <v>-5.6</v>
      </c>
      <c r="I86" s="7">
        <v>1</v>
      </c>
      <c r="J86" s="64">
        <f>G86/$B86</f>
        <v>-0.12642225031605564</v>
      </c>
      <c r="K86" s="64">
        <f>H86/$B86</f>
        <v>-7.0796460176991149E-2</v>
      </c>
      <c r="L86" s="64">
        <f>I86/$B86</f>
        <v>1.2642225031605564E-2</v>
      </c>
      <c r="M86" s="64" t="e">
        <f>IF($A86&gt;=DATE(2020,3,1),99999999,NA())</f>
        <v>#N/A</v>
      </c>
      <c r="N86" s="64" t="e">
        <f>IF($A86&gt;=DATE(2020,3,1),-99999999,NA())</f>
        <v>#N/A</v>
      </c>
      <c r="P86" s="7">
        <f>F86+G86+H86+I86</f>
        <v>79.100000000000009</v>
      </c>
      <c r="Q86" s="7">
        <f>G86+F86</f>
        <v>83.7</v>
      </c>
      <c r="S86" s="9">
        <f>(E86-C86)/C86</f>
        <v>0</v>
      </c>
    </row>
    <row r="87" spans="1:19" x14ac:dyDescent="0.25">
      <c r="A87" s="14">
        <v>39814</v>
      </c>
      <c r="B87" s="21">
        <v>78.7</v>
      </c>
      <c r="C87" s="7">
        <v>85.6</v>
      </c>
      <c r="E87" s="22">
        <v>85.6</v>
      </c>
      <c r="F87" s="21">
        <v>93</v>
      </c>
      <c r="G87" s="20">
        <v>-7.3</v>
      </c>
      <c r="H87" s="7">
        <v>-7.5</v>
      </c>
      <c r="I87" s="7">
        <v>0.5</v>
      </c>
      <c r="J87" s="64">
        <f>G87/$B87</f>
        <v>-9.275730622617534E-2</v>
      </c>
      <c r="K87" s="64">
        <f>H87/$B87</f>
        <v>-9.5298602287166453E-2</v>
      </c>
      <c r="L87" s="64">
        <f>I87/$B87</f>
        <v>6.3532401524777635E-3</v>
      </c>
      <c r="M87" s="64" t="e">
        <f>IF($A87&gt;=DATE(2020,3,1),99999999,NA())</f>
        <v>#N/A</v>
      </c>
      <c r="N87" s="64" t="e">
        <f>IF($A87&gt;=DATE(2020,3,1),-99999999,NA())</f>
        <v>#N/A</v>
      </c>
      <c r="P87" s="7">
        <f>F87+G87+H87+I87</f>
        <v>78.7</v>
      </c>
      <c r="Q87" s="7">
        <f>G87+F87</f>
        <v>85.7</v>
      </c>
      <c r="S87" s="9">
        <f>(E87-C87)/C87</f>
        <v>0</v>
      </c>
    </row>
    <row r="88" spans="1:19" x14ac:dyDescent="0.25">
      <c r="A88" s="14">
        <v>39845</v>
      </c>
      <c r="B88" s="21">
        <v>76.099999999999994</v>
      </c>
      <c r="C88" s="7">
        <v>87.6</v>
      </c>
      <c r="E88" s="22">
        <v>87.6</v>
      </c>
      <c r="F88" s="21">
        <v>92.3</v>
      </c>
      <c r="G88" s="20">
        <v>-4.8</v>
      </c>
      <c r="H88" s="7">
        <v>-10.4</v>
      </c>
      <c r="I88" s="7">
        <v>-1.1000000000000001</v>
      </c>
      <c r="J88" s="64">
        <f>G88/$B88</f>
        <v>-6.30749014454665E-2</v>
      </c>
      <c r="K88" s="64">
        <f>H88/$B88</f>
        <v>-0.13666228646517742</v>
      </c>
      <c r="L88" s="64">
        <f>I88/$B88</f>
        <v>-1.4454664914586073E-2</v>
      </c>
      <c r="M88" s="64" t="e">
        <f>IF($A88&gt;=DATE(2020,3,1),99999999,NA())</f>
        <v>#N/A</v>
      </c>
      <c r="N88" s="64" t="e">
        <f>IF($A88&gt;=DATE(2020,3,1),-99999999,NA())</f>
        <v>#N/A</v>
      </c>
      <c r="P88" s="7">
        <f>F88+G88+H88+I88</f>
        <v>76</v>
      </c>
      <c r="Q88" s="7">
        <f>G88+F88</f>
        <v>87.5</v>
      </c>
      <c r="S88" s="9">
        <f>(E88-C88)/C88</f>
        <v>0</v>
      </c>
    </row>
    <row r="89" spans="1:19" x14ac:dyDescent="0.25">
      <c r="A89" s="14">
        <v>39873</v>
      </c>
      <c r="B89" s="21">
        <v>88.6</v>
      </c>
      <c r="C89" s="7">
        <v>88</v>
      </c>
      <c r="E89" s="22">
        <v>88</v>
      </c>
      <c r="F89" s="21">
        <v>91.9</v>
      </c>
      <c r="G89" s="20">
        <v>-3.9</v>
      </c>
      <c r="H89" s="7">
        <v>0</v>
      </c>
      <c r="I89" s="7">
        <v>0.6</v>
      </c>
      <c r="J89" s="64">
        <f>G89/$B89</f>
        <v>-4.4018058690744925E-2</v>
      </c>
      <c r="K89" s="64">
        <f>H89/$B89</f>
        <v>0</v>
      </c>
      <c r="L89" s="64">
        <f>I89/$B89</f>
        <v>6.7720090293453723E-3</v>
      </c>
      <c r="M89" s="64" t="e">
        <f>IF($A89&gt;=DATE(2020,3,1),99999999,NA())</f>
        <v>#N/A</v>
      </c>
      <c r="N89" s="64" t="e">
        <f>IF($A89&gt;=DATE(2020,3,1),-99999999,NA())</f>
        <v>#N/A</v>
      </c>
      <c r="P89" s="7">
        <f>F89+G89+H89+I89</f>
        <v>88.6</v>
      </c>
      <c r="Q89" s="7">
        <f>G89+F89</f>
        <v>88</v>
      </c>
      <c r="S89" s="9">
        <f>(E89-C89)/C89</f>
        <v>0</v>
      </c>
    </row>
    <row r="90" spans="1:19" x14ac:dyDescent="0.25">
      <c r="A90" s="14">
        <v>39904</v>
      </c>
      <c r="B90" s="21">
        <v>85.2</v>
      </c>
      <c r="C90" s="7">
        <v>89</v>
      </c>
      <c r="E90" s="22">
        <v>89</v>
      </c>
      <c r="F90" s="21">
        <v>91.8</v>
      </c>
      <c r="G90" s="20">
        <v>-2.8</v>
      </c>
      <c r="H90" s="7">
        <v>-3.8</v>
      </c>
      <c r="I90" s="7">
        <v>0</v>
      </c>
      <c r="J90" s="64">
        <f>G90/$B90</f>
        <v>-3.2863849765258211E-2</v>
      </c>
      <c r="K90" s="64">
        <f>H90/$B90</f>
        <v>-4.4600938967136149E-2</v>
      </c>
      <c r="L90" s="64">
        <f>I90/$B90</f>
        <v>0</v>
      </c>
      <c r="M90" s="64" t="e">
        <f>IF($A90&gt;=DATE(2020,3,1),99999999,NA())</f>
        <v>#N/A</v>
      </c>
      <c r="N90" s="64" t="e">
        <f>IF($A90&gt;=DATE(2020,3,1),-99999999,NA())</f>
        <v>#N/A</v>
      </c>
      <c r="P90" s="7">
        <f>F90+G90+H90+I90</f>
        <v>85.2</v>
      </c>
      <c r="Q90" s="7">
        <f>G90+F90</f>
        <v>89</v>
      </c>
      <c r="S90" s="9">
        <f>(E90-C90)/C90</f>
        <v>0</v>
      </c>
    </row>
    <row r="91" spans="1:19" x14ac:dyDescent="0.25">
      <c r="A91" s="14">
        <v>39934</v>
      </c>
      <c r="B91" s="21">
        <v>91.3</v>
      </c>
      <c r="C91" s="7">
        <v>90.4</v>
      </c>
      <c r="E91" s="22">
        <v>90.4</v>
      </c>
      <c r="F91" s="21">
        <v>92</v>
      </c>
      <c r="G91" s="20">
        <v>-1.7</v>
      </c>
      <c r="H91" s="7">
        <v>2.2999999999999998</v>
      </c>
      <c r="I91" s="7">
        <v>-1.3</v>
      </c>
      <c r="J91" s="64">
        <f>G91/$B91</f>
        <v>-1.8619934282584884E-2</v>
      </c>
      <c r="K91" s="64">
        <f>H91/$B91</f>
        <v>2.5191675794085433E-2</v>
      </c>
      <c r="L91" s="64">
        <f>I91/$B91</f>
        <v>-1.4238773274917854E-2</v>
      </c>
      <c r="M91" s="64" t="e">
        <f>IF($A91&gt;=DATE(2020,3,1),99999999,NA())</f>
        <v>#N/A</v>
      </c>
      <c r="N91" s="64" t="e">
        <f>IF($A91&gt;=DATE(2020,3,1),-99999999,NA())</f>
        <v>#N/A</v>
      </c>
      <c r="P91" s="7">
        <f>F91+G91+H91+I91</f>
        <v>91.3</v>
      </c>
      <c r="Q91" s="7">
        <f>G91+F91</f>
        <v>90.3</v>
      </c>
      <c r="S91" s="9">
        <f>(E91-C91)/C91</f>
        <v>0</v>
      </c>
    </row>
    <row r="92" spans="1:19" x14ac:dyDescent="0.25">
      <c r="A92" s="14">
        <v>39965</v>
      </c>
      <c r="B92" s="21">
        <v>92.2</v>
      </c>
      <c r="C92" s="7">
        <v>91.6</v>
      </c>
      <c r="E92" s="22">
        <v>91.6</v>
      </c>
      <c r="F92" s="21">
        <v>92.6</v>
      </c>
      <c r="G92" s="20">
        <v>-1.1000000000000001</v>
      </c>
      <c r="H92" s="7">
        <v>0</v>
      </c>
      <c r="I92" s="7">
        <v>0.7</v>
      </c>
      <c r="J92" s="64">
        <f>G92/$B92</f>
        <v>-1.1930585683297181E-2</v>
      </c>
      <c r="K92" s="64">
        <f>H92/$B92</f>
        <v>0</v>
      </c>
      <c r="L92" s="64">
        <f>I92/$B92</f>
        <v>7.5921908893709323E-3</v>
      </c>
      <c r="M92" s="64" t="e">
        <f>IF($A92&gt;=DATE(2020,3,1),99999999,NA())</f>
        <v>#N/A</v>
      </c>
      <c r="N92" s="64" t="e">
        <f>IF($A92&gt;=DATE(2020,3,1),-99999999,NA())</f>
        <v>#N/A</v>
      </c>
      <c r="P92" s="7">
        <f>F92+G92+H92+I92</f>
        <v>92.2</v>
      </c>
      <c r="Q92" s="7">
        <f>G92+F92</f>
        <v>91.5</v>
      </c>
      <c r="S92" s="9">
        <f>(E92-C92)/C92</f>
        <v>0</v>
      </c>
    </row>
    <row r="93" spans="1:19" x14ac:dyDescent="0.25">
      <c r="A93" s="14">
        <v>39995</v>
      </c>
      <c r="B93" s="21">
        <v>97.7</v>
      </c>
      <c r="C93" s="7">
        <v>92.6</v>
      </c>
      <c r="E93" s="22">
        <v>92.6</v>
      </c>
      <c r="F93" s="21">
        <v>93.6</v>
      </c>
      <c r="G93" s="20">
        <v>-1</v>
      </c>
      <c r="H93" s="7">
        <v>4.4000000000000004</v>
      </c>
      <c r="I93" s="7">
        <v>0.7</v>
      </c>
      <c r="J93" s="64">
        <f>G93/$B93</f>
        <v>-1.0235414534288638E-2</v>
      </c>
      <c r="K93" s="64">
        <f>H93/$B93</f>
        <v>4.503582395087001E-2</v>
      </c>
      <c r="L93" s="64">
        <f>I93/$B93</f>
        <v>7.1647901740020462E-3</v>
      </c>
      <c r="M93" s="64" t="e">
        <f>IF($A93&gt;=DATE(2020,3,1),99999999,NA())</f>
        <v>#N/A</v>
      </c>
      <c r="N93" s="64" t="e">
        <f>IF($A93&gt;=DATE(2020,3,1),-99999999,NA())</f>
        <v>#N/A</v>
      </c>
      <c r="P93" s="7">
        <f>F93+G93+H93+I93</f>
        <v>97.7</v>
      </c>
      <c r="Q93" s="7">
        <f>G93+F93</f>
        <v>92.6</v>
      </c>
      <c r="S93" s="9">
        <f>(E93-C93)/C93</f>
        <v>0</v>
      </c>
    </row>
    <row r="94" spans="1:19" x14ac:dyDescent="0.25">
      <c r="A94" s="14">
        <v>40026</v>
      </c>
      <c r="B94" s="21">
        <v>99.6</v>
      </c>
      <c r="C94" s="7">
        <v>94</v>
      </c>
      <c r="E94" s="22">
        <v>94</v>
      </c>
      <c r="F94" s="21">
        <v>94.8</v>
      </c>
      <c r="G94" s="20">
        <v>-0.8</v>
      </c>
      <c r="H94" s="7">
        <v>6.9</v>
      </c>
      <c r="I94" s="7">
        <v>-1.3</v>
      </c>
      <c r="J94" s="64">
        <f>G94/$B94</f>
        <v>-8.0321285140562259E-3</v>
      </c>
      <c r="K94" s="64">
        <f>H94/$B94</f>
        <v>6.9277108433734941E-2</v>
      </c>
      <c r="L94" s="64">
        <f>I94/$B94</f>
        <v>-1.3052208835341366E-2</v>
      </c>
      <c r="M94" s="64" t="e">
        <f>IF($A94&gt;=DATE(2020,3,1),99999999,NA())</f>
        <v>#N/A</v>
      </c>
      <c r="N94" s="64" t="e">
        <f>IF($A94&gt;=DATE(2020,3,1),-99999999,NA())</f>
        <v>#N/A</v>
      </c>
      <c r="P94" s="7">
        <f>F94+G94+H94+I94</f>
        <v>99.600000000000009</v>
      </c>
      <c r="Q94" s="7">
        <f>G94+F94</f>
        <v>94</v>
      </c>
      <c r="S94" s="9">
        <f>(E94-C94)/C94</f>
        <v>0</v>
      </c>
    </row>
    <row r="95" spans="1:19" x14ac:dyDescent="0.25">
      <c r="A95" s="14">
        <v>40057</v>
      </c>
      <c r="B95" s="21">
        <v>99.4</v>
      </c>
      <c r="C95" s="7">
        <v>95.6</v>
      </c>
      <c r="E95" s="22">
        <v>95.6</v>
      </c>
      <c r="F95" s="21">
        <v>96.1</v>
      </c>
      <c r="G95" s="20">
        <v>-0.5</v>
      </c>
      <c r="H95" s="7">
        <v>3.2</v>
      </c>
      <c r="I95" s="7">
        <v>0.6</v>
      </c>
      <c r="J95" s="64">
        <f>G95/$B95</f>
        <v>-5.0301810865191147E-3</v>
      </c>
      <c r="K95" s="64">
        <f>H95/$B95</f>
        <v>3.2193158953722337E-2</v>
      </c>
      <c r="L95" s="64">
        <f>I95/$B95</f>
        <v>6.0362173038229373E-3</v>
      </c>
      <c r="M95" s="64" t="e">
        <f>IF($A95&gt;=DATE(2020,3,1),99999999,NA())</f>
        <v>#N/A</v>
      </c>
      <c r="N95" s="64" t="e">
        <f>IF($A95&gt;=DATE(2020,3,1),-99999999,NA())</f>
        <v>#N/A</v>
      </c>
      <c r="P95" s="7">
        <f>F95+G95+H95+I95</f>
        <v>99.399999999999991</v>
      </c>
      <c r="Q95" s="7">
        <f>G95+F95</f>
        <v>95.6</v>
      </c>
      <c r="S95" s="9">
        <f>(E95-C95)/C95</f>
        <v>0</v>
      </c>
    </row>
    <row r="96" spans="1:19" x14ac:dyDescent="0.25">
      <c r="A96" s="14">
        <v>40087</v>
      </c>
      <c r="B96" s="21">
        <v>105.6</v>
      </c>
      <c r="C96" s="7">
        <v>97.3</v>
      </c>
      <c r="E96" s="22">
        <v>97.3</v>
      </c>
      <c r="F96" s="21">
        <v>97.3</v>
      </c>
      <c r="G96" s="20">
        <v>0</v>
      </c>
      <c r="H96" s="7">
        <v>7.7</v>
      </c>
      <c r="I96" s="7">
        <v>0.5</v>
      </c>
      <c r="J96" s="64">
        <f>G96/$B96</f>
        <v>0</v>
      </c>
      <c r="K96" s="64">
        <f>H96/$B96</f>
        <v>7.2916666666666671E-2</v>
      </c>
      <c r="L96" s="64">
        <f>I96/$B96</f>
        <v>4.734848484848485E-3</v>
      </c>
      <c r="M96" s="64" t="e">
        <f>IF($A96&gt;=DATE(2020,3,1),99999999,NA())</f>
        <v>#N/A</v>
      </c>
      <c r="N96" s="64" t="e">
        <f>IF($A96&gt;=DATE(2020,3,1),-99999999,NA())</f>
        <v>#N/A</v>
      </c>
      <c r="P96" s="7">
        <f>F96+G96+H96+I96</f>
        <v>105.5</v>
      </c>
      <c r="Q96" s="7">
        <f>G96+F96</f>
        <v>97.3</v>
      </c>
      <c r="S96" s="9">
        <f>(E96-C96)/C96</f>
        <v>0</v>
      </c>
    </row>
    <row r="97" spans="1:19" x14ac:dyDescent="0.25">
      <c r="A97" s="14">
        <v>40118</v>
      </c>
      <c r="B97" s="21">
        <v>101.4</v>
      </c>
      <c r="C97" s="7">
        <v>98.9</v>
      </c>
      <c r="E97" s="22">
        <v>98.9</v>
      </c>
      <c r="F97" s="21">
        <v>98.5</v>
      </c>
      <c r="G97" s="20">
        <v>0.4</v>
      </c>
      <c r="H97" s="7">
        <v>3.6</v>
      </c>
      <c r="I97" s="7">
        <v>-1.1000000000000001</v>
      </c>
      <c r="J97" s="64">
        <f>G97/$B97</f>
        <v>3.9447731755424065E-3</v>
      </c>
      <c r="K97" s="64">
        <f>H97/$B97</f>
        <v>3.5502958579881658E-2</v>
      </c>
      <c r="L97" s="64">
        <f>I97/$B97</f>
        <v>-1.0848126232741617E-2</v>
      </c>
      <c r="M97" s="64" t="e">
        <f>IF($A97&gt;=DATE(2020,3,1),99999999,NA())</f>
        <v>#N/A</v>
      </c>
      <c r="N97" s="64" t="e">
        <f>IF($A97&gt;=DATE(2020,3,1),-99999999,NA())</f>
        <v>#N/A</v>
      </c>
      <c r="P97" s="7">
        <f>F97+G97+H97+I97</f>
        <v>101.4</v>
      </c>
      <c r="Q97" s="7">
        <f>G97+F97</f>
        <v>98.9</v>
      </c>
      <c r="S97" s="9">
        <f>(E97-C97)/C97</f>
        <v>0</v>
      </c>
    </row>
    <row r="98" spans="1:19" x14ac:dyDescent="0.25">
      <c r="A98" s="14">
        <v>40148</v>
      </c>
      <c r="B98" s="21">
        <v>94.1</v>
      </c>
      <c r="C98" s="7">
        <v>99.1</v>
      </c>
      <c r="E98" s="22">
        <v>99.1</v>
      </c>
      <c r="F98" s="21">
        <v>99.7</v>
      </c>
      <c r="G98" s="20">
        <v>-0.6</v>
      </c>
      <c r="H98" s="7">
        <v>-6.2</v>
      </c>
      <c r="I98" s="7">
        <v>1.2</v>
      </c>
      <c r="J98" s="64">
        <f>G98/$B98</f>
        <v>-6.3761955366631248E-3</v>
      </c>
      <c r="K98" s="64">
        <f>H98/$B98</f>
        <v>-6.5887353878852292E-2</v>
      </c>
      <c r="L98" s="64">
        <f>I98/$B98</f>
        <v>1.275239107332625E-2</v>
      </c>
      <c r="M98" s="64" t="e">
        <f>IF($A98&gt;=DATE(2020,3,1),99999999,NA())</f>
        <v>#N/A</v>
      </c>
      <c r="N98" s="64" t="e">
        <f>IF($A98&gt;=DATE(2020,3,1),-99999999,NA())</f>
        <v>#N/A</v>
      </c>
      <c r="P98" s="7">
        <f>F98+G98+H98+I98</f>
        <v>94.100000000000009</v>
      </c>
      <c r="Q98" s="7">
        <f>G98+F98</f>
        <v>99.100000000000009</v>
      </c>
      <c r="S98" s="9">
        <f>(E98-C98)/C98</f>
        <v>0</v>
      </c>
    </row>
    <row r="99" spans="1:19" x14ac:dyDescent="0.25">
      <c r="A99" s="14">
        <v>40179</v>
      </c>
      <c r="B99" s="21">
        <v>91.2</v>
      </c>
      <c r="C99" s="7">
        <v>100.7</v>
      </c>
      <c r="E99" s="22">
        <v>100.7</v>
      </c>
      <c r="F99" s="21">
        <v>100.7</v>
      </c>
      <c r="G99" s="20">
        <v>0</v>
      </c>
      <c r="H99" s="7">
        <v>-7.9</v>
      </c>
      <c r="I99" s="7">
        <v>-1.6</v>
      </c>
      <c r="J99" s="64">
        <f>G99/$B99</f>
        <v>0</v>
      </c>
      <c r="K99" s="64">
        <f>H99/$B99</f>
        <v>-8.6622807017543865E-2</v>
      </c>
      <c r="L99" s="64">
        <f>I99/$B99</f>
        <v>-1.7543859649122806E-2</v>
      </c>
      <c r="M99" s="64" t="e">
        <f>IF($A99&gt;=DATE(2020,3,1),99999999,NA())</f>
        <v>#N/A</v>
      </c>
      <c r="N99" s="64" t="e">
        <f>IF($A99&gt;=DATE(2020,3,1),-99999999,NA())</f>
        <v>#N/A</v>
      </c>
      <c r="P99" s="7">
        <f>F99+G99+H99+I99</f>
        <v>91.2</v>
      </c>
      <c r="Q99" s="7">
        <f>G99+F99</f>
        <v>100.7</v>
      </c>
      <c r="S99" s="9">
        <f>(E99-C99)/C99</f>
        <v>0</v>
      </c>
    </row>
    <row r="100" spans="1:19" x14ac:dyDescent="0.25">
      <c r="A100" s="14">
        <v>40210</v>
      </c>
      <c r="B100" s="21">
        <v>89</v>
      </c>
      <c r="C100" s="7">
        <v>100.5</v>
      </c>
      <c r="E100" s="22">
        <v>100.5</v>
      </c>
      <c r="F100" s="21">
        <v>101.6</v>
      </c>
      <c r="G100" s="20">
        <v>-1.1000000000000001</v>
      </c>
      <c r="H100" s="7">
        <v>-10.4</v>
      </c>
      <c r="I100" s="7">
        <v>-1.1000000000000001</v>
      </c>
      <c r="J100" s="64">
        <f>G100/$B100</f>
        <v>-1.2359550561797755E-2</v>
      </c>
      <c r="K100" s="64">
        <f>H100/$B100</f>
        <v>-0.11685393258426967</v>
      </c>
      <c r="L100" s="64">
        <f>I100/$B100</f>
        <v>-1.2359550561797755E-2</v>
      </c>
      <c r="M100" s="64" t="e">
        <f>IF($A100&gt;=DATE(2020,3,1),99999999,NA())</f>
        <v>#N/A</v>
      </c>
      <c r="N100" s="64" t="e">
        <f>IF($A100&gt;=DATE(2020,3,1),-99999999,NA())</f>
        <v>#N/A</v>
      </c>
      <c r="P100" s="7">
        <f>F100+G100+H100+I100</f>
        <v>89</v>
      </c>
      <c r="Q100" s="7">
        <f>G100+F100</f>
        <v>100.5</v>
      </c>
      <c r="S100" s="9">
        <f>(E100-C100)/C100</f>
        <v>0</v>
      </c>
    </row>
    <row r="101" spans="1:19" x14ac:dyDescent="0.25">
      <c r="A101" s="14">
        <v>40238</v>
      </c>
      <c r="B101" s="21">
        <v>105.1</v>
      </c>
      <c r="C101" s="7">
        <v>103</v>
      </c>
      <c r="E101" s="22">
        <v>103</v>
      </c>
      <c r="F101" s="21">
        <v>102.3</v>
      </c>
      <c r="G101" s="20">
        <v>0.7</v>
      </c>
      <c r="H101" s="7">
        <v>0</v>
      </c>
      <c r="I101" s="7">
        <v>2.1</v>
      </c>
      <c r="J101" s="64">
        <f>G101/$B101</f>
        <v>6.6603235014272124E-3</v>
      </c>
      <c r="K101" s="64">
        <f>H101/$B101</f>
        <v>0</v>
      </c>
      <c r="L101" s="64">
        <f>I101/$B101</f>
        <v>1.9980970504281638E-2</v>
      </c>
      <c r="M101" s="64" t="e">
        <f>IF($A101&gt;=DATE(2020,3,1),99999999,NA())</f>
        <v>#N/A</v>
      </c>
      <c r="N101" s="64" t="e">
        <f>IF($A101&gt;=DATE(2020,3,1),-99999999,NA())</f>
        <v>#N/A</v>
      </c>
      <c r="P101" s="7">
        <f>F101+G101+H101+I101</f>
        <v>105.1</v>
      </c>
      <c r="Q101" s="7">
        <f>G101+F101</f>
        <v>103</v>
      </c>
      <c r="S101" s="9">
        <f>(E101-C101)/C101</f>
        <v>0</v>
      </c>
    </row>
    <row r="102" spans="1:19" x14ac:dyDescent="0.25">
      <c r="A102" s="14">
        <v>40269</v>
      </c>
      <c r="B102" s="21">
        <v>99.3</v>
      </c>
      <c r="C102" s="7">
        <v>103.2</v>
      </c>
      <c r="E102" s="22">
        <v>103.2</v>
      </c>
      <c r="F102" s="21">
        <v>102.7</v>
      </c>
      <c r="G102" s="20">
        <v>0.5</v>
      </c>
      <c r="H102" s="7">
        <v>-3.8</v>
      </c>
      <c r="I102" s="7">
        <v>0</v>
      </c>
      <c r="J102" s="64">
        <f>G102/$B102</f>
        <v>5.0352467270896274E-3</v>
      </c>
      <c r="K102" s="64">
        <f>H102/$B102</f>
        <v>-3.8267875125881166E-2</v>
      </c>
      <c r="L102" s="64">
        <f>I102/$B102</f>
        <v>0</v>
      </c>
      <c r="M102" s="64" t="e">
        <f>IF($A102&gt;=DATE(2020,3,1),99999999,NA())</f>
        <v>#N/A</v>
      </c>
      <c r="N102" s="64" t="e">
        <f>IF($A102&gt;=DATE(2020,3,1),-99999999,NA())</f>
        <v>#N/A</v>
      </c>
      <c r="P102" s="7">
        <f>F102+G102+H102+I102</f>
        <v>99.4</v>
      </c>
      <c r="Q102" s="7">
        <f>G102+F102</f>
        <v>103.2</v>
      </c>
      <c r="S102" s="9">
        <f>(E102-C102)/C102</f>
        <v>0</v>
      </c>
    </row>
    <row r="103" spans="1:19" x14ac:dyDescent="0.25">
      <c r="A103" s="14">
        <v>40299</v>
      </c>
      <c r="B103" s="21">
        <v>104.3</v>
      </c>
      <c r="C103" s="7">
        <v>103</v>
      </c>
      <c r="E103" s="22">
        <v>103</v>
      </c>
      <c r="F103" s="21">
        <v>102.7</v>
      </c>
      <c r="G103" s="20">
        <v>0.3</v>
      </c>
      <c r="H103" s="7">
        <v>2.2999999999999998</v>
      </c>
      <c r="I103" s="7">
        <v>-1</v>
      </c>
      <c r="J103" s="64">
        <f>G103/$B103</f>
        <v>2.8763183125599234E-3</v>
      </c>
      <c r="K103" s="64">
        <f>H103/$B103</f>
        <v>2.2051773729626079E-2</v>
      </c>
      <c r="L103" s="64">
        <f>I103/$B103</f>
        <v>-9.5877277085330784E-3</v>
      </c>
      <c r="M103" s="64" t="e">
        <f>IF($A103&gt;=DATE(2020,3,1),99999999,NA())</f>
        <v>#N/A</v>
      </c>
      <c r="N103" s="64" t="e">
        <f>IF($A103&gt;=DATE(2020,3,1),-99999999,NA())</f>
        <v>#N/A</v>
      </c>
      <c r="P103" s="7">
        <f>F103+G103+H103+I103</f>
        <v>104.3</v>
      </c>
      <c r="Q103" s="7">
        <f>G103+F103</f>
        <v>103</v>
      </c>
      <c r="S103" s="9">
        <f>(E103-C103)/C103</f>
        <v>0</v>
      </c>
    </row>
    <row r="104" spans="1:19" x14ac:dyDescent="0.25">
      <c r="A104" s="14">
        <v>40330</v>
      </c>
      <c r="B104" s="21">
        <v>102.5</v>
      </c>
      <c r="C104" s="7">
        <v>102.3</v>
      </c>
      <c r="E104" s="22">
        <v>102.3</v>
      </c>
      <c r="F104" s="21">
        <v>102.5</v>
      </c>
      <c r="G104" s="20">
        <v>-0.1</v>
      </c>
      <c r="H104" s="7">
        <v>-0.2</v>
      </c>
      <c r="I104" s="7">
        <v>0.3</v>
      </c>
      <c r="J104" s="64">
        <f>G104/$B104</f>
        <v>-9.7560975609756108E-4</v>
      </c>
      <c r="K104" s="64">
        <f>H104/$B104</f>
        <v>-1.9512195121951222E-3</v>
      </c>
      <c r="L104" s="64">
        <f>I104/$B104</f>
        <v>2.9268292682926829E-3</v>
      </c>
      <c r="M104" s="64" t="e">
        <f>IF($A104&gt;=DATE(2020,3,1),99999999,NA())</f>
        <v>#N/A</v>
      </c>
      <c r="N104" s="64" t="e">
        <f>IF($A104&gt;=DATE(2020,3,1),-99999999,NA())</f>
        <v>#N/A</v>
      </c>
      <c r="P104" s="7">
        <f>F104+G104+H104+I104</f>
        <v>102.5</v>
      </c>
      <c r="Q104" s="7">
        <f>G104+F104</f>
        <v>102.4</v>
      </c>
      <c r="S104" s="9">
        <f>(E104-C104)/C104</f>
        <v>0</v>
      </c>
    </row>
    <row r="105" spans="1:19" x14ac:dyDescent="0.25">
      <c r="A105" s="14">
        <v>40360</v>
      </c>
      <c r="B105" s="21">
        <v>106.9</v>
      </c>
      <c r="C105" s="7">
        <v>101.8</v>
      </c>
      <c r="E105" s="22">
        <v>101.8</v>
      </c>
      <c r="F105" s="21">
        <v>102.1</v>
      </c>
      <c r="G105" s="20">
        <v>-0.2</v>
      </c>
      <c r="H105" s="7">
        <v>4.5</v>
      </c>
      <c r="I105" s="7">
        <v>0.5</v>
      </c>
      <c r="J105" s="64">
        <f>G105/$B105</f>
        <v>-1.8709073900841909E-3</v>
      </c>
      <c r="K105" s="64">
        <f>H105/$B105</f>
        <v>4.2095416276894289E-2</v>
      </c>
      <c r="L105" s="64">
        <f>I105/$B105</f>
        <v>4.6772684752104769E-3</v>
      </c>
      <c r="M105" s="64" t="e">
        <f>IF($A105&gt;=DATE(2020,3,1),99999999,NA())</f>
        <v>#N/A</v>
      </c>
      <c r="N105" s="64" t="e">
        <f>IF($A105&gt;=DATE(2020,3,1),-99999999,NA())</f>
        <v>#N/A</v>
      </c>
      <c r="P105" s="7">
        <f>F105+G105+H105+I105</f>
        <v>106.89999999999999</v>
      </c>
      <c r="Q105" s="7">
        <f>G105+F105</f>
        <v>101.89999999999999</v>
      </c>
      <c r="S105" s="9">
        <f>(E105-C105)/C105</f>
        <v>0</v>
      </c>
    </row>
    <row r="106" spans="1:19" x14ac:dyDescent="0.25">
      <c r="A106" s="14">
        <v>40391</v>
      </c>
      <c r="B106" s="21">
        <v>108.1</v>
      </c>
      <c r="C106" s="7">
        <v>101.4</v>
      </c>
      <c r="E106" s="22">
        <v>101.4</v>
      </c>
      <c r="F106" s="21">
        <v>101.7</v>
      </c>
      <c r="G106" s="20">
        <v>-0.3</v>
      </c>
      <c r="H106">
        <v>7.3</v>
      </c>
      <c r="I106">
        <v>-0.6</v>
      </c>
      <c r="J106" s="64">
        <f>G106/$B106</f>
        <v>-2.7752081406105457E-3</v>
      </c>
      <c r="K106" s="64">
        <f>H106/$B106</f>
        <v>6.7530064754856622E-2</v>
      </c>
      <c r="L106" s="64">
        <f>I106/$B106</f>
        <v>-5.5504162812210914E-3</v>
      </c>
      <c r="M106" s="64" t="e">
        <f>IF($A106&gt;=DATE(2020,3,1),99999999,NA())</f>
        <v>#N/A</v>
      </c>
      <c r="N106" s="64" t="e">
        <f>IF($A106&gt;=DATE(2020,3,1),-99999999,NA())</f>
        <v>#N/A</v>
      </c>
      <c r="P106" s="7">
        <f>F106+G106+H106+I106</f>
        <v>108.10000000000001</v>
      </c>
      <c r="Q106" s="7">
        <f>G106+F106</f>
        <v>101.4</v>
      </c>
      <c r="S106" s="9">
        <f>(E106-C106)/C106</f>
        <v>0</v>
      </c>
    </row>
    <row r="107" spans="1:19" x14ac:dyDescent="0.25">
      <c r="A107" s="14">
        <v>40422</v>
      </c>
      <c r="B107" s="21">
        <v>105.8</v>
      </c>
      <c r="C107" s="7">
        <v>101.6</v>
      </c>
      <c r="E107" s="22">
        <v>101.6</v>
      </c>
      <c r="F107" s="21">
        <v>101.5</v>
      </c>
      <c r="G107" s="20">
        <v>0.1</v>
      </c>
      <c r="H107">
        <v>3.5</v>
      </c>
      <c r="I107">
        <v>0.7</v>
      </c>
      <c r="J107" s="64">
        <f>G107/$B107</f>
        <v>9.4517958412098301E-4</v>
      </c>
      <c r="K107" s="64">
        <f>H107/$B107</f>
        <v>3.3081285444234408E-2</v>
      </c>
      <c r="L107" s="64">
        <f>I107/$B107</f>
        <v>6.6162570888468808E-3</v>
      </c>
      <c r="M107" s="64" t="e">
        <f>IF($A107&gt;=DATE(2020,3,1),99999999,NA())</f>
        <v>#N/A</v>
      </c>
      <c r="N107" s="64" t="e">
        <f>IF($A107&gt;=DATE(2020,3,1),-99999999,NA())</f>
        <v>#N/A</v>
      </c>
      <c r="P107" s="7">
        <f>F107+G107+H107+I107</f>
        <v>105.8</v>
      </c>
      <c r="Q107" s="7">
        <f>G107+F107</f>
        <v>101.6</v>
      </c>
      <c r="S107" s="9">
        <f>(E107-C107)/C107</f>
        <v>0</v>
      </c>
    </row>
    <row r="108" spans="1:19" x14ac:dyDescent="0.25">
      <c r="A108" s="14">
        <v>40452</v>
      </c>
      <c r="B108" s="21">
        <v>107.7</v>
      </c>
      <c r="C108" s="7">
        <v>101.3</v>
      </c>
      <c r="E108" s="22">
        <v>101.3</v>
      </c>
      <c r="F108" s="21">
        <v>101.7</v>
      </c>
      <c r="G108" s="20">
        <v>-0.4</v>
      </c>
      <c r="H108">
        <v>8</v>
      </c>
      <c r="I108">
        <v>-1.6</v>
      </c>
      <c r="J108" s="64">
        <f>G108/$B108</f>
        <v>-3.7140204271123491E-3</v>
      </c>
      <c r="K108" s="64">
        <f>H108/$B108</f>
        <v>7.4280408542246976E-2</v>
      </c>
      <c r="L108" s="64">
        <f>I108/$B108</f>
        <v>-1.4856081708449397E-2</v>
      </c>
      <c r="M108" s="64" t="e">
        <f>IF($A108&gt;=DATE(2020,3,1),99999999,NA())</f>
        <v>#N/A</v>
      </c>
      <c r="N108" s="64" t="e">
        <f>IF($A108&gt;=DATE(2020,3,1),-99999999,NA())</f>
        <v>#N/A</v>
      </c>
      <c r="P108" s="7">
        <f>F108+G108+H108+I108</f>
        <v>107.7</v>
      </c>
      <c r="Q108" s="7">
        <f>G108+F108</f>
        <v>101.3</v>
      </c>
      <c r="S108" s="9">
        <f>(E108-C108)/C108</f>
        <v>0</v>
      </c>
    </row>
    <row r="109" spans="1:19" x14ac:dyDescent="0.25">
      <c r="A109" s="14">
        <v>40483</v>
      </c>
      <c r="B109" s="21">
        <v>106.8</v>
      </c>
      <c r="C109" s="7">
        <v>102.2</v>
      </c>
      <c r="E109" s="22">
        <v>102.2</v>
      </c>
      <c r="F109" s="21">
        <v>102.1</v>
      </c>
      <c r="G109" s="20">
        <v>0.1</v>
      </c>
      <c r="H109">
        <v>3.7</v>
      </c>
      <c r="I109">
        <v>0.9</v>
      </c>
      <c r="J109" s="64">
        <f>G109/$B109</f>
        <v>9.3632958801498139E-4</v>
      </c>
      <c r="K109" s="64">
        <f>H109/$B109</f>
        <v>3.4644194756554308E-2</v>
      </c>
      <c r="L109" s="64">
        <f>I109/$B109</f>
        <v>8.4269662921348312E-3</v>
      </c>
      <c r="M109" s="64" t="e">
        <f>IF($A109&gt;=DATE(2020,3,1),99999999,NA())</f>
        <v>#N/A</v>
      </c>
      <c r="N109" s="64" t="e">
        <f>IF($A109&gt;=DATE(2020,3,1),-99999999,NA())</f>
        <v>#N/A</v>
      </c>
      <c r="P109" s="7">
        <f>F109+G109+H109+I109</f>
        <v>106.8</v>
      </c>
      <c r="Q109" s="7">
        <f>G109+F109</f>
        <v>102.19999999999999</v>
      </c>
      <c r="S109" s="9">
        <f>(E109-C109)/C109</f>
        <v>0</v>
      </c>
    </row>
    <row r="110" spans="1:19" x14ac:dyDescent="0.25">
      <c r="A110" s="14">
        <v>40513</v>
      </c>
      <c r="B110" s="21">
        <v>96.6</v>
      </c>
      <c r="C110" s="7">
        <v>102.7</v>
      </c>
      <c r="E110" s="22">
        <v>102.7</v>
      </c>
      <c r="F110" s="21">
        <v>102.7</v>
      </c>
      <c r="G110" s="20">
        <v>0</v>
      </c>
      <c r="H110">
        <v>-6.8</v>
      </c>
      <c r="I110">
        <v>0.7</v>
      </c>
      <c r="J110" s="64">
        <f>G110/$B110</f>
        <v>0</v>
      </c>
      <c r="K110" s="64">
        <f>H110/$B110</f>
        <v>-7.0393374741200831E-2</v>
      </c>
      <c r="L110" s="64">
        <f>I110/$B110</f>
        <v>7.246376811594203E-3</v>
      </c>
      <c r="M110" s="64" t="e">
        <f>IF($A110&gt;=DATE(2020,3,1),99999999,NA())</f>
        <v>#N/A</v>
      </c>
      <c r="N110" s="64" t="e">
        <f>IF($A110&gt;=DATE(2020,3,1),-99999999,NA())</f>
        <v>#N/A</v>
      </c>
      <c r="P110" s="7">
        <f>F110+G110+H110+I110</f>
        <v>96.600000000000009</v>
      </c>
      <c r="Q110" s="7">
        <f>G110+F110</f>
        <v>102.7</v>
      </c>
      <c r="S110" s="9">
        <f>(E110-C110)/C110</f>
        <v>0</v>
      </c>
    </row>
    <row r="111" spans="1:19" x14ac:dyDescent="0.25">
      <c r="A111" s="14">
        <v>40544</v>
      </c>
      <c r="B111" s="21">
        <v>93.2</v>
      </c>
      <c r="C111" s="7">
        <v>102.8</v>
      </c>
      <c r="E111" s="22">
        <v>102.8</v>
      </c>
      <c r="F111" s="21">
        <v>103.3</v>
      </c>
      <c r="G111" s="20">
        <v>-0.5</v>
      </c>
      <c r="H111">
        <v>-8.3000000000000007</v>
      </c>
      <c r="I111">
        <v>-1.3</v>
      </c>
      <c r="J111" s="64">
        <f>G111/$B111</f>
        <v>-5.3648068669527897E-3</v>
      </c>
      <c r="K111" s="64">
        <f>H111/$B111</f>
        <v>-8.9055793991416318E-2</v>
      </c>
      <c r="L111" s="64">
        <f>I111/$B111</f>
        <v>-1.3948497854077254E-2</v>
      </c>
      <c r="M111" s="64" t="e">
        <f>IF($A111&gt;=DATE(2020,3,1),99999999,NA())</f>
        <v>#N/A</v>
      </c>
      <c r="N111" s="64" t="e">
        <f>IF($A111&gt;=DATE(2020,3,1),-99999999,NA())</f>
        <v>#N/A</v>
      </c>
      <c r="P111" s="7">
        <f>F111+G111+H111+I111</f>
        <v>93.2</v>
      </c>
      <c r="Q111" s="7">
        <f>G111+F111</f>
        <v>102.8</v>
      </c>
      <c r="S111" s="9">
        <f>(E111-C111)/C111</f>
        <v>0</v>
      </c>
    </row>
    <row r="112" spans="1:19" x14ac:dyDescent="0.25">
      <c r="A112" s="14">
        <v>40575</v>
      </c>
      <c r="B112" s="21">
        <v>95.4</v>
      </c>
      <c r="C112" s="7">
        <v>104.2</v>
      </c>
      <c r="E112" s="22">
        <v>104.2</v>
      </c>
      <c r="F112" s="21">
        <v>103.9</v>
      </c>
      <c r="G112" s="20">
        <v>0.3</v>
      </c>
      <c r="H112">
        <v>-10.4</v>
      </c>
      <c r="I112">
        <v>1.6</v>
      </c>
      <c r="J112" s="64">
        <f>G112/$B112</f>
        <v>3.1446540880503142E-3</v>
      </c>
      <c r="K112" s="64">
        <f>H112/$B112</f>
        <v>-0.1090146750524109</v>
      </c>
      <c r="L112" s="64">
        <f>I112/$B112</f>
        <v>1.6771488469601678E-2</v>
      </c>
      <c r="M112" s="64" t="e">
        <f>IF($A112&gt;=DATE(2020,3,1),99999999,NA())</f>
        <v>#N/A</v>
      </c>
      <c r="N112" s="64" t="e">
        <f>IF($A112&gt;=DATE(2020,3,1),-99999999,NA())</f>
        <v>#N/A</v>
      </c>
      <c r="P112" s="7">
        <f>F112+G112+H112+I112</f>
        <v>95.399999999999991</v>
      </c>
      <c r="Q112" s="7">
        <f>G112+F112</f>
        <v>104.2</v>
      </c>
      <c r="S112" s="9">
        <f>(E112-C112)/C112</f>
        <v>0</v>
      </c>
    </row>
    <row r="113" spans="1:19" x14ac:dyDescent="0.25">
      <c r="A113" s="14">
        <v>40603</v>
      </c>
      <c r="B113" s="21">
        <v>104.4</v>
      </c>
      <c r="C113" s="7">
        <v>104.8</v>
      </c>
      <c r="E113" s="22">
        <v>104.8</v>
      </c>
      <c r="F113" s="21">
        <v>104.2</v>
      </c>
      <c r="G113" s="20">
        <v>0.6</v>
      </c>
      <c r="H113">
        <v>-0.1</v>
      </c>
      <c r="I113">
        <v>-0.3</v>
      </c>
      <c r="J113" s="64">
        <f>G113/$B113</f>
        <v>5.7471264367816082E-3</v>
      </c>
      <c r="K113" s="64">
        <f>H113/$B113</f>
        <v>-9.5785440613026815E-4</v>
      </c>
      <c r="L113" s="64">
        <f>I113/$B113</f>
        <v>-2.8735632183908041E-3</v>
      </c>
      <c r="M113" s="64" t="e">
        <f>IF($A113&gt;=DATE(2020,3,1),99999999,NA())</f>
        <v>#N/A</v>
      </c>
      <c r="N113" s="64" t="e">
        <f>IF($A113&gt;=DATE(2020,3,1),-99999999,NA())</f>
        <v>#N/A</v>
      </c>
      <c r="P113" s="7">
        <f>F113+G113+H113+I113</f>
        <v>104.4</v>
      </c>
      <c r="Q113" s="7">
        <f>G113+F113</f>
        <v>104.8</v>
      </c>
      <c r="S113" s="9">
        <f>(E113-C113)/C113</f>
        <v>0</v>
      </c>
    </row>
    <row r="114" spans="1:19" x14ac:dyDescent="0.25">
      <c r="A114" s="14">
        <v>40634</v>
      </c>
      <c r="B114" s="21">
        <v>97.5</v>
      </c>
      <c r="C114" s="7">
        <v>102.1</v>
      </c>
      <c r="E114" s="22">
        <v>102.1</v>
      </c>
      <c r="F114" s="21">
        <v>104.3</v>
      </c>
      <c r="G114" s="20">
        <v>-2.2000000000000002</v>
      </c>
      <c r="H114">
        <v>-3.8</v>
      </c>
      <c r="I114">
        <v>-0.8</v>
      </c>
      <c r="J114" s="64">
        <f>G114/$B114</f>
        <v>-2.2564102564102566E-2</v>
      </c>
      <c r="K114" s="64">
        <f>H114/$B114</f>
        <v>-3.8974358974358969E-2</v>
      </c>
      <c r="L114" s="64">
        <f>I114/$B114</f>
        <v>-8.2051282051282051E-3</v>
      </c>
      <c r="M114" s="64" t="e">
        <f>IF($A114&gt;=DATE(2020,3,1),99999999,NA())</f>
        <v>#N/A</v>
      </c>
      <c r="N114" s="64" t="e">
        <f>IF($A114&gt;=DATE(2020,3,1),-99999999,NA())</f>
        <v>#N/A</v>
      </c>
      <c r="P114" s="7">
        <f>F114+G114+H114+I114</f>
        <v>97.5</v>
      </c>
      <c r="Q114" s="7">
        <f>G114+F114</f>
        <v>102.1</v>
      </c>
      <c r="S114" s="9">
        <f>(E114-C114)/C114</f>
        <v>0</v>
      </c>
    </row>
    <row r="115" spans="1:19" x14ac:dyDescent="0.25">
      <c r="A115" s="14">
        <v>40664</v>
      </c>
      <c r="B115" s="21">
        <v>107.1</v>
      </c>
      <c r="C115" s="7">
        <v>105.2</v>
      </c>
      <c r="E115" s="22">
        <v>105.2</v>
      </c>
      <c r="F115" s="21">
        <v>104</v>
      </c>
      <c r="G115" s="20">
        <v>1.2</v>
      </c>
      <c r="H115">
        <v>2.2000000000000002</v>
      </c>
      <c r="I115">
        <v>-0.3</v>
      </c>
      <c r="J115" s="64">
        <f>G115/$B115</f>
        <v>1.1204481792717087E-2</v>
      </c>
      <c r="K115" s="64">
        <f>H115/$B115</f>
        <v>2.0541549953314663E-2</v>
      </c>
      <c r="L115" s="64">
        <f>I115/$B115</f>
        <v>-2.8011204481792717E-3</v>
      </c>
      <c r="M115" s="64" t="e">
        <f>IF($A115&gt;=DATE(2020,3,1),99999999,NA())</f>
        <v>#N/A</v>
      </c>
      <c r="N115" s="64" t="e">
        <f>IF($A115&gt;=DATE(2020,3,1),-99999999,NA())</f>
        <v>#N/A</v>
      </c>
      <c r="P115" s="7">
        <f>F115+G115+H115+I115</f>
        <v>107.10000000000001</v>
      </c>
      <c r="Q115" s="7">
        <f>G115+F115</f>
        <v>105.2</v>
      </c>
      <c r="S115" s="9">
        <f>(E115-C115)/C115</f>
        <v>0</v>
      </c>
    </row>
    <row r="116" spans="1:19" x14ac:dyDescent="0.25">
      <c r="A116" s="14">
        <v>40695</v>
      </c>
      <c r="B116" s="21">
        <v>102.8</v>
      </c>
      <c r="C116" s="7">
        <v>102.7</v>
      </c>
      <c r="E116" s="22">
        <v>102.7</v>
      </c>
      <c r="F116" s="21">
        <v>103.4</v>
      </c>
      <c r="G116" s="20">
        <v>-0.7</v>
      </c>
      <c r="H116">
        <v>-0.3</v>
      </c>
      <c r="I116">
        <v>0.4</v>
      </c>
      <c r="J116" s="64">
        <f>G116/$B116</f>
        <v>-6.8093385214007783E-3</v>
      </c>
      <c r="K116" s="64">
        <f>H116/$B116</f>
        <v>-2.9182879377431907E-3</v>
      </c>
      <c r="L116" s="64">
        <f>I116/$B116</f>
        <v>3.891050583657588E-3</v>
      </c>
      <c r="M116" s="64" t="e">
        <f>IF($A116&gt;=DATE(2020,3,1),99999999,NA())</f>
        <v>#N/A</v>
      </c>
      <c r="N116" s="64" t="e">
        <f>IF($A116&gt;=DATE(2020,3,1),-99999999,NA())</f>
        <v>#N/A</v>
      </c>
      <c r="P116" s="7">
        <f>F116+G116+H116+I116</f>
        <v>102.80000000000001</v>
      </c>
      <c r="Q116" s="7">
        <f>G116+F116</f>
        <v>102.7</v>
      </c>
      <c r="S116" s="9">
        <f>(E116-C116)/C116</f>
        <v>0</v>
      </c>
    </row>
    <row r="117" spans="1:19" x14ac:dyDescent="0.25">
      <c r="A117" s="14">
        <v>40725</v>
      </c>
      <c r="B117" s="21">
        <v>106.1</v>
      </c>
      <c r="C117" s="7">
        <v>103.1</v>
      </c>
      <c r="E117" s="22">
        <v>103.1</v>
      </c>
      <c r="F117" s="21">
        <v>102.6</v>
      </c>
      <c r="G117" s="20">
        <v>0.5</v>
      </c>
      <c r="H117">
        <v>4.5999999999999996</v>
      </c>
      <c r="I117">
        <v>-1.6</v>
      </c>
      <c r="J117" s="64">
        <f>G117/$B117</f>
        <v>4.7125353440150806E-3</v>
      </c>
      <c r="K117" s="64">
        <f>H117/$B117</f>
        <v>4.3355325164938736E-2</v>
      </c>
      <c r="L117" s="64">
        <f>I117/$B117</f>
        <v>-1.5080113100848258E-2</v>
      </c>
      <c r="M117" s="64" t="e">
        <f>IF($A117&gt;=DATE(2020,3,1),99999999,NA())</f>
        <v>#N/A</v>
      </c>
      <c r="N117" s="64" t="e">
        <f>IF($A117&gt;=DATE(2020,3,1),-99999999,NA())</f>
        <v>#N/A</v>
      </c>
      <c r="P117" s="7">
        <f>F117+G117+H117+I117</f>
        <v>106.1</v>
      </c>
      <c r="Q117" s="7">
        <f>G117+F117</f>
        <v>103.1</v>
      </c>
      <c r="S117" s="9">
        <f>(E117-C117)/C117</f>
        <v>0</v>
      </c>
    </row>
    <row r="118" spans="1:19" x14ac:dyDescent="0.25">
      <c r="A118" s="14">
        <v>40756</v>
      </c>
      <c r="B118" s="21">
        <v>110.8</v>
      </c>
      <c r="C118" s="7">
        <v>102.1</v>
      </c>
      <c r="E118" s="22">
        <v>102.1</v>
      </c>
      <c r="F118" s="21">
        <v>101.6</v>
      </c>
      <c r="G118" s="20">
        <v>0.4</v>
      </c>
      <c r="H118">
        <v>7.8</v>
      </c>
      <c r="I118">
        <v>1</v>
      </c>
      <c r="J118" s="64">
        <f>G118/$B118</f>
        <v>3.6101083032490976E-3</v>
      </c>
      <c r="K118" s="64">
        <f>H118/$B118</f>
        <v>7.0397111913357402E-2</v>
      </c>
      <c r="L118" s="64">
        <f>I118/$B118</f>
        <v>9.0252707581227436E-3</v>
      </c>
      <c r="M118" s="64" t="e">
        <f>IF($A118&gt;=DATE(2020,3,1),99999999,NA())</f>
        <v>#N/A</v>
      </c>
      <c r="N118" s="64" t="e">
        <f>IF($A118&gt;=DATE(2020,3,1),-99999999,NA())</f>
        <v>#N/A</v>
      </c>
      <c r="P118" s="7">
        <f>F118+G118+H118+I118</f>
        <v>110.8</v>
      </c>
      <c r="Q118" s="7">
        <f>G118+F118</f>
        <v>102</v>
      </c>
      <c r="S118" s="9">
        <f>(E118-C118)/C118</f>
        <v>0</v>
      </c>
    </row>
    <row r="119" spans="1:19" x14ac:dyDescent="0.25">
      <c r="A119" s="14">
        <v>40787</v>
      </c>
      <c r="B119" s="21">
        <v>104.8</v>
      </c>
      <c r="C119" s="7">
        <v>100.2</v>
      </c>
      <c r="E119" s="22">
        <v>100.2</v>
      </c>
      <c r="F119" s="21">
        <v>100.8</v>
      </c>
      <c r="G119" s="20">
        <v>-0.6</v>
      </c>
      <c r="H119">
        <v>4</v>
      </c>
      <c r="I119">
        <v>0.7</v>
      </c>
      <c r="J119" s="64">
        <f>G119/$B119</f>
        <v>-5.7251908396946565E-3</v>
      </c>
      <c r="K119" s="64">
        <f>H119/$B119</f>
        <v>3.8167938931297711E-2</v>
      </c>
      <c r="L119" s="64">
        <f>I119/$B119</f>
        <v>6.6793893129770991E-3</v>
      </c>
      <c r="M119" s="64" t="e">
        <f>IF($A119&gt;=DATE(2020,3,1),99999999,NA())</f>
        <v>#N/A</v>
      </c>
      <c r="N119" s="64" t="e">
        <f>IF($A119&gt;=DATE(2020,3,1),-99999999,NA())</f>
        <v>#N/A</v>
      </c>
      <c r="P119" s="7">
        <f>F119+G119+H119+I119</f>
        <v>104.9</v>
      </c>
      <c r="Q119" s="7">
        <f>G119+F119</f>
        <v>100.2</v>
      </c>
      <c r="S119" s="9">
        <f>(E119-C119)/C119</f>
        <v>0</v>
      </c>
    </row>
    <row r="120" spans="1:19" x14ac:dyDescent="0.25">
      <c r="A120" s="14">
        <v>40817</v>
      </c>
      <c r="B120" s="21">
        <v>106.3</v>
      </c>
      <c r="C120" s="7">
        <v>99.2</v>
      </c>
      <c r="E120" s="22">
        <v>99.2</v>
      </c>
      <c r="F120" s="21">
        <v>100</v>
      </c>
      <c r="G120" s="20">
        <v>-0.8</v>
      </c>
      <c r="H120">
        <v>8.3000000000000007</v>
      </c>
      <c r="I120">
        <v>-1.3</v>
      </c>
      <c r="J120" s="64">
        <f>G120/$B120</f>
        <v>-7.525870178739417E-3</v>
      </c>
      <c r="K120" s="64">
        <f>H120/$B120</f>
        <v>7.8080903104421451E-2</v>
      </c>
      <c r="L120" s="64">
        <f>I120/$B120</f>
        <v>-1.2229539040451553E-2</v>
      </c>
      <c r="M120" s="64" t="e">
        <f>IF($A120&gt;=DATE(2020,3,1),99999999,NA())</f>
        <v>#N/A</v>
      </c>
      <c r="N120" s="64" t="e">
        <f>IF($A120&gt;=DATE(2020,3,1),-99999999,NA())</f>
        <v>#N/A</v>
      </c>
      <c r="P120" s="7">
        <f>F120+G120+H120+I120</f>
        <v>106.2</v>
      </c>
      <c r="Q120" s="7">
        <f>G120+F120</f>
        <v>99.2</v>
      </c>
      <c r="S120" s="9">
        <f>(E120-C120)/C120</f>
        <v>0</v>
      </c>
    </row>
    <row r="121" spans="1:19" x14ac:dyDescent="0.25">
      <c r="A121" s="14">
        <v>40848</v>
      </c>
      <c r="B121" s="21">
        <v>104.2</v>
      </c>
      <c r="C121" s="7">
        <v>99.9</v>
      </c>
      <c r="E121" s="22">
        <v>99.9</v>
      </c>
      <c r="F121" s="21">
        <v>99.4</v>
      </c>
      <c r="G121" s="20">
        <v>0.6</v>
      </c>
      <c r="H121">
        <v>3.7</v>
      </c>
      <c r="I121">
        <v>0.6</v>
      </c>
      <c r="J121" s="64">
        <f>G121/$B121</f>
        <v>5.7581573896353161E-3</v>
      </c>
      <c r="K121" s="64">
        <f>H121/$B121</f>
        <v>3.5508637236084453E-2</v>
      </c>
      <c r="L121" s="64">
        <f>I121/$B121</f>
        <v>5.7581573896353161E-3</v>
      </c>
      <c r="M121" s="64" t="e">
        <f>IF($A121&gt;=DATE(2020,3,1),99999999,NA())</f>
        <v>#N/A</v>
      </c>
      <c r="N121" s="64" t="e">
        <f>IF($A121&gt;=DATE(2020,3,1),-99999999,NA())</f>
        <v>#N/A</v>
      </c>
      <c r="P121" s="7">
        <f>F121+G121+H121+I121</f>
        <v>104.3</v>
      </c>
      <c r="Q121" s="7">
        <f>G121+F121</f>
        <v>100</v>
      </c>
      <c r="S121" s="9">
        <f>(E121-C121)/C121</f>
        <v>0</v>
      </c>
    </row>
    <row r="122" spans="1:19" x14ac:dyDescent="0.25">
      <c r="A122" s="14">
        <v>40878</v>
      </c>
      <c r="B122" s="21">
        <v>95.7</v>
      </c>
      <c r="C122" s="7">
        <v>102.5</v>
      </c>
      <c r="E122" s="22">
        <v>102.5</v>
      </c>
      <c r="F122" s="21">
        <v>98.9</v>
      </c>
      <c r="G122" s="20">
        <v>3.5</v>
      </c>
      <c r="H122">
        <v>-7.3</v>
      </c>
      <c r="I122">
        <v>0.5</v>
      </c>
      <c r="J122" s="64">
        <f>G122/$B122</f>
        <v>3.657262277951933E-2</v>
      </c>
      <c r="K122" s="64">
        <f>H122/$B122</f>
        <v>-7.6280041797283177E-2</v>
      </c>
      <c r="L122" s="64">
        <f>I122/$B122</f>
        <v>5.2246603970741903E-3</v>
      </c>
      <c r="M122" s="64" t="e">
        <f>IF($A122&gt;=DATE(2020,3,1),99999999,NA())</f>
        <v>#N/A</v>
      </c>
      <c r="N122" s="64" t="e">
        <f>IF($A122&gt;=DATE(2020,3,1),-99999999,NA())</f>
        <v>#N/A</v>
      </c>
      <c r="P122" s="7">
        <f>F122+G122+H122+I122</f>
        <v>95.600000000000009</v>
      </c>
      <c r="Q122" s="7">
        <f>G122+F122</f>
        <v>102.4</v>
      </c>
      <c r="S122" s="9">
        <f>(E122-C122)/C122</f>
        <v>0</v>
      </c>
    </row>
    <row r="123" spans="1:19" x14ac:dyDescent="0.25">
      <c r="A123" s="14">
        <v>40909</v>
      </c>
      <c r="B123" s="21">
        <v>88.7</v>
      </c>
      <c r="C123" s="7">
        <v>98</v>
      </c>
      <c r="E123" s="22">
        <v>98</v>
      </c>
      <c r="F123" s="21">
        <v>98.6</v>
      </c>
      <c r="G123" s="20">
        <v>-0.7</v>
      </c>
      <c r="H123">
        <v>-8.6999999999999993</v>
      </c>
      <c r="I123">
        <v>-0.6</v>
      </c>
      <c r="J123" s="64">
        <f>G123/$B123</f>
        <v>-7.8917700112739568E-3</v>
      </c>
      <c r="K123" s="64">
        <f>H123/$B123</f>
        <v>-9.808342728297631E-2</v>
      </c>
      <c r="L123" s="64">
        <f>I123/$B123</f>
        <v>-6.7643742953776773E-3</v>
      </c>
      <c r="M123" s="64" t="e">
        <f>IF($A123&gt;=DATE(2020,3,1),99999999,NA())</f>
        <v>#N/A</v>
      </c>
      <c r="N123" s="64" t="e">
        <f>IF($A123&gt;=DATE(2020,3,1),-99999999,NA())</f>
        <v>#N/A</v>
      </c>
      <c r="P123" s="7">
        <f>F123+G123+H123+I123</f>
        <v>88.6</v>
      </c>
      <c r="Q123" s="7">
        <f>G123+F123</f>
        <v>97.899999999999991</v>
      </c>
      <c r="S123" s="9">
        <f>(E123-C123)/C123</f>
        <v>0</v>
      </c>
    </row>
    <row r="124" spans="1:19" x14ac:dyDescent="0.25">
      <c r="A124" s="14">
        <v>40940</v>
      </c>
      <c r="B124" s="21">
        <v>89.8</v>
      </c>
      <c r="C124" s="7">
        <v>99</v>
      </c>
      <c r="E124" s="22">
        <v>99</v>
      </c>
      <c r="F124" s="21">
        <v>98.5</v>
      </c>
      <c r="G124" s="20">
        <v>0.5</v>
      </c>
      <c r="H124">
        <v>-10.5</v>
      </c>
      <c r="I124">
        <v>1.3</v>
      </c>
      <c r="J124" s="64">
        <f>G124/$B124</f>
        <v>5.5679287305122494E-3</v>
      </c>
      <c r="K124" s="64">
        <f>H124/$B124</f>
        <v>-0.11692650334075724</v>
      </c>
      <c r="L124" s="64">
        <f>I124/$B124</f>
        <v>1.447661469933185E-2</v>
      </c>
      <c r="M124" s="64" t="e">
        <f>IF($A124&gt;=DATE(2020,3,1),99999999,NA())</f>
        <v>#N/A</v>
      </c>
      <c r="N124" s="64" t="e">
        <f>IF($A124&gt;=DATE(2020,3,1),-99999999,NA())</f>
        <v>#N/A</v>
      </c>
      <c r="P124" s="7">
        <f>F124+G124+H124+I124</f>
        <v>89.8</v>
      </c>
      <c r="Q124" s="7">
        <f>G124+F124</f>
        <v>99</v>
      </c>
      <c r="S124" s="9">
        <f>(E124-C124)/C124</f>
        <v>0</v>
      </c>
    </row>
    <row r="125" spans="1:19" x14ac:dyDescent="0.25">
      <c r="A125" s="14">
        <v>40969</v>
      </c>
      <c r="B125" s="21">
        <v>99.7</v>
      </c>
      <c r="C125" s="7">
        <v>98.3</v>
      </c>
      <c r="E125" s="22">
        <v>98.3</v>
      </c>
      <c r="F125" s="21">
        <v>98.4</v>
      </c>
      <c r="G125" s="20">
        <v>-0.2</v>
      </c>
      <c r="H125">
        <v>-0.3</v>
      </c>
      <c r="I125">
        <v>1.7</v>
      </c>
      <c r="J125" s="64">
        <f>G125/$B125</f>
        <v>-2.0060180541624875E-3</v>
      </c>
      <c r="K125" s="64">
        <f>H125/$B125</f>
        <v>-3.009027081243731E-3</v>
      </c>
      <c r="L125" s="64">
        <f>I125/$B125</f>
        <v>1.7051153460381142E-2</v>
      </c>
      <c r="M125" s="64" t="e">
        <f>IF($A125&gt;=DATE(2020,3,1),99999999,NA())</f>
        <v>#N/A</v>
      </c>
      <c r="N125" s="64" t="e">
        <f>IF($A125&gt;=DATE(2020,3,1),-99999999,NA())</f>
        <v>#N/A</v>
      </c>
      <c r="P125" s="7">
        <f>F125+G125+H125+I125</f>
        <v>99.600000000000009</v>
      </c>
      <c r="Q125" s="7">
        <f>G125+F125</f>
        <v>98.2</v>
      </c>
      <c r="S125" s="9">
        <f>(E125-C125)/C125</f>
        <v>0</v>
      </c>
    </row>
    <row r="126" spans="1:19" x14ac:dyDescent="0.25">
      <c r="A126" s="14">
        <v>41000</v>
      </c>
      <c r="B126" s="21">
        <v>92.8</v>
      </c>
      <c r="C126" s="7">
        <v>98.5</v>
      </c>
      <c r="E126" s="22">
        <v>98.5</v>
      </c>
      <c r="F126" s="21">
        <v>98.6</v>
      </c>
      <c r="G126" s="20">
        <v>-0.1</v>
      </c>
      <c r="H126">
        <v>-3.8</v>
      </c>
      <c r="I126">
        <v>-1.8</v>
      </c>
      <c r="J126" s="64">
        <f>G126/$B126</f>
        <v>-1.0775862068965517E-3</v>
      </c>
      <c r="K126" s="64">
        <f>H126/$B126</f>
        <v>-4.0948275862068964E-2</v>
      </c>
      <c r="L126" s="64">
        <f>I126/$B126</f>
        <v>-1.9396551724137932E-2</v>
      </c>
      <c r="M126" s="64" t="e">
        <f>IF($A126&gt;=DATE(2020,3,1),99999999,NA())</f>
        <v>#N/A</v>
      </c>
      <c r="N126" s="64" t="e">
        <f>IF($A126&gt;=DATE(2020,3,1),-99999999,NA())</f>
        <v>#N/A</v>
      </c>
      <c r="P126" s="7">
        <f>F126+G126+H126+I126</f>
        <v>92.9</v>
      </c>
      <c r="Q126" s="7">
        <f>G126+F126</f>
        <v>98.5</v>
      </c>
      <c r="S126" s="9">
        <f>(E126-C126)/C126</f>
        <v>0</v>
      </c>
    </row>
    <row r="127" spans="1:19" x14ac:dyDescent="0.25">
      <c r="A127" s="14">
        <v>41030</v>
      </c>
      <c r="B127" s="21">
        <v>102.5</v>
      </c>
      <c r="C127" s="7">
        <v>98.9</v>
      </c>
      <c r="E127" s="22">
        <v>98.9</v>
      </c>
      <c r="F127" s="21">
        <v>99</v>
      </c>
      <c r="G127" s="20">
        <v>-0.1</v>
      </c>
      <c r="H127">
        <v>2.1</v>
      </c>
      <c r="I127">
        <v>1.5</v>
      </c>
      <c r="J127" s="64">
        <f>G127/$B127</f>
        <v>-9.7560975609756108E-4</v>
      </c>
      <c r="K127" s="64">
        <f>H127/$B127</f>
        <v>2.0487804878048781E-2</v>
      </c>
      <c r="L127" s="64">
        <f>I127/$B127</f>
        <v>1.4634146341463415E-2</v>
      </c>
      <c r="M127" s="64" t="e">
        <f>IF($A127&gt;=DATE(2020,3,1),99999999,NA())</f>
        <v>#N/A</v>
      </c>
      <c r="N127" s="64" t="e">
        <f>IF($A127&gt;=DATE(2020,3,1),-99999999,NA())</f>
        <v>#N/A</v>
      </c>
      <c r="P127" s="7">
        <f>F127+G127+H127+I127</f>
        <v>102.5</v>
      </c>
      <c r="Q127" s="7">
        <f>G127+F127</f>
        <v>98.9</v>
      </c>
      <c r="S127" s="9">
        <f>(E127-C127)/C127</f>
        <v>0</v>
      </c>
    </row>
    <row r="128" spans="1:19" x14ac:dyDescent="0.25">
      <c r="A128" s="14">
        <v>41061</v>
      </c>
      <c r="B128" s="21">
        <v>98.3</v>
      </c>
      <c r="C128" s="7">
        <v>99</v>
      </c>
      <c r="E128" s="22">
        <v>99</v>
      </c>
      <c r="F128" s="21">
        <v>99.5</v>
      </c>
      <c r="G128" s="20">
        <v>-0.5</v>
      </c>
      <c r="H128">
        <v>-0.3</v>
      </c>
      <c r="I128">
        <v>-0.3</v>
      </c>
      <c r="J128" s="64">
        <f>G128/$B128</f>
        <v>-5.0864699898270603E-3</v>
      </c>
      <c r="K128" s="64">
        <f>H128/$B128</f>
        <v>-3.0518819938962359E-3</v>
      </c>
      <c r="L128" s="64">
        <f>I128/$B128</f>
        <v>-3.0518819938962359E-3</v>
      </c>
      <c r="M128" s="64" t="e">
        <f>IF($A128&gt;=DATE(2020,3,1),99999999,NA())</f>
        <v>#N/A</v>
      </c>
      <c r="N128" s="64" t="e">
        <f>IF($A128&gt;=DATE(2020,3,1),-99999999,NA())</f>
        <v>#N/A</v>
      </c>
      <c r="P128" s="7">
        <f>F128+G128+H128+I128</f>
        <v>98.4</v>
      </c>
      <c r="Q128" s="7">
        <f>G128+F128</f>
        <v>99</v>
      </c>
      <c r="S128" s="9">
        <f>(E128-C128)/C128</f>
        <v>0</v>
      </c>
    </row>
    <row r="129" spans="1:19" x14ac:dyDescent="0.25">
      <c r="A129" s="14">
        <v>41091</v>
      </c>
      <c r="B129" s="21">
        <v>104.5</v>
      </c>
      <c r="C129" s="7">
        <v>100.5</v>
      </c>
      <c r="E129" s="22">
        <v>100.5</v>
      </c>
      <c r="F129" s="21">
        <v>100</v>
      </c>
      <c r="G129" s="20">
        <v>0.5</v>
      </c>
      <c r="H129">
        <v>4.5999999999999996</v>
      </c>
      <c r="I129">
        <v>-0.6</v>
      </c>
      <c r="J129" s="64">
        <f>G129/$B129</f>
        <v>4.7846889952153108E-3</v>
      </c>
      <c r="K129" s="64">
        <f>H129/$B129</f>
        <v>4.4019138755980861E-2</v>
      </c>
      <c r="L129" s="64">
        <f>I129/$B129</f>
        <v>-5.7416267942583732E-3</v>
      </c>
      <c r="M129" s="64" t="e">
        <f>IF($A129&gt;=DATE(2020,3,1),99999999,NA())</f>
        <v>#N/A</v>
      </c>
      <c r="N129" s="64" t="e">
        <f>IF($A129&gt;=DATE(2020,3,1),-99999999,NA())</f>
        <v>#N/A</v>
      </c>
      <c r="P129" s="7">
        <f>F129+G129+H129+I129</f>
        <v>104.5</v>
      </c>
      <c r="Q129" s="7">
        <f>G129+F129</f>
        <v>100.5</v>
      </c>
      <c r="S129" s="9">
        <f>(E129-C129)/C129</f>
        <v>0</v>
      </c>
    </row>
    <row r="130" spans="1:19" x14ac:dyDescent="0.25">
      <c r="A130" s="14">
        <v>41122</v>
      </c>
      <c r="B130" s="21">
        <v>111.5</v>
      </c>
      <c r="C130" s="7">
        <v>102.5</v>
      </c>
      <c r="E130" s="22">
        <v>102.5</v>
      </c>
      <c r="F130" s="21">
        <v>100.6</v>
      </c>
      <c r="G130" s="20">
        <v>2</v>
      </c>
      <c r="H130">
        <v>8.1999999999999993</v>
      </c>
      <c r="I130">
        <v>0.7</v>
      </c>
      <c r="J130" s="64">
        <f>G130/$B130</f>
        <v>1.7937219730941704E-2</v>
      </c>
      <c r="K130" s="64">
        <f>H130/$B130</f>
        <v>7.3542600896860974E-2</v>
      </c>
      <c r="L130" s="64">
        <f>I130/$B130</f>
        <v>6.2780269058295961E-3</v>
      </c>
      <c r="M130" s="64" t="e">
        <f>IF($A130&gt;=DATE(2020,3,1),99999999,NA())</f>
        <v>#N/A</v>
      </c>
      <c r="N130" s="64" t="e">
        <f>IF($A130&gt;=DATE(2020,3,1),-99999999,NA())</f>
        <v>#N/A</v>
      </c>
      <c r="P130" s="7">
        <f>F130+G130+H130+I130</f>
        <v>111.5</v>
      </c>
      <c r="Q130" s="7">
        <f>G130+F130</f>
        <v>102.6</v>
      </c>
      <c r="S130" s="9">
        <f>(E130-C130)/C130</f>
        <v>0</v>
      </c>
    </row>
    <row r="131" spans="1:19" x14ac:dyDescent="0.25">
      <c r="A131" s="14">
        <v>41153</v>
      </c>
      <c r="B131" s="21">
        <v>103.4</v>
      </c>
      <c r="C131" s="7">
        <v>100.6</v>
      </c>
      <c r="E131" s="22">
        <v>100.6</v>
      </c>
      <c r="F131" s="21">
        <v>101</v>
      </c>
      <c r="G131" s="20">
        <v>-0.4</v>
      </c>
      <c r="H131">
        <v>4.4000000000000004</v>
      </c>
      <c r="I131">
        <v>-1.6</v>
      </c>
      <c r="J131" s="64">
        <f>G131/$B131</f>
        <v>-3.8684719535783366E-3</v>
      </c>
      <c r="K131" s="64">
        <f>H131/$B131</f>
        <v>4.2553191489361701E-2</v>
      </c>
      <c r="L131" s="64">
        <f>I131/$B131</f>
        <v>-1.5473887814313346E-2</v>
      </c>
      <c r="M131" s="64" t="e">
        <f>IF($A131&gt;=DATE(2020,3,1),99999999,NA())</f>
        <v>#N/A</v>
      </c>
      <c r="N131" s="64" t="e">
        <f>IF($A131&gt;=DATE(2020,3,1),-99999999,NA())</f>
        <v>#N/A</v>
      </c>
      <c r="P131" s="7">
        <f>F131+G131+H131+I131</f>
        <v>103.4</v>
      </c>
      <c r="Q131" s="7">
        <f>G131+F131</f>
        <v>100.6</v>
      </c>
      <c r="S131" s="9">
        <f>(E131-C131)/C131</f>
        <v>0</v>
      </c>
    </row>
    <row r="132" spans="1:19" x14ac:dyDescent="0.25">
      <c r="A132" s="14">
        <v>41183</v>
      </c>
      <c r="B132" s="21">
        <v>111.8</v>
      </c>
      <c r="C132" s="7">
        <v>102.1</v>
      </c>
      <c r="E132" s="22">
        <v>102.1</v>
      </c>
      <c r="F132" s="21">
        <v>101.2</v>
      </c>
      <c r="G132" s="20">
        <v>0.9</v>
      </c>
      <c r="H132">
        <v>8.6999999999999993</v>
      </c>
      <c r="I132">
        <v>1</v>
      </c>
      <c r="J132" s="64">
        <f>G132/$B132</f>
        <v>8.0500894454382833E-3</v>
      </c>
      <c r="K132" s="64">
        <f>H132/$B132</f>
        <v>7.7817531305903395E-2</v>
      </c>
      <c r="L132" s="64">
        <f>I132/$B132</f>
        <v>8.9445438282647581E-3</v>
      </c>
      <c r="M132" s="64" t="e">
        <f>IF($A132&gt;=DATE(2020,3,1),99999999,NA())</f>
        <v>#N/A</v>
      </c>
      <c r="N132" s="64" t="e">
        <f>IF($A132&gt;=DATE(2020,3,1),-99999999,NA())</f>
        <v>#N/A</v>
      </c>
      <c r="P132" s="7">
        <f>F132+G132+H132+I132</f>
        <v>111.80000000000001</v>
      </c>
      <c r="Q132" s="7">
        <f>G132+F132</f>
        <v>102.10000000000001</v>
      </c>
      <c r="S132" s="9">
        <f>(E132-C132)/C132</f>
        <v>0</v>
      </c>
    </row>
    <row r="133" spans="1:19" x14ac:dyDescent="0.25">
      <c r="A133" s="14">
        <v>41214</v>
      </c>
      <c r="B133" s="21">
        <v>104.8</v>
      </c>
      <c r="C133" s="7">
        <v>100.6</v>
      </c>
      <c r="E133" s="22">
        <v>100.6</v>
      </c>
      <c r="F133" s="21">
        <v>101.4</v>
      </c>
      <c r="G133" s="20">
        <v>-0.8</v>
      </c>
      <c r="H133">
        <v>3.6</v>
      </c>
      <c r="I133">
        <v>0.7</v>
      </c>
      <c r="J133" s="64">
        <f>G133/$B133</f>
        <v>-7.6335877862595426E-3</v>
      </c>
      <c r="K133" s="64">
        <f>H133/$B133</f>
        <v>3.4351145038167941E-2</v>
      </c>
      <c r="L133" s="64">
        <f>I133/$B133</f>
        <v>6.6793893129770991E-3</v>
      </c>
      <c r="M133" s="64" t="e">
        <f>IF($A133&gt;=DATE(2020,3,1),99999999,NA())</f>
        <v>#N/A</v>
      </c>
      <c r="N133" s="64" t="e">
        <f>IF($A133&gt;=DATE(2020,3,1),-99999999,NA())</f>
        <v>#N/A</v>
      </c>
      <c r="P133" s="7">
        <f>F133+G133+H133+I133</f>
        <v>104.9</v>
      </c>
      <c r="Q133" s="7">
        <f>G133+F133</f>
        <v>100.60000000000001</v>
      </c>
      <c r="S133" s="9">
        <f>(E133-C133)/C133</f>
        <v>0</v>
      </c>
    </row>
    <row r="134" spans="1:19" x14ac:dyDescent="0.25">
      <c r="A134" s="14">
        <v>41244</v>
      </c>
      <c r="B134" s="21">
        <v>92.2</v>
      </c>
      <c r="C134" s="7">
        <v>101.3</v>
      </c>
      <c r="E134" s="22">
        <v>101.3</v>
      </c>
      <c r="F134" s="21">
        <v>101.4</v>
      </c>
      <c r="G134" s="20">
        <v>-0.1</v>
      </c>
      <c r="H134">
        <v>-7.9</v>
      </c>
      <c r="I134">
        <v>-1.3</v>
      </c>
      <c r="J134" s="64">
        <f>G134/$B134</f>
        <v>-1.0845986984815619E-3</v>
      </c>
      <c r="K134" s="64">
        <f>H134/$B134</f>
        <v>-8.5683297180043388E-2</v>
      </c>
      <c r="L134" s="64">
        <f>I134/$B134</f>
        <v>-1.4099783080260303E-2</v>
      </c>
      <c r="M134" s="64" t="e">
        <f>IF($A134&gt;=DATE(2020,3,1),99999999,NA())</f>
        <v>#N/A</v>
      </c>
      <c r="N134" s="64" t="e">
        <f>IF($A134&gt;=DATE(2020,3,1),-99999999,NA())</f>
        <v>#N/A</v>
      </c>
      <c r="P134" s="7">
        <f>F134+G134+H134+I134</f>
        <v>92.100000000000009</v>
      </c>
      <c r="Q134" s="7">
        <f>G134+F134</f>
        <v>101.30000000000001</v>
      </c>
      <c r="S134" s="9">
        <f>(E134-C134)/C134</f>
        <v>0</v>
      </c>
    </row>
    <row r="135" spans="1:19" x14ac:dyDescent="0.25">
      <c r="A135" s="14">
        <v>41275</v>
      </c>
      <c r="B135" s="21">
        <v>94.5</v>
      </c>
      <c r="C135" s="7">
        <v>102.1</v>
      </c>
      <c r="E135" s="22">
        <v>102.1</v>
      </c>
      <c r="F135" s="21">
        <v>101.5</v>
      </c>
      <c r="G135" s="20">
        <v>0.6</v>
      </c>
      <c r="H135">
        <v>-8.9</v>
      </c>
      <c r="I135">
        <v>1.2</v>
      </c>
      <c r="J135" s="64">
        <f>G135/$B135</f>
        <v>6.3492063492063492E-3</v>
      </c>
      <c r="K135" s="64">
        <f>H135/$B135</f>
        <v>-9.4179894179894183E-2</v>
      </c>
      <c r="L135" s="64">
        <f>I135/$B135</f>
        <v>1.2698412698412698E-2</v>
      </c>
      <c r="M135" s="64" t="e">
        <f>IF($A135&gt;=DATE(2020,3,1),99999999,NA())</f>
        <v>#N/A</v>
      </c>
      <c r="N135" s="64" t="e">
        <f>IF($A135&gt;=DATE(2020,3,1),-99999999,NA())</f>
        <v>#N/A</v>
      </c>
      <c r="P135" s="7">
        <f>F135+G135+H135+I135</f>
        <v>94.399999999999991</v>
      </c>
      <c r="Q135" s="7">
        <f>G135+F135</f>
        <v>102.1</v>
      </c>
      <c r="S135" s="9">
        <f>(E135-C135)/C135</f>
        <v>0</v>
      </c>
    </row>
    <row r="136" spans="1:19" x14ac:dyDescent="0.25">
      <c r="A136" s="14">
        <v>41306</v>
      </c>
      <c r="B136" s="21">
        <v>88.1</v>
      </c>
      <c r="C136" s="7">
        <v>99.7</v>
      </c>
      <c r="E136" s="22">
        <v>99.7</v>
      </c>
      <c r="F136" s="21">
        <v>101.7</v>
      </c>
      <c r="G136" s="20">
        <v>-2.1</v>
      </c>
      <c r="H136">
        <v>-10.5</v>
      </c>
      <c r="I136">
        <v>-1.1000000000000001</v>
      </c>
      <c r="J136" s="64">
        <f>G136/$B136</f>
        <v>-2.3836549375709424E-2</v>
      </c>
      <c r="K136" s="64">
        <f>H136/$B136</f>
        <v>-0.11918274687854712</v>
      </c>
      <c r="L136" s="64">
        <f>I136/$B136</f>
        <v>-1.2485811577752555E-2</v>
      </c>
      <c r="M136" s="64" t="e">
        <f>IF($A136&gt;=DATE(2020,3,1),99999999,NA())</f>
        <v>#N/A</v>
      </c>
      <c r="N136" s="64" t="e">
        <f>IF($A136&gt;=DATE(2020,3,1),-99999999,NA())</f>
        <v>#N/A</v>
      </c>
      <c r="P136" s="7">
        <f>F136+G136+H136+I136</f>
        <v>88.000000000000014</v>
      </c>
      <c r="Q136" s="7">
        <f>G136+F136</f>
        <v>99.600000000000009</v>
      </c>
      <c r="S136" s="9">
        <f>(E136-C136)/C136</f>
        <v>0</v>
      </c>
    </row>
    <row r="137" spans="1:19" x14ac:dyDescent="0.25">
      <c r="A137" s="14">
        <v>41334</v>
      </c>
      <c r="B137" s="21">
        <v>97.7</v>
      </c>
      <c r="C137" s="7">
        <v>101.2</v>
      </c>
      <c r="E137" s="22">
        <v>101.2</v>
      </c>
      <c r="F137" s="21">
        <v>102</v>
      </c>
      <c r="G137" s="20">
        <v>-0.8</v>
      </c>
      <c r="H137">
        <v>-0.6</v>
      </c>
      <c r="I137">
        <v>-3</v>
      </c>
      <c r="J137" s="64">
        <f>G137/$B137</f>
        <v>-8.1883316274309111E-3</v>
      </c>
      <c r="K137" s="64">
        <f>H137/$B137</f>
        <v>-6.1412487205731829E-3</v>
      </c>
      <c r="L137" s="64">
        <f>I137/$B137</f>
        <v>-3.0706243602865915E-2</v>
      </c>
      <c r="M137" s="64" t="e">
        <f>IF($A137&gt;=DATE(2020,3,1),99999999,NA())</f>
        <v>#N/A</v>
      </c>
      <c r="N137" s="64" t="e">
        <f>IF($A137&gt;=DATE(2020,3,1),-99999999,NA())</f>
        <v>#N/A</v>
      </c>
      <c r="P137" s="7">
        <f>F137+G137+H137+I137</f>
        <v>97.600000000000009</v>
      </c>
      <c r="Q137" s="7">
        <f>G137+F137</f>
        <v>101.2</v>
      </c>
      <c r="S137" s="9">
        <f>(E137-C137)/C137</f>
        <v>0</v>
      </c>
    </row>
    <row r="138" spans="1:19" x14ac:dyDescent="0.25">
      <c r="A138" s="14">
        <v>41365</v>
      </c>
      <c r="B138" s="21">
        <v>101.8</v>
      </c>
      <c r="C138" s="7">
        <v>103</v>
      </c>
      <c r="E138" s="22">
        <v>103</v>
      </c>
      <c r="F138" s="21">
        <v>102.3</v>
      </c>
      <c r="G138" s="20">
        <v>0.7</v>
      </c>
      <c r="H138">
        <v>-3.9</v>
      </c>
      <c r="I138">
        <v>2.8</v>
      </c>
      <c r="J138" s="64">
        <f>G138/$B138</f>
        <v>6.8762278978389E-3</v>
      </c>
      <c r="K138" s="64">
        <f>H138/$B138</f>
        <v>-3.8310412573673867E-2</v>
      </c>
      <c r="L138" s="64">
        <f>I138/$B138</f>
        <v>2.75049115913556E-2</v>
      </c>
      <c r="M138" s="64" t="e">
        <f>IF($A138&gt;=DATE(2020,3,1),99999999,NA())</f>
        <v>#N/A</v>
      </c>
      <c r="N138" s="64" t="e">
        <f>IF($A138&gt;=DATE(2020,3,1),-99999999,NA())</f>
        <v>#N/A</v>
      </c>
      <c r="P138" s="7">
        <f>F138+G138+H138+I138</f>
        <v>101.89999999999999</v>
      </c>
      <c r="Q138" s="7">
        <f>G138+F138</f>
        <v>103</v>
      </c>
      <c r="S138" s="9">
        <f>(E138-C138)/C138</f>
        <v>0</v>
      </c>
    </row>
    <row r="139" spans="1:19" x14ac:dyDescent="0.25">
      <c r="A139" s="14">
        <v>41395</v>
      </c>
      <c r="B139" s="21">
        <v>105</v>
      </c>
      <c r="C139" s="7">
        <v>102.5</v>
      </c>
      <c r="E139" s="22">
        <v>102.5</v>
      </c>
      <c r="F139" s="21">
        <v>102.6</v>
      </c>
      <c r="G139" s="20">
        <v>-0.1</v>
      </c>
      <c r="H139">
        <v>2.1</v>
      </c>
      <c r="I139">
        <v>0.4</v>
      </c>
      <c r="J139" s="64">
        <f>G139/$B139</f>
        <v>-9.5238095238095238E-4</v>
      </c>
      <c r="K139" s="64">
        <f>H139/$B139</f>
        <v>0.02</v>
      </c>
      <c r="L139" s="64">
        <f>I139/$B139</f>
        <v>3.8095238095238095E-3</v>
      </c>
      <c r="M139" s="64" t="e">
        <f>IF($A139&gt;=DATE(2020,3,1),99999999,NA())</f>
        <v>#N/A</v>
      </c>
      <c r="N139" s="64" t="e">
        <f>IF($A139&gt;=DATE(2020,3,1),-99999999,NA())</f>
        <v>#N/A</v>
      </c>
      <c r="P139" s="7">
        <f>F139+G139+H139+I139</f>
        <v>105</v>
      </c>
      <c r="Q139" s="7">
        <f>G139+F139</f>
        <v>102.5</v>
      </c>
      <c r="S139" s="9">
        <f>(E139-C139)/C139</f>
        <v>0</v>
      </c>
    </row>
    <row r="140" spans="1:19" x14ac:dyDescent="0.25">
      <c r="A140" s="14">
        <v>41426</v>
      </c>
      <c r="B140" s="21">
        <v>101.7</v>
      </c>
      <c r="C140" s="7">
        <v>103.2</v>
      </c>
      <c r="E140" s="22">
        <v>103.2</v>
      </c>
      <c r="F140" s="21">
        <v>102.8</v>
      </c>
      <c r="G140" s="20">
        <v>0.4</v>
      </c>
      <c r="H140">
        <v>-0.2</v>
      </c>
      <c r="I140">
        <v>-1.4</v>
      </c>
      <c r="J140" s="64">
        <f>G140/$B140</f>
        <v>3.9331366764995086E-3</v>
      </c>
      <c r="K140" s="64">
        <f>H140/$B140</f>
        <v>-1.9665683382497543E-3</v>
      </c>
      <c r="L140" s="64">
        <f>I140/$B140</f>
        <v>-1.3765978367748278E-2</v>
      </c>
      <c r="M140" s="64" t="e">
        <f>IF($A140&gt;=DATE(2020,3,1),99999999,NA())</f>
        <v>#N/A</v>
      </c>
      <c r="N140" s="64" t="e">
        <f>IF($A140&gt;=DATE(2020,3,1),-99999999,NA())</f>
        <v>#N/A</v>
      </c>
      <c r="P140" s="7">
        <f>F140+G140+H140+I140</f>
        <v>101.6</v>
      </c>
      <c r="Q140" s="7">
        <f>G140+F140</f>
        <v>103.2</v>
      </c>
      <c r="S140" s="9">
        <f>(E140-C140)/C140</f>
        <v>0</v>
      </c>
    </row>
    <row r="141" spans="1:19" x14ac:dyDescent="0.25">
      <c r="A141" s="14">
        <v>41456</v>
      </c>
      <c r="B141" s="21">
        <v>108</v>
      </c>
      <c r="C141" s="7">
        <v>102.4</v>
      </c>
      <c r="E141" s="22">
        <v>102.4</v>
      </c>
      <c r="F141" s="21">
        <v>103</v>
      </c>
      <c r="G141" s="20">
        <v>-0.6</v>
      </c>
      <c r="H141">
        <v>4.7</v>
      </c>
      <c r="I141">
        <v>1</v>
      </c>
      <c r="J141" s="64">
        <f>G141/$B141</f>
        <v>-5.5555555555555558E-3</v>
      </c>
      <c r="K141" s="64">
        <f>H141/$B141</f>
        <v>4.3518518518518519E-2</v>
      </c>
      <c r="L141" s="64">
        <f>I141/$B141</f>
        <v>9.2592592592592587E-3</v>
      </c>
      <c r="M141" s="64" t="e">
        <f>IF($A141&gt;=DATE(2020,3,1),99999999,NA())</f>
        <v>#N/A</v>
      </c>
      <c r="N141" s="64" t="e">
        <f>IF($A141&gt;=DATE(2020,3,1),-99999999,NA())</f>
        <v>#N/A</v>
      </c>
      <c r="P141" s="7">
        <f>F141+G141+H141+I141</f>
        <v>108.10000000000001</v>
      </c>
      <c r="Q141" s="7">
        <f>G141+F141</f>
        <v>102.4</v>
      </c>
      <c r="S141" s="9">
        <f>(E141-C141)/C141</f>
        <v>0</v>
      </c>
    </row>
    <row r="142" spans="1:19" x14ac:dyDescent="0.25">
      <c r="A142" s="14">
        <v>41487</v>
      </c>
      <c r="B142" s="21">
        <v>112</v>
      </c>
      <c r="C142" s="7">
        <v>102.9</v>
      </c>
      <c r="E142" s="22">
        <v>102.9</v>
      </c>
      <c r="F142" s="21">
        <v>103.1</v>
      </c>
      <c r="G142" s="20">
        <v>-0.1</v>
      </c>
      <c r="H142">
        <v>8.5</v>
      </c>
      <c r="I142">
        <v>0.5</v>
      </c>
      <c r="J142" s="64">
        <f>G142/$B142</f>
        <v>-8.9285714285714294E-4</v>
      </c>
      <c r="K142" s="64">
        <f>H142/$B142</f>
        <v>7.5892857142857137E-2</v>
      </c>
      <c r="L142" s="64">
        <f>I142/$B142</f>
        <v>4.464285714285714E-3</v>
      </c>
      <c r="M142" s="64" t="e">
        <f>IF($A142&gt;=DATE(2020,3,1),99999999,NA())</f>
        <v>#N/A</v>
      </c>
      <c r="N142" s="64" t="e">
        <f>IF($A142&gt;=DATE(2020,3,1),-99999999,NA())</f>
        <v>#N/A</v>
      </c>
      <c r="P142" s="7">
        <f>F142+G142+H142+I142</f>
        <v>112</v>
      </c>
      <c r="Q142" s="7">
        <f>G142+F142</f>
        <v>103</v>
      </c>
      <c r="S142" s="9">
        <f>(E142-C142)/C142</f>
        <v>0</v>
      </c>
    </row>
    <row r="143" spans="1:19" x14ac:dyDescent="0.25">
      <c r="A143" s="14">
        <v>41518</v>
      </c>
      <c r="B143" s="21">
        <v>107.3</v>
      </c>
      <c r="C143" s="7">
        <v>103.5</v>
      </c>
      <c r="E143" s="22">
        <v>103.5</v>
      </c>
      <c r="F143" s="21">
        <v>103</v>
      </c>
      <c r="G143" s="20">
        <v>0.6</v>
      </c>
      <c r="H143">
        <v>4.9000000000000004</v>
      </c>
      <c r="I143">
        <v>-1.1000000000000001</v>
      </c>
      <c r="J143" s="64">
        <f>G143/$B143</f>
        <v>5.5917986952469714E-3</v>
      </c>
      <c r="K143" s="64">
        <f>H143/$B143</f>
        <v>4.5666356011183601E-2</v>
      </c>
      <c r="L143" s="64">
        <f>I143/$B143</f>
        <v>-1.0251630941286114E-2</v>
      </c>
      <c r="M143" s="64" t="e">
        <f>IF($A143&gt;=DATE(2020,3,1),99999999,NA())</f>
        <v>#N/A</v>
      </c>
      <c r="N143" s="64" t="e">
        <f>IF($A143&gt;=DATE(2020,3,1),-99999999,NA())</f>
        <v>#N/A</v>
      </c>
      <c r="P143" s="7">
        <f>F143+G143+H143+I143</f>
        <v>107.4</v>
      </c>
      <c r="Q143" s="7">
        <f>G143+F143</f>
        <v>103.6</v>
      </c>
      <c r="S143" s="9">
        <f>(E143-C143)/C143</f>
        <v>0</v>
      </c>
    </row>
    <row r="144" spans="1:19" x14ac:dyDescent="0.25">
      <c r="A144" s="14">
        <v>41548</v>
      </c>
      <c r="B144" s="21">
        <v>112.6</v>
      </c>
      <c r="C144" s="7">
        <v>102.5</v>
      </c>
      <c r="E144" s="22">
        <v>102.5</v>
      </c>
      <c r="F144" s="21">
        <v>102.7</v>
      </c>
      <c r="G144" s="20">
        <v>-0.3</v>
      </c>
      <c r="H144">
        <v>8.9</v>
      </c>
      <c r="I144">
        <v>1.2</v>
      </c>
      <c r="J144" s="64">
        <f>G144/$B144</f>
        <v>-2.6642984014209592E-3</v>
      </c>
      <c r="K144" s="64">
        <f>H144/$B144</f>
        <v>7.9040852575488457E-2</v>
      </c>
      <c r="L144" s="64">
        <f>I144/$B144</f>
        <v>1.0657193605683837E-2</v>
      </c>
      <c r="M144" s="64" t="e">
        <f>IF($A144&gt;=DATE(2020,3,1),99999999,NA())</f>
        <v>#N/A</v>
      </c>
      <c r="N144" s="64" t="e">
        <f>IF($A144&gt;=DATE(2020,3,1),-99999999,NA())</f>
        <v>#N/A</v>
      </c>
      <c r="P144" s="7">
        <f>F144+G144+H144+I144</f>
        <v>112.50000000000001</v>
      </c>
      <c r="Q144" s="7">
        <f>G144+F144</f>
        <v>102.4</v>
      </c>
      <c r="S144" s="9">
        <f>(E144-C144)/C144</f>
        <v>0</v>
      </c>
    </row>
    <row r="145" spans="1:19" x14ac:dyDescent="0.25">
      <c r="A145" s="14">
        <v>41579</v>
      </c>
      <c r="B145" s="21">
        <v>106.1</v>
      </c>
      <c r="C145" s="7">
        <v>103</v>
      </c>
      <c r="E145" s="22">
        <v>103</v>
      </c>
      <c r="F145" s="21">
        <v>102.4</v>
      </c>
      <c r="G145" s="20">
        <v>0.6</v>
      </c>
      <c r="H145">
        <v>3.2</v>
      </c>
      <c r="I145">
        <v>-0.1</v>
      </c>
      <c r="J145" s="64">
        <f>G145/$B145</f>
        <v>5.6550424128180964E-3</v>
      </c>
      <c r="K145" s="64">
        <f>H145/$B145</f>
        <v>3.0160226201696515E-2</v>
      </c>
      <c r="L145" s="64">
        <f>I145/$B145</f>
        <v>-9.4250706880301611E-4</v>
      </c>
      <c r="M145" s="64" t="e">
        <f>IF($A145&gt;=DATE(2020,3,1),99999999,NA())</f>
        <v>#N/A</v>
      </c>
      <c r="N145" s="64" t="e">
        <f>IF($A145&gt;=DATE(2020,3,1),-99999999,NA())</f>
        <v>#N/A</v>
      </c>
      <c r="P145" s="7">
        <f>F145+G145+H145+I145</f>
        <v>106.10000000000001</v>
      </c>
      <c r="Q145" s="7">
        <f>G145+F145</f>
        <v>103</v>
      </c>
      <c r="S145" s="9">
        <f>(E145-C145)/C145</f>
        <v>0</v>
      </c>
    </row>
    <row r="146" spans="1:19" x14ac:dyDescent="0.25">
      <c r="A146" s="14">
        <v>41609</v>
      </c>
      <c r="B146" s="21">
        <v>90.1</v>
      </c>
      <c r="C146" s="7">
        <v>99</v>
      </c>
      <c r="E146" s="22">
        <v>99</v>
      </c>
      <c r="F146" s="21">
        <v>101.9</v>
      </c>
      <c r="G146" s="20">
        <v>-2.9</v>
      </c>
      <c r="H146">
        <v>-8.3000000000000007</v>
      </c>
      <c r="I146">
        <v>-0.6</v>
      </c>
      <c r="J146" s="64">
        <f>G146/$B146</f>
        <v>-3.2186459489456164E-2</v>
      </c>
      <c r="K146" s="64">
        <f>H146/$B146</f>
        <v>-9.2119866814650397E-2</v>
      </c>
      <c r="L146" s="64">
        <f>I146/$B146</f>
        <v>-6.6592674805771371E-3</v>
      </c>
      <c r="M146" s="64" t="e">
        <f>IF($A146&gt;=DATE(2020,3,1),99999999,NA())</f>
        <v>#N/A</v>
      </c>
      <c r="N146" s="64" t="e">
        <f>IF($A146&gt;=DATE(2020,3,1),-99999999,NA())</f>
        <v>#N/A</v>
      </c>
      <c r="P146" s="7">
        <f>F146+G146+H146+I146</f>
        <v>90.100000000000009</v>
      </c>
      <c r="Q146" s="7">
        <f>G146+F146</f>
        <v>99</v>
      </c>
      <c r="S146" s="9">
        <f>(E146-C146)/C146</f>
        <v>0</v>
      </c>
    </row>
    <row r="147" spans="1:19" x14ac:dyDescent="0.25">
      <c r="A147" s="14">
        <v>41640</v>
      </c>
      <c r="B147" s="21">
        <v>92.6</v>
      </c>
      <c r="C147" s="7">
        <v>100.6</v>
      </c>
      <c r="E147" s="22">
        <v>100.6</v>
      </c>
      <c r="F147" s="21">
        <v>101.5</v>
      </c>
      <c r="G147" s="20">
        <v>-0.9</v>
      </c>
      <c r="H147">
        <v>-8.6999999999999993</v>
      </c>
      <c r="I147">
        <v>0.7</v>
      </c>
      <c r="J147" s="64">
        <f>G147/$B147</f>
        <v>-9.7192224622030254E-3</v>
      </c>
      <c r="K147" s="64">
        <f>H147/$B147</f>
        <v>-9.3952483801295894E-2</v>
      </c>
      <c r="L147" s="64">
        <f>I147/$B147</f>
        <v>7.5593952483801298E-3</v>
      </c>
      <c r="M147" s="64" t="e">
        <f>IF($A147&gt;=DATE(2020,3,1),99999999,NA())</f>
        <v>#N/A</v>
      </c>
      <c r="N147" s="64" t="e">
        <f>IF($A147&gt;=DATE(2020,3,1),-99999999,NA())</f>
        <v>#N/A</v>
      </c>
      <c r="P147" s="7">
        <f>F147+G147+H147+I147</f>
        <v>92.6</v>
      </c>
      <c r="Q147" s="7">
        <f>G147+F147</f>
        <v>100.6</v>
      </c>
      <c r="S147" s="9">
        <f>(E147-C147)/C147</f>
        <v>0</v>
      </c>
    </row>
    <row r="148" spans="1:19" x14ac:dyDescent="0.25">
      <c r="A148" s="14">
        <v>41671</v>
      </c>
      <c r="B148" s="21">
        <v>92.3</v>
      </c>
      <c r="C148" s="7">
        <v>101.2</v>
      </c>
      <c r="E148" s="22">
        <v>101.2</v>
      </c>
      <c r="F148" s="21">
        <v>100.9</v>
      </c>
      <c r="G148" s="20">
        <v>0.3</v>
      </c>
      <c r="H148">
        <v>-10.6</v>
      </c>
      <c r="I148">
        <v>1.6</v>
      </c>
      <c r="J148" s="64">
        <f>G148/$B148</f>
        <v>3.2502708559046588E-3</v>
      </c>
      <c r="K148" s="64">
        <f>H148/$B148</f>
        <v>-0.11484290357529794</v>
      </c>
      <c r="L148" s="64">
        <f>I148/$B148</f>
        <v>1.7334777898158182E-2</v>
      </c>
      <c r="M148" s="64" t="e">
        <f>IF($A148&gt;=DATE(2020,3,1),99999999,NA())</f>
        <v>#N/A</v>
      </c>
      <c r="N148" s="64" t="e">
        <f>IF($A148&gt;=DATE(2020,3,1),-99999999,NA())</f>
        <v>#N/A</v>
      </c>
      <c r="P148" s="7">
        <f>F148+G148+H148+I148</f>
        <v>92.2</v>
      </c>
      <c r="Q148" s="7">
        <f>G148+F148</f>
        <v>101.2</v>
      </c>
      <c r="S148" s="9">
        <f>(E148-C148)/C148</f>
        <v>0</v>
      </c>
    </row>
    <row r="149" spans="1:19" x14ac:dyDescent="0.25">
      <c r="A149" s="14">
        <v>41699</v>
      </c>
      <c r="B149" s="21">
        <v>97.3</v>
      </c>
      <c r="C149" s="7">
        <v>101</v>
      </c>
      <c r="E149" s="22">
        <v>101</v>
      </c>
      <c r="F149" s="21">
        <v>100.4</v>
      </c>
      <c r="G149" s="20">
        <v>0.6</v>
      </c>
      <c r="H149">
        <v>-0.9</v>
      </c>
      <c r="I149">
        <v>-2.8</v>
      </c>
      <c r="J149" s="64">
        <f>G149/$B149</f>
        <v>6.1664953751284684E-3</v>
      </c>
      <c r="K149" s="64">
        <f>H149/$B149</f>
        <v>-9.249743062692703E-3</v>
      </c>
      <c r="L149" s="64">
        <f>I149/$B149</f>
        <v>-2.8776978417266185E-2</v>
      </c>
      <c r="M149" s="64" t="e">
        <f>IF($A149&gt;=DATE(2020,3,1),99999999,NA())</f>
        <v>#N/A</v>
      </c>
      <c r="N149" s="64" t="e">
        <f>IF($A149&gt;=DATE(2020,3,1),-99999999,NA())</f>
        <v>#N/A</v>
      </c>
      <c r="P149" s="7">
        <f>F149+G149+H149+I149</f>
        <v>97.3</v>
      </c>
      <c r="Q149" s="7">
        <f>G149+F149</f>
        <v>101</v>
      </c>
      <c r="S149" s="9">
        <f>(E149-C149)/C149</f>
        <v>0</v>
      </c>
    </row>
    <row r="150" spans="1:19" x14ac:dyDescent="0.25">
      <c r="A150" s="14">
        <v>41730</v>
      </c>
      <c r="B150" s="21">
        <v>96</v>
      </c>
      <c r="C150" s="7">
        <v>100.2</v>
      </c>
      <c r="E150" s="22">
        <v>100.2</v>
      </c>
      <c r="F150" s="21">
        <v>99.9</v>
      </c>
      <c r="G150" s="20">
        <v>0.3</v>
      </c>
      <c r="H150">
        <v>-4.0999999999999996</v>
      </c>
      <c r="I150">
        <v>-0.1</v>
      </c>
      <c r="J150" s="64">
        <f>G150/$B150</f>
        <v>3.1249999999999997E-3</v>
      </c>
      <c r="K150" s="64">
        <f>H150/$B150</f>
        <v>-4.2708333333333327E-2</v>
      </c>
      <c r="L150" s="64">
        <f>I150/$B150</f>
        <v>-1.0416666666666667E-3</v>
      </c>
      <c r="M150" s="64" t="e">
        <f>IF($A150&gt;=DATE(2020,3,1),99999999,NA())</f>
        <v>#N/A</v>
      </c>
      <c r="N150" s="64" t="e">
        <f>IF($A150&gt;=DATE(2020,3,1),-99999999,NA())</f>
        <v>#N/A</v>
      </c>
      <c r="P150" s="7">
        <f>F150+G150+H150+I150</f>
        <v>96.000000000000014</v>
      </c>
      <c r="Q150" s="7">
        <f>G150+F150</f>
        <v>100.2</v>
      </c>
      <c r="S150" s="9">
        <f>(E150-C150)/C150</f>
        <v>0</v>
      </c>
    </row>
    <row r="151" spans="1:19" x14ac:dyDescent="0.25">
      <c r="A151" s="14">
        <v>41760</v>
      </c>
      <c r="B151" s="21">
        <v>101.7</v>
      </c>
      <c r="C151" s="7">
        <v>98.8</v>
      </c>
      <c r="E151" s="22">
        <v>98.8</v>
      </c>
      <c r="F151" s="21">
        <v>99.4</v>
      </c>
      <c r="G151" s="20">
        <v>-0.6</v>
      </c>
      <c r="H151">
        <v>2.1</v>
      </c>
      <c r="I151">
        <v>0.8</v>
      </c>
      <c r="J151" s="64">
        <f>G151/$B151</f>
        <v>-5.8997050147492625E-3</v>
      </c>
      <c r="K151" s="64">
        <f>H151/$B151</f>
        <v>2.0648967551622419E-2</v>
      </c>
      <c r="L151" s="64">
        <f>I151/$B151</f>
        <v>7.8662733529990172E-3</v>
      </c>
      <c r="M151" s="64" t="e">
        <f>IF($A151&gt;=DATE(2020,3,1),99999999,NA())</f>
        <v>#N/A</v>
      </c>
      <c r="N151" s="64" t="e">
        <f>IF($A151&gt;=DATE(2020,3,1),-99999999,NA())</f>
        <v>#N/A</v>
      </c>
      <c r="P151" s="7">
        <f>F151+G151+H151+I151</f>
        <v>101.7</v>
      </c>
      <c r="Q151" s="7">
        <f>G151+F151</f>
        <v>98.800000000000011</v>
      </c>
      <c r="S151" s="9">
        <f>(E151-C151)/C151</f>
        <v>0</v>
      </c>
    </row>
    <row r="152" spans="1:19" x14ac:dyDescent="0.25">
      <c r="A152" s="14">
        <v>41791</v>
      </c>
      <c r="B152" s="21">
        <v>94.9</v>
      </c>
      <c r="C152" s="7">
        <v>96.1</v>
      </c>
      <c r="E152" s="22">
        <v>96.1</v>
      </c>
      <c r="F152" s="21">
        <v>99.1</v>
      </c>
      <c r="G152" s="20">
        <v>-3</v>
      </c>
      <c r="H152">
        <v>0.2</v>
      </c>
      <c r="I152">
        <v>-1.4</v>
      </c>
      <c r="J152" s="64">
        <f>G152/$B152</f>
        <v>-3.1612223393045306E-2</v>
      </c>
      <c r="K152" s="64">
        <f>H152/$B152</f>
        <v>2.1074815595363539E-3</v>
      </c>
      <c r="L152" s="64">
        <f>I152/$B152</f>
        <v>-1.4752370916754477E-2</v>
      </c>
      <c r="M152" s="64" t="e">
        <f>IF($A152&gt;=DATE(2020,3,1),99999999,NA())</f>
        <v>#N/A</v>
      </c>
      <c r="N152" s="64" t="e">
        <f>IF($A152&gt;=DATE(2020,3,1),-99999999,NA())</f>
        <v>#N/A</v>
      </c>
      <c r="P152" s="7">
        <f>F152+G152+H152+I152</f>
        <v>94.899999999999991</v>
      </c>
      <c r="Q152" s="7">
        <f>G152+F152</f>
        <v>96.1</v>
      </c>
      <c r="S152" s="9">
        <f>(E152-C152)/C152</f>
        <v>0</v>
      </c>
    </row>
    <row r="153" spans="1:19" x14ac:dyDescent="0.25">
      <c r="A153" s="14">
        <v>41821</v>
      </c>
      <c r="B153" s="21">
        <v>104.4</v>
      </c>
      <c r="C153" s="7">
        <v>98.3</v>
      </c>
      <c r="E153" s="22">
        <v>98.3</v>
      </c>
      <c r="F153" s="21">
        <v>99.1</v>
      </c>
      <c r="G153" s="20">
        <v>-0.7</v>
      </c>
      <c r="H153">
        <v>4.9000000000000004</v>
      </c>
      <c r="I153">
        <v>1.2</v>
      </c>
      <c r="J153" s="64">
        <f>G153/$B153</f>
        <v>-6.7049808429118767E-3</v>
      </c>
      <c r="K153" s="64">
        <f>H153/$B153</f>
        <v>4.6934865900383142E-2</v>
      </c>
      <c r="L153" s="64">
        <f>I153/$B153</f>
        <v>1.1494252873563216E-2</v>
      </c>
      <c r="M153" s="64" t="e">
        <f>IF($A153&gt;=DATE(2020,3,1),99999999,NA())</f>
        <v>#N/A</v>
      </c>
      <c r="N153" s="64" t="e">
        <f>IF($A153&gt;=DATE(2020,3,1),-99999999,NA())</f>
        <v>#N/A</v>
      </c>
      <c r="P153" s="7">
        <f>F153+G153+H153+I153</f>
        <v>104.5</v>
      </c>
      <c r="Q153" s="7">
        <f>G153+F153</f>
        <v>98.399999999999991</v>
      </c>
      <c r="S153" s="9">
        <f>(E153-C153)/C153</f>
        <v>0</v>
      </c>
    </row>
    <row r="154" spans="1:19" x14ac:dyDescent="0.25">
      <c r="A154" s="14">
        <v>41852</v>
      </c>
      <c r="B154" s="21">
        <v>106.3</v>
      </c>
      <c r="C154" s="7">
        <v>99.2</v>
      </c>
      <c r="E154" s="22">
        <v>99.2</v>
      </c>
      <c r="F154" s="21">
        <v>99.1</v>
      </c>
      <c r="G154" s="20">
        <v>0.1</v>
      </c>
      <c r="H154">
        <v>8.6999999999999993</v>
      </c>
      <c r="I154">
        <v>-1.6</v>
      </c>
      <c r="J154" s="64">
        <f>G154/$B154</f>
        <v>9.4073377234242712E-4</v>
      </c>
      <c r="K154" s="64">
        <f>H154/$B154</f>
        <v>8.1843838193791152E-2</v>
      </c>
      <c r="L154" s="64">
        <f>I154/$B154</f>
        <v>-1.5051740357478834E-2</v>
      </c>
      <c r="M154" s="64" t="e">
        <f>IF($A154&gt;=DATE(2020,3,1),99999999,NA())</f>
        <v>#N/A</v>
      </c>
      <c r="N154" s="64" t="e">
        <f>IF($A154&gt;=DATE(2020,3,1),-99999999,NA())</f>
        <v>#N/A</v>
      </c>
      <c r="P154" s="7">
        <f>F154+G154+H154+I154</f>
        <v>106.3</v>
      </c>
      <c r="Q154" s="7">
        <f>G154+F154</f>
        <v>99.199999999999989</v>
      </c>
      <c r="S154" s="9">
        <f>(E154-C154)/C154</f>
        <v>0</v>
      </c>
    </row>
    <row r="155" spans="1:19" x14ac:dyDescent="0.25">
      <c r="A155" s="14">
        <v>41883</v>
      </c>
      <c r="B155" s="21">
        <v>105.6</v>
      </c>
      <c r="C155" s="7">
        <v>99.4</v>
      </c>
      <c r="E155" s="22">
        <v>99.4</v>
      </c>
      <c r="F155" s="21">
        <v>99.1</v>
      </c>
      <c r="G155" s="20">
        <v>0.3</v>
      </c>
      <c r="H155">
        <v>5.3</v>
      </c>
      <c r="I155">
        <v>0.9</v>
      </c>
      <c r="J155" s="64">
        <f>G155/$B155</f>
        <v>2.840909090909091E-3</v>
      </c>
      <c r="K155" s="64">
        <f>H155/$B155</f>
        <v>5.0189393939393943E-2</v>
      </c>
      <c r="L155" s="64">
        <f>I155/$B155</f>
        <v>8.5227272727272738E-3</v>
      </c>
      <c r="M155" s="64" t="e">
        <f>IF($A155&gt;=DATE(2020,3,1),99999999,NA())</f>
        <v>#N/A</v>
      </c>
      <c r="N155" s="64" t="e">
        <f>IF($A155&gt;=DATE(2020,3,1),-99999999,NA())</f>
        <v>#N/A</v>
      </c>
      <c r="P155" s="7">
        <f>F155+G155+H155+I155</f>
        <v>105.6</v>
      </c>
      <c r="Q155" s="7">
        <f>G155+F155</f>
        <v>99.399999999999991</v>
      </c>
      <c r="S155" s="9">
        <f>(E155-C155)/C155</f>
        <v>0</v>
      </c>
    </row>
    <row r="156" spans="1:19" x14ac:dyDescent="0.25">
      <c r="A156" s="14">
        <v>41913</v>
      </c>
      <c r="B156" s="21">
        <v>109.3</v>
      </c>
      <c r="C156" s="7">
        <v>99.7</v>
      </c>
      <c r="E156" s="22">
        <v>99.7</v>
      </c>
      <c r="F156" s="21">
        <v>98.9</v>
      </c>
      <c r="G156" s="20">
        <v>0.8</v>
      </c>
      <c r="H156">
        <v>8.9</v>
      </c>
      <c r="I156">
        <v>0.7</v>
      </c>
      <c r="J156" s="64">
        <f>G156/$B156</f>
        <v>7.319304666056725E-3</v>
      </c>
      <c r="K156" s="64">
        <f>H156/$B156</f>
        <v>8.1427264409881073E-2</v>
      </c>
      <c r="L156" s="64">
        <f>I156/$B156</f>
        <v>6.4043915827996338E-3</v>
      </c>
      <c r="M156" s="64" t="e">
        <f>IF($A156&gt;=DATE(2020,3,1),99999999,NA())</f>
        <v>#N/A</v>
      </c>
      <c r="N156" s="64" t="e">
        <f>IF($A156&gt;=DATE(2020,3,1),-99999999,NA())</f>
        <v>#N/A</v>
      </c>
      <c r="P156" s="7">
        <f>F156+G156+H156+I156</f>
        <v>109.30000000000001</v>
      </c>
      <c r="Q156" s="7">
        <f>G156+F156</f>
        <v>99.7</v>
      </c>
      <c r="S156" s="9">
        <f>(E156-C156)/C156</f>
        <v>0</v>
      </c>
    </row>
    <row r="157" spans="1:19" x14ac:dyDescent="0.25">
      <c r="A157" s="14">
        <v>41944</v>
      </c>
      <c r="B157" s="21">
        <v>99.8</v>
      </c>
      <c r="C157" s="7">
        <v>98.6</v>
      </c>
      <c r="E157" s="22">
        <v>98.6</v>
      </c>
      <c r="F157" s="21">
        <v>98.4</v>
      </c>
      <c r="G157" s="20">
        <v>0.2</v>
      </c>
      <c r="H157">
        <v>2.8</v>
      </c>
      <c r="I157">
        <v>-1.6</v>
      </c>
      <c r="J157" s="64">
        <f>G157/$B157</f>
        <v>2.0040080160320644E-3</v>
      </c>
      <c r="K157" s="64">
        <f>H157/$B157</f>
        <v>2.8056112224448898E-2</v>
      </c>
      <c r="L157" s="64">
        <f>I157/$B157</f>
        <v>-1.6032064128256515E-2</v>
      </c>
      <c r="M157" s="64" t="e">
        <f>IF($A157&gt;=DATE(2020,3,1),99999999,NA())</f>
        <v>#N/A</v>
      </c>
      <c r="N157" s="64" t="e">
        <f>IF($A157&gt;=DATE(2020,3,1),-99999999,NA())</f>
        <v>#N/A</v>
      </c>
      <c r="P157" s="7">
        <f>F157+G157+H157+I157</f>
        <v>99.800000000000011</v>
      </c>
      <c r="Q157" s="7">
        <f>G157+F157</f>
        <v>98.600000000000009</v>
      </c>
      <c r="S157" s="9">
        <f>(E157-C157)/C157</f>
        <v>0</v>
      </c>
    </row>
    <row r="158" spans="1:19" x14ac:dyDescent="0.25">
      <c r="A158" s="14">
        <v>41974</v>
      </c>
      <c r="B158" s="21">
        <v>87.7</v>
      </c>
      <c r="C158" s="7">
        <v>95.4</v>
      </c>
      <c r="E158" s="22">
        <v>95.4</v>
      </c>
      <c r="F158" s="21">
        <v>97.6</v>
      </c>
      <c r="G158" s="20">
        <v>-2.2000000000000002</v>
      </c>
      <c r="H158">
        <v>-8.6999999999999993</v>
      </c>
      <c r="I158">
        <v>1</v>
      </c>
      <c r="J158" s="64">
        <f>G158/$B158</f>
        <v>-2.5085518814139111E-2</v>
      </c>
      <c r="K158" s="64">
        <f>H158/$B158</f>
        <v>-9.9201824401368294E-2</v>
      </c>
      <c r="L158" s="64">
        <f>I158/$B158</f>
        <v>1.1402508551881414E-2</v>
      </c>
      <c r="M158" s="64" t="e">
        <f>IF($A158&gt;=DATE(2020,3,1),99999999,NA())</f>
        <v>#N/A</v>
      </c>
      <c r="N158" s="64" t="e">
        <f>IF($A158&gt;=DATE(2020,3,1),-99999999,NA())</f>
        <v>#N/A</v>
      </c>
      <c r="P158" s="7">
        <f>F158+G158+H158+I158</f>
        <v>87.699999999999989</v>
      </c>
      <c r="Q158" s="7">
        <f>G158+F158</f>
        <v>95.399999999999991</v>
      </c>
      <c r="S158" s="9">
        <f>(E158-C158)/C158</f>
        <v>0</v>
      </c>
    </row>
    <row r="159" spans="1:19" x14ac:dyDescent="0.25">
      <c r="A159" s="14">
        <v>42005</v>
      </c>
      <c r="B159" s="21">
        <v>88.1</v>
      </c>
      <c r="C159" s="7">
        <v>96</v>
      </c>
      <c r="E159" s="22">
        <v>96</v>
      </c>
      <c r="F159" s="21">
        <v>96.6</v>
      </c>
      <c r="G159" s="20">
        <v>-0.5</v>
      </c>
      <c r="H159">
        <v>-8.5</v>
      </c>
      <c r="I159">
        <v>0.5</v>
      </c>
      <c r="J159" s="64">
        <f>G159/$B159</f>
        <v>-5.6753688989784343E-3</v>
      </c>
      <c r="K159" s="64">
        <f>H159/$B159</f>
        <v>-9.6481271282633382E-2</v>
      </c>
      <c r="L159" s="64">
        <f>I159/$B159</f>
        <v>5.6753688989784343E-3</v>
      </c>
      <c r="M159" s="64" t="e">
        <f>IF($A159&gt;=DATE(2020,3,1),99999999,NA())</f>
        <v>#N/A</v>
      </c>
      <c r="N159" s="64" t="e">
        <f>IF($A159&gt;=DATE(2020,3,1),-99999999,NA())</f>
        <v>#N/A</v>
      </c>
      <c r="P159" s="7">
        <f>F159+G159+H159+I159</f>
        <v>88.1</v>
      </c>
      <c r="Q159" s="7">
        <f>G159+F159</f>
        <v>96.1</v>
      </c>
      <c r="S159" s="9">
        <f>(E159-C159)/C159</f>
        <v>0</v>
      </c>
    </row>
    <row r="160" spans="1:19" x14ac:dyDescent="0.25">
      <c r="A160" s="14">
        <v>42036</v>
      </c>
      <c r="B160" s="21">
        <v>83.7</v>
      </c>
      <c r="C160" s="7">
        <v>95.4</v>
      </c>
      <c r="E160" s="22">
        <v>95.4</v>
      </c>
      <c r="F160" s="21">
        <v>95.5</v>
      </c>
      <c r="G160" s="20">
        <v>-0.1</v>
      </c>
      <c r="H160">
        <v>-10.6</v>
      </c>
      <c r="I160">
        <v>-1.1000000000000001</v>
      </c>
      <c r="J160" s="64">
        <f>G160/$B160</f>
        <v>-1.1947431302270011E-3</v>
      </c>
      <c r="K160" s="64">
        <f>H160/$B160</f>
        <v>-0.12664277180406211</v>
      </c>
      <c r="L160" s="64">
        <f>I160/$B160</f>
        <v>-1.3142174432497013E-2</v>
      </c>
      <c r="M160" s="64" t="e">
        <f>IF($A160&gt;=DATE(2020,3,1),99999999,NA())</f>
        <v>#N/A</v>
      </c>
      <c r="N160" s="64" t="e">
        <f>IF($A160&gt;=DATE(2020,3,1),-99999999,NA())</f>
        <v>#N/A</v>
      </c>
      <c r="P160" s="7">
        <f>F160+G160+H160+I160</f>
        <v>83.700000000000017</v>
      </c>
      <c r="Q160" s="7">
        <f>G160+F160</f>
        <v>95.4</v>
      </c>
      <c r="S160" s="9">
        <f>(E160-C160)/C160</f>
        <v>0</v>
      </c>
    </row>
    <row r="161" spans="1:19" x14ac:dyDescent="0.25">
      <c r="A161" s="14">
        <v>42064</v>
      </c>
      <c r="B161" s="21">
        <v>94.3</v>
      </c>
      <c r="C161" s="7">
        <v>95</v>
      </c>
      <c r="E161" s="22">
        <v>95</v>
      </c>
      <c r="F161" s="21">
        <v>94.4</v>
      </c>
      <c r="G161" s="20">
        <v>0.7</v>
      </c>
      <c r="H161">
        <v>-1.3</v>
      </c>
      <c r="I161">
        <v>0.6</v>
      </c>
      <c r="J161" s="64">
        <f>G161/$B161</f>
        <v>7.423117709437964E-3</v>
      </c>
      <c r="K161" s="64">
        <f>H161/$B161</f>
        <v>-1.3785790031813362E-2</v>
      </c>
      <c r="L161" s="64">
        <f>I161/$B161</f>
        <v>6.3626723223753979E-3</v>
      </c>
      <c r="M161" s="64" t="e">
        <f>IF($A161&gt;=DATE(2020,3,1),99999999,NA())</f>
        <v>#N/A</v>
      </c>
      <c r="N161" s="64" t="e">
        <f>IF($A161&gt;=DATE(2020,3,1),-99999999,NA())</f>
        <v>#N/A</v>
      </c>
      <c r="P161" s="7">
        <f>F161+G161+H161+I161</f>
        <v>94.4</v>
      </c>
      <c r="Q161" s="7">
        <f>G161+F161</f>
        <v>95.100000000000009</v>
      </c>
      <c r="S161" s="9">
        <f>(E161-C161)/C161</f>
        <v>0</v>
      </c>
    </row>
    <row r="162" spans="1:19" x14ac:dyDescent="0.25">
      <c r="A162" s="14">
        <v>42095</v>
      </c>
      <c r="B162" s="21">
        <v>88.8</v>
      </c>
      <c r="C162" s="7">
        <v>93</v>
      </c>
      <c r="E162" s="22">
        <v>93</v>
      </c>
      <c r="F162" s="21">
        <v>93.3</v>
      </c>
      <c r="G162" s="20">
        <v>-0.3</v>
      </c>
      <c r="H162">
        <v>-4.2</v>
      </c>
      <c r="I162">
        <v>0</v>
      </c>
      <c r="J162" s="64">
        <f>G162/$B162</f>
        <v>-3.3783783783783786E-3</v>
      </c>
      <c r="K162" s="64">
        <f>H162/$B162</f>
        <v>-4.72972972972973E-2</v>
      </c>
      <c r="L162" s="64">
        <f>I162/$B162</f>
        <v>0</v>
      </c>
      <c r="M162" s="64" t="e">
        <f>IF($A162&gt;=DATE(2020,3,1),99999999,NA())</f>
        <v>#N/A</v>
      </c>
      <c r="N162" s="64" t="e">
        <f>IF($A162&gt;=DATE(2020,3,1),-99999999,NA())</f>
        <v>#N/A</v>
      </c>
      <c r="P162" s="7">
        <f>F162+G162+H162+I162</f>
        <v>88.8</v>
      </c>
      <c r="Q162" s="7">
        <f>G162+F162</f>
        <v>93</v>
      </c>
      <c r="S162" s="9">
        <f>(E162-C162)/C162</f>
        <v>0</v>
      </c>
    </row>
    <row r="163" spans="1:19" x14ac:dyDescent="0.25">
      <c r="A163" s="14">
        <v>42125</v>
      </c>
      <c r="B163" s="21">
        <v>93.1</v>
      </c>
      <c r="C163" s="7">
        <v>92.2</v>
      </c>
      <c r="E163" s="22">
        <v>92.2</v>
      </c>
      <c r="F163" s="21">
        <v>92.2</v>
      </c>
      <c r="G163" s="20">
        <v>0</v>
      </c>
      <c r="H163">
        <v>2.2000000000000002</v>
      </c>
      <c r="I163">
        <v>-1.3</v>
      </c>
      <c r="J163" s="64">
        <f>G163/$B163</f>
        <v>0</v>
      </c>
      <c r="K163" s="64">
        <f>H163/$B163</f>
        <v>2.3630504833512356E-2</v>
      </c>
      <c r="L163" s="64">
        <f>I163/$B163</f>
        <v>-1.3963480128893663E-2</v>
      </c>
      <c r="M163" s="64" t="e">
        <f>IF($A163&gt;=DATE(2020,3,1),99999999,NA())</f>
        <v>#N/A</v>
      </c>
      <c r="N163" s="64" t="e">
        <f>IF($A163&gt;=DATE(2020,3,1),-99999999,NA())</f>
        <v>#N/A</v>
      </c>
      <c r="P163" s="7">
        <f>F163+G163+H163+I163</f>
        <v>93.100000000000009</v>
      </c>
      <c r="Q163" s="7">
        <f>G163+F163</f>
        <v>92.2</v>
      </c>
      <c r="S163" s="9">
        <f>(E163-C163)/C163</f>
        <v>0</v>
      </c>
    </row>
    <row r="164" spans="1:19" x14ac:dyDescent="0.25">
      <c r="A164" s="14">
        <v>42156</v>
      </c>
      <c r="B164" s="21">
        <v>92.5</v>
      </c>
      <c r="C164" s="7">
        <v>91.3</v>
      </c>
      <c r="E164" s="22">
        <v>91.3</v>
      </c>
      <c r="F164" s="21">
        <v>91.3</v>
      </c>
      <c r="G164" s="20">
        <v>0</v>
      </c>
      <c r="H164">
        <v>0.5</v>
      </c>
      <c r="I164">
        <v>0.7</v>
      </c>
      <c r="J164" s="64">
        <f>G164/$B164</f>
        <v>0</v>
      </c>
      <c r="K164" s="64">
        <f>H164/$B164</f>
        <v>5.4054054054054057E-3</v>
      </c>
      <c r="L164" s="64">
        <f>I164/$B164</f>
        <v>7.5675675675675675E-3</v>
      </c>
      <c r="M164" s="64" t="e">
        <f>IF($A164&gt;=DATE(2020,3,1),99999999,NA())</f>
        <v>#N/A</v>
      </c>
      <c r="N164" s="64" t="e">
        <f>IF($A164&gt;=DATE(2020,3,1),-99999999,NA())</f>
        <v>#N/A</v>
      </c>
      <c r="P164" s="7">
        <f>F164+G164+H164+I164</f>
        <v>92.5</v>
      </c>
      <c r="Q164" s="7">
        <f>G164+F164</f>
        <v>91.3</v>
      </c>
      <c r="S164" s="9">
        <f>(E164-C164)/C164</f>
        <v>0</v>
      </c>
    </row>
    <row r="165" spans="1:19" x14ac:dyDescent="0.25">
      <c r="A165" s="14">
        <v>42186</v>
      </c>
      <c r="B165" s="21">
        <v>95.5</v>
      </c>
      <c r="C165" s="7">
        <v>89.5</v>
      </c>
      <c r="E165" s="22">
        <v>89.5</v>
      </c>
      <c r="F165" s="21">
        <v>90.3</v>
      </c>
      <c r="G165" s="20">
        <v>-0.8</v>
      </c>
      <c r="H165">
        <v>5.3</v>
      </c>
      <c r="I165">
        <v>0.7</v>
      </c>
      <c r="J165" s="64">
        <f>G165/$B165</f>
        <v>-8.3769633507853412E-3</v>
      </c>
      <c r="K165" s="64">
        <f>H165/$B165</f>
        <v>5.549738219895288E-2</v>
      </c>
      <c r="L165" s="64">
        <f>I165/$B165</f>
        <v>7.329842931937172E-3</v>
      </c>
      <c r="M165" s="64" t="e">
        <f>IF($A165&gt;=DATE(2020,3,1),99999999,NA())</f>
        <v>#N/A</v>
      </c>
      <c r="N165" s="64" t="e">
        <f>IF($A165&gt;=DATE(2020,3,1),-99999999,NA())</f>
        <v>#N/A</v>
      </c>
      <c r="P165" s="7">
        <f>F165+G165+H165+I165</f>
        <v>95.5</v>
      </c>
      <c r="Q165" s="7">
        <f>G165+F165</f>
        <v>89.5</v>
      </c>
      <c r="S165" s="9">
        <f>(E165-C165)/C165</f>
        <v>0</v>
      </c>
    </row>
    <row r="166" spans="1:19" x14ac:dyDescent="0.25">
      <c r="A166" s="14">
        <v>42217</v>
      </c>
      <c r="B166" s="21">
        <v>97.6</v>
      </c>
      <c r="C166" s="7">
        <v>90.3</v>
      </c>
      <c r="E166" s="22">
        <v>90.3</v>
      </c>
      <c r="F166" s="21">
        <v>89.4</v>
      </c>
      <c r="G166" s="20">
        <v>0.9</v>
      </c>
      <c r="H166">
        <v>8.6</v>
      </c>
      <c r="I166">
        <v>-1.3</v>
      </c>
      <c r="J166" s="64">
        <f>G166/$B166</f>
        <v>9.2213114754098376E-3</v>
      </c>
      <c r="K166" s="64">
        <f>H166/$B166</f>
        <v>8.8114754098360656E-2</v>
      </c>
      <c r="L166" s="64">
        <f>I166/$B166</f>
        <v>-1.3319672131147542E-2</v>
      </c>
      <c r="M166" s="64" t="e">
        <f>IF($A166&gt;=DATE(2020,3,1),99999999,NA())</f>
        <v>#N/A</v>
      </c>
      <c r="N166" s="64" t="e">
        <f>IF($A166&gt;=DATE(2020,3,1),-99999999,NA())</f>
        <v>#N/A</v>
      </c>
      <c r="P166" s="7">
        <f>F166+G166+H166+I166</f>
        <v>97.600000000000009</v>
      </c>
      <c r="Q166" s="7">
        <f>G166+F166</f>
        <v>90.300000000000011</v>
      </c>
      <c r="S166" s="9">
        <f>(E166-C166)/C166</f>
        <v>0</v>
      </c>
    </row>
    <row r="167" spans="1:19" x14ac:dyDescent="0.25">
      <c r="A167" s="14">
        <v>42248</v>
      </c>
      <c r="B167" s="21">
        <v>94.3</v>
      </c>
      <c r="C167" s="7">
        <v>88.2</v>
      </c>
      <c r="E167" s="22">
        <v>88.2</v>
      </c>
      <c r="F167" s="21">
        <v>88.4</v>
      </c>
      <c r="G167" s="20">
        <v>-0.2</v>
      </c>
      <c r="H167">
        <v>5.5</v>
      </c>
      <c r="I167">
        <v>0.6</v>
      </c>
      <c r="J167" s="64">
        <f>G167/$B167</f>
        <v>-2.1208907741251328E-3</v>
      </c>
      <c r="K167" s="64">
        <f>H167/$B167</f>
        <v>5.8324496288441149E-2</v>
      </c>
      <c r="L167" s="64">
        <f>I167/$B167</f>
        <v>6.3626723223753979E-3</v>
      </c>
      <c r="M167" s="64" t="e">
        <f>IF($A167&gt;=DATE(2020,3,1),99999999,NA())</f>
        <v>#N/A</v>
      </c>
      <c r="N167" s="64" t="e">
        <f>IF($A167&gt;=DATE(2020,3,1),-99999999,NA())</f>
        <v>#N/A</v>
      </c>
      <c r="P167" s="7">
        <f>F167+G167+H167+I167</f>
        <v>94.3</v>
      </c>
      <c r="Q167" s="7">
        <f>G167+F167</f>
        <v>88.2</v>
      </c>
      <c r="S167" s="9">
        <f>(E167-C167)/C167</f>
        <v>0</v>
      </c>
    </row>
    <row r="168" spans="1:19" x14ac:dyDescent="0.25">
      <c r="A168" s="14">
        <v>42278</v>
      </c>
      <c r="B168" s="21">
        <v>97.2</v>
      </c>
      <c r="C168" s="7">
        <v>88.1</v>
      </c>
      <c r="E168" s="22">
        <v>88.1</v>
      </c>
      <c r="F168" s="21">
        <v>87.5</v>
      </c>
      <c r="G168" s="20">
        <v>0.6</v>
      </c>
      <c r="H168">
        <v>8.6</v>
      </c>
      <c r="I168">
        <v>0.5</v>
      </c>
      <c r="J168" s="64">
        <f>G168/$B168</f>
        <v>6.1728395061728392E-3</v>
      </c>
      <c r="K168" s="64">
        <f>H168/$B168</f>
        <v>8.8477366255144033E-2</v>
      </c>
      <c r="L168" s="64">
        <f>I168/$B168</f>
        <v>5.1440329218106996E-3</v>
      </c>
      <c r="M168" s="64" t="e">
        <f>IF($A168&gt;=DATE(2020,3,1),99999999,NA())</f>
        <v>#N/A</v>
      </c>
      <c r="N168" s="64" t="e">
        <f>IF($A168&gt;=DATE(2020,3,1),-99999999,NA())</f>
        <v>#N/A</v>
      </c>
      <c r="P168" s="7">
        <f>F168+G168+H168+I168</f>
        <v>97.199999999999989</v>
      </c>
      <c r="Q168" s="7">
        <f>G168+F168</f>
        <v>88.1</v>
      </c>
      <c r="S168" s="9">
        <f>(E168-C168)/C168</f>
        <v>0</v>
      </c>
    </row>
    <row r="169" spans="1:19" x14ac:dyDescent="0.25">
      <c r="A169" s="14">
        <v>42309</v>
      </c>
      <c r="B169" s="21">
        <v>87.6</v>
      </c>
      <c r="C169" s="7">
        <v>86.4</v>
      </c>
      <c r="E169" s="22">
        <v>86.4</v>
      </c>
      <c r="F169" s="21">
        <v>86.6</v>
      </c>
      <c r="G169" s="20">
        <v>-0.2</v>
      </c>
      <c r="H169">
        <v>2.2999999999999998</v>
      </c>
      <c r="I169">
        <v>-1.1000000000000001</v>
      </c>
      <c r="J169" s="64">
        <f>G169/$B169</f>
        <v>-2.2831050228310505E-3</v>
      </c>
      <c r="K169" s="64">
        <f>H169/$B169</f>
        <v>2.6255707762557076E-2</v>
      </c>
      <c r="L169" s="64">
        <f>I169/$B169</f>
        <v>-1.2557077625570777E-2</v>
      </c>
      <c r="M169" s="64" t="e">
        <f>IF($A169&gt;=DATE(2020,3,1),99999999,NA())</f>
        <v>#N/A</v>
      </c>
      <c r="N169" s="64" t="e">
        <f>IF($A169&gt;=DATE(2020,3,1),-99999999,NA())</f>
        <v>#N/A</v>
      </c>
      <c r="P169" s="7">
        <f>F169+G169+H169+I169</f>
        <v>87.6</v>
      </c>
      <c r="Q169" s="7">
        <f>G169+F169</f>
        <v>86.399999999999991</v>
      </c>
      <c r="S169" s="9">
        <f>(E169-C169)/C169</f>
        <v>0</v>
      </c>
    </row>
    <row r="170" spans="1:19" x14ac:dyDescent="0.25">
      <c r="A170" s="14">
        <v>42339</v>
      </c>
      <c r="B170" s="21">
        <v>77.2</v>
      </c>
      <c r="C170" s="7">
        <v>84.8</v>
      </c>
      <c r="E170" s="22">
        <v>84.8</v>
      </c>
      <c r="F170" s="21">
        <v>85.9</v>
      </c>
      <c r="G170" s="20">
        <v>-1.1000000000000001</v>
      </c>
      <c r="H170">
        <v>-8.8000000000000007</v>
      </c>
      <c r="I170">
        <v>1.2</v>
      </c>
      <c r="J170" s="64">
        <f>G170/$B170</f>
        <v>-1.4248704663212436E-2</v>
      </c>
      <c r="K170" s="64">
        <f>H170/$B170</f>
        <v>-0.11398963730569948</v>
      </c>
      <c r="L170" s="64">
        <f>I170/$B170</f>
        <v>1.5544041450777202E-2</v>
      </c>
      <c r="M170" s="64" t="e">
        <f>IF($A170&gt;=DATE(2020,3,1),99999999,NA())</f>
        <v>#N/A</v>
      </c>
      <c r="N170" s="64" t="e">
        <f>IF($A170&gt;=DATE(2020,3,1),-99999999,NA())</f>
        <v>#N/A</v>
      </c>
      <c r="P170" s="7">
        <f>F170+G170+H170+I170</f>
        <v>77.200000000000017</v>
      </c>
      <c r="Q170" s="7">
        <f>G170+F170</f>
        <v>84.800000000000011</v>
      </c>
      <c r="S170" s="9">
        <f>(E170-C170)/C170</f>
        <v>0</v>
      </c>
    </row>
    <row r="171" spans="1:19" x14ac:dyDescent="0.25">
      <c r="A171" s="14">
        <v>42370</v>
      </c>
      <c r="B171" s="21">
        <v>76.3</v>
      </c>
      <c r="C171" s="7">
        <v>86.1</v>
      </c>
      <c r="E171" s="22">
        <v>86.1</v>
      </c>
      <c r="F171" s="21">
        <v>85.5</v>
      </c>
      <c r="G171" s="20">
        <v>0.6</v>
      </c>
      <c r="H171">
        <v>-8.1999999999999993</v>
      </c>
      <c r="I171">
        <v>-1.6</v>
      </c>
      <c r="J171" s="64">
        <f>G171/$B171</f>
        <v>7.8636959370904317E-3</v>
      </c>
      <c r="K171" s="64">
        <f>H171/$B171</f>
        <v>-0.10747051114023591</v>
      </c>
      <c r="L171" s="64">
        <f>I171/$B171</f>
        <v>-2.0969855832241157E-2</v>
      </c>
      <c r="M171" s="64" t="e">
        <f>IF($A171&gt;=DATE(2020,3,1),99999999,NA())</f>
        <v>#N/A</v>
      </c>
      <c r="N171" s="64" t="e">
        <f>IF($A171&gt;=DATE(2020,3,1),-99999999,NA())</f>
        <v>#N/A</v>
      </c>
      <c r="P171" s="7">
        <f>F171+G171+H171+I171</f>
        <v>76.3</v>
      </c>
      <c r="Q171" s="7">
        <f>G171+F171</f>
        <v>86.1</v>
      </c>
      <c r="S171" s="9">
        <f>(E171-C171)/C171</f>
        <v>0</v>
      </c>
    </row>
    <row r="172" spans="1:19" x14ac:dyDescent="0.25">
      <c r="A172" s="14">
        <v>42401</v>
      </c>
      <c r="B172" s="21">
        <v>75.8</v>
      </c>
      <c r="C172" s="7">
        <v>84.8</v>
      </c>
      <c r="E172" s="22">
        <v>84.8</v>
      </c>
      <c r="F172" s="21">
        <v>85.3</v>
      </c>
      <c r="G172" s="20">
        <v>-0.5</v>
      </c>
      <c r="H172">
        <v>-10.6</v>
      </c>
      <c r="I172">
        <v>1.6</v>
      </c>
      <c r="J172" s="64">
        <f>G172/$B172</f>
        <v>-6.5963060686015833E-3</v>
      </c>
      <c r="K172" s="64">
        <f>H172/$B172</f>
        <v>-0.13984168865435356</v>
      </c>
      <c r="L172" s="64">
        <f>I172/$B172</f>
        <v>2.1108179419525069E-2</v>
      </c>
      <c r="M172" s="64" t="e">
        <f>IF($A172&gt;=DATE(2020,3,1),99999999,NA())</f>
        <v>#N/A</v>
      </c>
      <c r="N172" s="64" t="e">
        <f>IF($A172&gt;=DATE(2020,3,1),-99999999,NA())</f>
        <v>#N/A</v>
      </c>
      <c r="P172" s="7">
        <f>F172+G172+H172+I172</f>
        <v>75.8</v>
      </c>
      <c r="Q172" s="7">
        <f>G172+F172</f>
        <v>84.8</v>
      </c>
      <c r="S172" s="9">
        <f>(E172-C172)/C172</f>
        <v>0</v>
      </c>
    </row>
    <row r="173" spans="1:19" x14ac:dyDescent="0.25">
      <c r="A173" s="14">
        <v>42430</v>
      </c>
      <c r="B173" s="21">
        <v>83.7</v>
      </c>
      <c r="C173" s="7">
        <v>85.6</v>
      </c>
      <c r="E173" s="22">
        <v>85.6</v>
      </c>
      <c r="F173" s="21">
        <v>85.3</v>
      </c>
      <c r="G173" s="20">
        <v>0.2</v>
      </c>
      <c r="H173">
        <v>-1.7</v>
      </c>
      <c r="I173">
        <v>-0.2</v>
      </c>
      <c r="J173" s="64">
        <f>G173/$B173</f>
        <v>2.3894862604540022E-3</v>
      </c>
      <c r="K173" s="64">
        <f>H173/$B173</f>
        <v>-2.0310633213859019E-2</v>
      </c>
      <c r="L173" s="64">
        <f>I173/$B173</f>
        <v>-2.3894862604540022E-3</v>
      </c>
      <c r="M173" s="64" t="e">
        <f>IF($A173&gt;=DATE(2020,3,1),99999999,NA())</f>
        <v>#N/A</v>
      </c>
      <c r="N173" s="64" t="e">
        <f>IF($A173&gt;=DATE(2020,3,1),-99999999,NA())</f>
        <v>#N/A</v>
      </c>
      <c r="P173" s="7">
        <f>F173+G173+H173+I173</f>
        <v>83.6</v>
      </c>
      <c r="Q173" s="7">
        <f>G173+F173</f>
        <v>85.5</v>
      </c>
      <c r="S173" s="9">
        <f>(E173-C173)/C173</f>
        <v>0</v>
      </c>
    </row>
    <row r="174" spans="1:19" x14ac:dyDescent="0.25">
      <c r="A174" s="14">
        <v>42461</v>
      </c>
      <c r="B174" s="21">
        <v>83</v>
      </c>
      <c r="C174" s="7">
        <v>85.4</v>
      </c>
      <c r="E174" s="22">
        <v>85.4</v>
      </c>
      <c r="F174" s="21">
        <v>85.4</v>
      </c>
      <c r="G174" s="20">
        <v>0</v>
      </c>
      <c r="H174">
        <v>-4.2</v>
      </c>
      <c r="I174">
        <v>1.8</v>
      </c>
      <c r="J174" s="64">
        <f>G174/$B174</f>
        <v>0</v>
      </c>
      <c r="K174" s="64">
        <f>H174/$B174</f>
        <v>-5.0602409638554217E-2</v>
      </c>
      <c r="L174" s="64">
        <f>I174/$B174</f>
        <v>2.1686746987951807E-2</v>
      </c>
      <c r="M174" s="64" t="e">
        <f>IF($A174&gt;=DATE(2020,3,1),99999999,NA())</f>
        <v>#N/A</v>
      </c>
      <c r="N174" s="64" t="e">
        <f>IF($A174&gt;=DATE(2020,3,1),-99999999,NA())</f>
        <v>#N/A</v>
      </c>
      <c r="P174" s="7">
        <f>F174+G174+H174+I174</f>
        <v>83</v>
      </c>
      <c r="Q174" s="7">
        <f>G174+F174</f>
        <v>85.4</v>
      </c>
      <c r="S174" s="9">
        <f>(E174-C174)/C174</f>
        <v>0</v>
      </c>
    </row>
    <row r="175" spans="1:19" x14ac:dyDescent="0.25">
      <c r="A175" s="14">
        <v>42491</v>
      </c>
      <c r="B175" s="21">
        <v>86.3</v>
      </c>
      <c r="C175" s="7">
        <v>85.8</v>
      </c>
      <c r="E175" s="22">
        <v>85.8</v>
      </c>
      <c r="F175" s="21">
        <v>85.3</v>
      </c>
      <c r="G175" s="20">
        <v>0.5</v>
      </c>
      <c r="H175">
        <v>2.4</v>
      </c>
      <c r="I175">
        <v>-1.9</v>
      </c>
      <c r="J175" s="64">
        <f>G175/$B175</f>
        <v>5.7937427578215531E-3</v>
      </c>
      <c r="K175" s="64">
        <f>H175/$B175</f>
        <v>2.7809965237543453E-2</v>
      </c>
      <c r="L175" s="64">
        <f>I175/$B175</f>
        <v>-2.20162224797219E-2</v>
      </c>
      <c r="M175" s="64" t="e">
        <f>IF($A175&gt;=DATE(2020,3,1),99999999,NA())</f>
        <v>#N/A</v>
      </c>
      <c r="N175" s="64" t="e">
        <f>IF($A175&gt;=DATE(2020,3,1),-99999999,NA())</f>
        <v>#N/A</v>
      </c>
      <c r="P175" s="7">
        <f>F175+G175+H175+I175</f>
        <v>86.3</v>
      </c>
      <c r="Q175" s="7">
        <f>G175+F175</f>
        <v>85.8</v>
      </c>
      <c r="S175" s="9">
        <f>(E175-C175)/C175</f>
        <v>0</v>
      </c>
    </row>
    <row r="176" spans="1:19" x14ac:dyDescent="0.25">
      <c r="A176" s="14">
        <v>42522</v>
      </c>
      <c r="B176" s="21">
        <v>87.7</v>
      </c>
      <c r="C176" s="7">
        <v>84.8</v>
      </c>
      <c r="E176" s="22">
        <v>84.8</v>
      </c>
      <c r="F176" s="21">
        <v>85.1</v>
      </c>
      <c r="G176" s="20">
        <v>-0.3</v>
      </c>
      <c r="H176">
        <v>0.9</v>
      </c>
      <c r="I176">
        <v>2</v>
      </c>
      <c r="J176" s="64">
        <f>G176/$B176</f>
        <v>-3.4207525655644238E-3</v>
      </c>
      <c r="K176" s="64">
        <f>H176/$B176</f>
        <v>1.0262257696693273E-2</v>
      </c>
      <c r="L176" s="64">
        <f>I176/$B176</f>
        <v>2.2805017103762829E-2</v>
      </c>
      <c r="M176" s="64" t="e">
        <f>IF($A176&gt;=DATE(2020,3,1),99999999,NA())</f>
        <v>#N/A</v>
      </c>
      <c r="N176" s="64" t="e">
        <f>IF($A176&gt;=DATE(2020,3,1),-99999999,NA())</f>
        <v>#N/A</v>
      </c>
      <c r="P176" s="7">
        <f>F176+G176+H176+I176</f>
        <v>87.7</v>
      </c>
      <c r="Q176" s="7">
        <f>G176+F176</f>
        <v>84.8</v>
      </c>
      <c r="S176" s="9">
        <f>(E176-C176)/C176</f>
        <v>0</v>
      </c>
    </row>
    <row r="177" spans="1:19" x14ac:dyDescent="0.25">
      <c r="A177" s="14">
        <v>42552</v>
      </c>
      <c r="B177" s="21">
        <v>89.6</v>
      </c>
      <c r="C177" s="7">
        <v>85.5</v>
      </c>
      <c r="E177" s="22">
        <v>85.5</v>
      </c>
      <c r="F177" s="21">
        <v>84.7</v>
      </c>
      <c r="G177" s="20">
        <v>0.9</v>
      </c>
      <c r="H177">
        <v>5.6</v>
      </c>
      <c r="I177">
        <v>-1.6</v>
      </c>
      <c r="J177" s="64">
        <f>G177/$B177</f>
        <v>1.0044642857142858E-2</v>
      </c>
      <c r="K177" s="64">
        <f>H177/$B177</f>
        <v>6.25E-2</v>
      </c>
      <c r="L177" s="64">
        <f>I177/$B177</f>
        <v>-1.785714285714286E-2</v>
      </c>
      <c r="M177" s="64" t="e">
        <f>IF($A177&gt;=DATE(2020,3,1),99999999,NA())</f>
        <v>#N/A</v>
      </c>
      <c r="N177" s="64" t="e">
        <f>IF($A177&gt;=DATE(2020,3,1),-99999999,NA())</f>
        <v>#N/A</v>
      </c>
      <c r="P177" s="7">
        <f>F177+G177+H177+I177</f>
        <v>89.600000000000009</v>
      </c>
      <c r="Q177" s="7">
        <f>G177+F177</f>
        <v>85.600000000000009</v>
      </c>
      <c r="S177" s="9">
        <f>(E177-C177)/C177</f>
        <v>0</v>
      </c>
    </row>
    <row r="178" spans="1:19" x14ac:dyDescent="0.25">
      <c r="A178" s="14">
        <v>42583</v>
      </c>
      <c r="B178" s="21">
        <v>93</v>
      </c>
      <c r="C178" s="7">
        <v>83.5</v>
      </c>
      <c r="E178" s="22">
        <v>83.5</v>
      </c>
      <c r="F178" s="21">
        <v>84.3</v>
      </c>
      <c r="G178" s="20">
        <v>-0.8</v>
      </c>
      <c r="H178">
        <v>8.6</v>
      </c>
      <c r="I178">
        <v>1</v>
      </c>
      <c r="J178" s="64">
        <f>G178/$B178</f>
        <v>-8.6021505376344086E-3</v>
      </c>
      <c r="K178" s="64">
        <f>H178/$B178</f>
        <v>9.2473118279569888E-2</v>
      </c>
      <c r="L178" s="64">
        <f>I178/$B178</f>
        <v>1.0752688172043012E-2</v>
      </c>
      <c r="M178" s="64" t="e">
        <f>IF($A178&gt;=DATE(2020,3,1),99999999,NA())</f>
        <v>#N/A</v>
      </c>
      <c r="N178" s="64" t="e">
        <f>IF($A178&gt;=DATE(2020,3,1),-99999999,NA())</f>
        <v>#N/A</v>
      </c>
      <c r="P178" s="7">
        <f>F178+G178+H178+I178</f>
        <v>93.1</v>
      </c>
      <c r="Q178" s="7">
        <f>G178+F178</f>
        <v>83.5</v>
      </c>
      <c r="S178" s="9">
        <f>(E178-C178)/C178</f>
        <v>0</v>
      </c>
    </row>
    <row r="179" spans="1:19" x14ac:dyDescent="0.25">
      <c r="A179" s="14">
        <v>42614</v>
      </c>
      <c r="B179" s="21">
        <v>90.7</v>
      </c>
      <c r="C179" s="7">
        <v>84.4</v>
      </c>
      <c r="E179" s="22">
        <v>84.4</v>
      </c>
      <c r="F179" s="21">
        <v>84.1</v>
      </c>
      <c r="G179" s="20">
        <v>0.3</v>
      </c>
      <c r="H179">
        <v>5.6</v>
      </c>
      <c r="I179">
        <v>0.7</v>
      </c>
      <c r="J179" s="64">
        <f>G179/$B179</f>
        <v>3.30760749724366E-3</v>
      </c>
      <c r="K179" s="64">
        <f>H179/$B179</f>
        <v>6.1742006615214985E-2</v>
      </c>
      <c r="L179" s="64">
        <f>I179/$B179</f>
        <v>7.7177508269018731E-3</v>
      </c>
      <c r="M179" s="64" t="e">
        <f>IF($A179&gt;=DATE(2020,3,1),99999999,NA())</f>
        <v>#N/A</v>
      </c>
      <c r="N179" s="64" t="e">
        <f>IF($A179&gt;=DATE(2020,3,1),-99999999,NA())</f>
        <v>#N/A</v>
      </c>
      <c r="P179" s="7">
        <f>F179+G179+H179+I179</f>
        <v>90.699999999999989</v>
      </c>
      <c r="Q179" s="7">
        <f>G179+F179</f>
        <v>84.399999999999991</v>
      </c>
      <c r="S179" s="9">
        <f>(E179-C179)/C179</f>
        <v>0</v>
      </c>
    </row>
    <row r="180" spans="1:19" x14ac:dyDescent="0.25">
      <c r="A180" s="14">
        <v>42644</v>
      </c>
      <c r="B180" s="21">
        <v>90.2</v>
      </c>
      <c r="C180" s="7">
        <v>83.4</v>
      </c>
      <c r="E180" s="22">
        <v>83.4</v>
      </c>
      <c r="F180" s="21">
        <v>84.2</v>
      </c>
      <c r="G180" s="20">
        <v>-0.8</v>
      </c>
      <c r="H180">
        <v>8.1</v>
      </c>
      <c r="I180">
        <v>-1.3</v>
      </c>
      <c r="J180" s="64">
        <f>G180/$B180</f>
        <v>-8.869179600886918E-3</v>
      </c>
      <c r="K180" s="64">
        <f>H180/$B180</f>
        <v>8.9800443458980042E-2</v>
      </c>
      <c r="L180" s="64">
        <f>I180/$B180</f>
        <v>-1.4412416851441241E-2</v>
      </c>
      <c r="M180" s="64" t="e">
        <f>IF($A180&gt;=DATE(2020,3,1),99999999,NA())</f>
        <v>#N/A</v>
      </c>
      <c r="N180" s="64" t="e">
        <f>IF($A180&gt;=DATE(2020,3,1),-99999999,NA())</f>
        <v>#N/A</v>
      </c>
      <c r="P180" s="7">
        <f>F180+G180+H180+I180</f>
        <v>90.2</v>
      </c>
      <c r="Q180" s="7">
        <f>G180+F180</f>
        <v>83.4</v>
      </c>
      <c r="S180" s="9">
        <f>(E180-C180)/C180</f>
        <v>0</v>
      </c>
    </row>
    <row r="181" spans="1:19" x14ac:dyDescent="0.25">
      <c r="A181" s="14">
        <v>42675</v>
      </c>
      <c r="B181" s="21">
        <v>86.5</v>
      </c>
      <c r="C181" s="7">
        <v>84</v>
      </c>
      <c r="E181" s="22">
        <v>84</v>
      </c>
      <c r="F181" s="21">
        <v>84.6</v>
      </c>
      <c r="G181" s="20">
        <v>-0.6</v>
      </c>
      <c r="H181">
        <v>1.9</v>
      </c>
      <c r="I181">
        <v>0.6</v>
      </c>
      <c r="J181" s="64">
        <f>G181/$B181</f>
        <v>-6.9364161849710983E-3</v>
      </c>
      <c r="K181" s="64">
        <f>H181/$B181</f>
        <v>2.1965317919075144E-2</v>
      </c>
      <c r="L181" s="64">
        <f>I181/$B181</f>
        <v>6.9364161849710983E-3</v>
      </c>
      <c r="M181" s="64" t="e">
        <f>IF($A181&gt;=DATE(2020,3,1),99999999,NA())</f>
        <v>#N/A</v>
      </c>
      <c r="N181" s="64" t="e">
        <f>IF($A181&gt;=DATE(2020,3,1),-99999999,NA())</f>
        <v>#N/A</v>
      </c>
      <c r="P181" s="7">
        <f>F181+G181+H181+I181</f>
        <v>86.5</v>
      </c>
      <c r="Q181" s="7">
        <f>G181+F181</f>
        <v>84</v>
      </c>
      <c r="S181" s="9">
        <f>(E181-C181)/C181</f>
        <v>0</v>
      </c>
    </row>
    <row r="182" spans="1:19" x14ac:dyDescent="0.25">
      <c r="A182" s="14">
        <v>42705</v>
      </c>
      <c r="B182" s="21">
        <v>77.2</v>
      </c>
      <c r="C182" s="7">
        <v>85.5</v>
      </c>
      <c r="E182" s="22">
        <v>85.5</v>
      </c>
      <c r="F182" s="21">
        <v>85.1</v>
      </c>
      <c r="G182" s="20">
        <v>0.4</v>
      </c>
      <c r="H182">
        <v>-8.8000000000000007</v>
      </c>
      <c r="I182">
        <v>0.5</v>
      </c>
      <c r="J182" s="64">
        <f>G182/$B182</f>
        <v>5.1813471502590676E-3</v>
      </c>
      <c r="K182" s="64">
        <f>H182/$B182</f>
        <v>-0.11398963730569948</v>
      </c>
      <c r="L182" s="64">
        <f>I182/$B182</f>
        <v>6.4766839378238338E-3</v>
      </c>
      <c r="M182" s="64" t="e">
        <f>IF($A182&gt;=DATE(2020,3,1),99999999,NA())</f>
        <v>#N/A</v>
      </c>
      <c r="N182" s="64" t="e">
        <f>IF($A182&gt;=DATE(2020,3,1),-99999999,NA())</f>
        <v>#N/A</v>
      </c>
      <c r="P182" s="7">
        <f>F182+G182+H182+I182</f>
        <v>77.2</v>
      </c>
      <c r="Q182" s="7">
        <f>G182+F182</f>
        <v>85.5</v>
      </c>
      <c r="S182" s="9">
        <f>(E182-C182)/C182</f>
        <v>0</v>
      </c>
    </row>
    <row r="183" spans="1:19" x14ac:dyDescent="0.25">
      <c r="A183" s="14">
        <v>42736</v>
      </c>
      <c r="B183" s="21">
        <v>77.900000000000006</v>
      </c>
      <c r="C183" s="7">
        <v>86.4</v>
      </c>
      <c r="E183" s="22">
        <v>86.4</v>
      </c>
      <c r="F183" s="21">
        <v>85.6</v>
      </c>
      <c r="G183" s="20">
        <v>0.8</v>
      </c>
      <c r="H183">
        <v>-7.9</v>
      </c>
      <c r="I183">
        <v>-0.6</v>
      </c>
      <c r="J183" s="64">
        <f>G183/$B183</f>
        <v>1.0269576379974325E-2</v>
      </c>
      <c r="K183" s="64">
        <f>H183/$B183</f>
        <v>-0.10141206675224647</v>
      </c>
      <c r="L183" s="64">
        <f>I183/$B183</f>
        <v>-7.702182284980744E-3</v>
      </c>
      <c r="M183" s="64" t="e">
        <f>IF($A183&gt;=DATE(2020,3,1),99999999,NA())</f>
        <v>#N/A</v>
      </c>
      <c r="N183" s="64" t="e">
        <f>IF($A183&gt;=DATE(2020,3,1),-99999999,NA())</f>
        <v>#N/A</v>
      </c>
      <c r="P183" s="7">
        <f>F183+G183+H183+I183</f>
        <v>77.899999999999991</v>
      </c>
      <c r="Q183" s="7">
        <f>G183+F183</f>
        <v>86.399999999999991</v>
      </c>
      <c r="S183" s="9">
        <f>(E183-C183)/C183</f>
        <v>0</v>
      </c>
    </row>
    <row r="184" spans="1:19" x14ac:dyDescent="0.25">
      <c r="A184" s="14">
        <v>42767</v>
      </c>
      <c r="B184" s="21">
        <v>75.900000000000006</v>
      </c>
      <c r="C184" s="7">
        <v>87.4</v>
      </c>
      <c r="E184" s="22">
        <v>87.4</v>
      </c>
      <c r="F184" s="21">
        <v>86</v>
      </c>
      <c r="G184" s="20">
        <v>1.4</v>
      </c>
      <c r="H184">
        <v>-10.5</v>
      </c>
      <c r="I184">
        <v>-1.1000000000000001</v>
      </c>
      <c r="J184" s="64">
        <f>G184/$B184</f>
        <v>1.8445322793148877E-2</v>
      </c>
      <c r="K184" s="64">
        <f>H184/$B184</f>
        <v>-0.13833992094861658</v>
      </c>
      <c r="L184" s="64">
        <f>I184/$B184</f>
        <v>-1.4492753623188406E-2</v>
      </c>
      <c r="M184" s="64" t="e">
        <f>IF($A184&gt;=DATE(2020,3,1),99999999,NA())</f>
        <v>#N/A</v>
      </c>
      <c r="N184" s="64" t="e">
        <f>IF($A184&gt;=DATE(2020,3,1),-99999999,NA())</f>
        <v>#N/A</v>
      </c>
      <c r="P184" s="7">
        <f>F184+G184+H184+I184</f>
        <v>75.800000000000011</v>
      </c>
      <c r="Q184" s="7">
        <f>G184+F184</f>
        <v>87.4</v>
      </c>
      <c r="S184" s="9">
        <f>(E184-C184)/C184</f>
        <v>0</v>
      </c>
    </row>
    <row r="185" spans="1:19" x14ac:dyDescent="0.25">
      <c r="A185" s="14">
        <v>42795</v>
      </c>
      <c r="B185" s="21">
        <v>85.4</v>
      </c>
      <c r="C185" s="7">
        <v>85.6</v>
      </c>
      <c r="E185" s="22">
        <v>85.6</v>
      </c>
      <c r="F185" s="21">
        <v>86.2</v>
      </c>
      <c r="G185" s="20">
        <v>-0.6</v>
      </c>
      <c r="H185">
        <v>-2.1</v>
      </c>
      <c r="I185">
        <v>1.9</v>
      </c>
      <c r="J185" s="64">
        <f>G185/$B185</f>
        <v>-7.025761124121779E-3</v>
      </c>
      <c r="K185" s="64">
        <f>H185/$B185</f>
        <v>-2.4590163934426229E-2</v>
      </c>
      <c r="L185" s="64">
        <f>I185/$B185</f>
        <v>2.2248243559718966E-2</v>
      </c>
      <c r="M185" s="64" t="e">
        <f>IF($A185&gt;=DATE(2020,3,1),99999999,NA())</f>
        <v>#N/A</v>
      </c>
      <c r="N185" s="64" t="e">
        <f>IF($A185&gt;=DATE(2020,3,1),-99999999,NA())</f>
        <v>#N/A</v>
      </c>
      <c r="P185" s="7">
        <f>F185+G185+H185+I185</f>
        <v>85.40000000000002</v>
      </c>
      <c r="Q185" s="7">
        <f>G185+F185</f>
        <v>85.600000000000009</v>
      </c>
      <c r="S185" s="9">
        <f>(E185-C185)/C185</f>
        <v>0</v>
      </c>
    </row>
    <row r="186" spans="1:19" x14ac:dyDescent="0.25">
      <c r="A186" s="14">
        <v>42826</v>
      </c>
      <c r="B186" s="21">
        <v>79.3</v>
      </c>
      <c r="C186" s="7">
        <v>85.9</v>
      </c>
      <c r="E186" s="22">
        <v>85.9</v>
      </c>
      <c r="F186" s="21">
        <v>86.3</v>
      </c>
      <c r="G186" s="20">
        <v>-0.4</v>
      </c>
      <c r="H186">
        <v>-4.3</v>
      </c>
      <c r="I186">
        <v>-2.2999999999999998</v>
      </c>
      <c r="J186" s="64">
        <f>G186/$B186</f>
        <v>-5.0441361916771761E-3</v>
      </c>
      <c r="K186" s="64">
        <f>H186/$B186</f>
        <v>-5.4224464060529637E-2</v>
      </c>
      <c r="L186" s="64">
        <f>I186/$B186</f>
        <v>-2.9003783102143757E-2</v>
      </c>
      <c r="M186" s="64" t="e">
        <f>IF($A186&gt;=DATE(2020,3,1),99999999,NA())</f>
        <v>#N/A</v>
      </c>
      <c r="N186" s="64" t="e">
        <f>IF($A186&gt;=DATE(2020,3,1),-99999999,NA())</f>
        <v>#N/A</v>
      </c>
      <c r="P186" s="7">
        <f>F186+G186+H186+I186</f>
        <v>79.3</v>
      </c>
      <c r="Q186" s="7">
        <f>G186+F186</f>
        <v>85.899999999999991</v>
      </c>
      <c r="S186" s="9">
        <f>(E186-C186)/C186</f>
        <v>0</v>
      </c>
    </row>
    <row r="187" spans="1:19" x14ac:dyDescent="0.25">
      <c r="A187" s="14">
        <v>42856</v>
      </c>
      <c r="B187" s="21">
        <v>90.1</v>
      </c>
      <c r="C187" s="7">
        <v>86.2</v>
      </c>
      <c r="E187" s="22">
        <v>86.2</v>
      </c>
      <c r="F187" s="21">
        <v>86.4</v>
      </c>
      <c r="G187" s="20">
        <v>-0.2</v>
      </c>
      <c r="H187">
        <v>2.6</v>
      </c>
      <c r="I187">
        <v>1.2</v>
      </c>
      <c r="J187" s="64">
        <f>G187/$B187</f>
        <v>-2.219755826859046E-3</v>
      </c>
      <c r="K187" s="64">
        <f>H187/$B187</f>
        <v>2.8856825749167595E-2</v>
      </c>
      <c r="L187" s="64">
        <f>I187/$B187</f>
        <v>1.3318534961154274E-2</v>
      </c>
      <c r="M187" s="64" t="e">
        <f>IF($A187&gt;=DATE(2020,3,1),99999999,NA())</f>
        <v>#N/A</v>
      </c>
      <c r="N187" s="64" t="e">
        <f>IF($A187&gt;=DATE(2020,3,1),-99999999,NA())</f>
        <v>#N/A</v>
      </c>
      <c r="P187" s="7">
        <f>F187+G187+H187+I187</f>
        <v>90</v>
      </c>
      <c r="Q187" s="7">
        <f>G187+F187</f>
        <v>86.2</v>
      </c>
      <c r="S187" s="9">
        <f>(E187-C187)/C187</f>
        <v>0</v>
      </c>
    </row>
    <row r="188" spans="1:19" x14ac:dyDescent="0.25">
      <c r="A188" s="14">
        <v>42887</v>
      </c>
      <c r="B188" s="21">
        <v>88.4</v>
      </c>
      <c r="C188" s="7">
        <v>87</v>
      </c>
      <c r="E188" s="22">
        <v>87</v>
      </c>
      <c r="F188" s="21">
        <v>86.6</v>
      </c>
      <c r="G188" s="20">
        <v>0.3</v>
      </c>
      <c r="H188">
        <v>1</v>
      </c>
      <c r="I188">
        <v>0.4</v>
      </c>
      <c r="J188" s="64">
        <f>G188/$B188</f>
        <v>3.3936651583710404E-3</v>
      </c>
      <c r="K188" s="64">
        <f>H188/$B188</f>
        <v>1.1312217194570135E-2</v>
      </c>
      <c r="L188" s="64">
        <f>I188/$B188</f>
        <v>4.5248868778280538E-3</v>
      </c>
      <c r="M188" s="64" t="e">
        <f>IF($A188&gt;=DATE(2020,3,1),99999999,NA())</f>
        <v>#N/A</v>
      </c>
      <c r="N188" s="64" t="e">
        <f>IF($A188&gt;=DATE(2020,3,1),-99999999,NA())</f>
        <v>#N/A</v>
      </c>
      <c r="P188" s="7">
        <f>F188+G188+H188+I188</f>
        <v>88.3</v>
      </c>
      <c r="Q188" s="7">
        <f>G188+F188</f>
        <v>86.899999999999991</v>
      </c>
      <c r="S188" s="9">
        <f>(E188-C188)/C188</f>
        <v>0</v>
      </c>
    </row>
    <row r="189" spans="1:19" x14ac:dyDescent="0.25">
      <c r="A189" s="14">
        <v>42917</v>
      </c>
      <c r="B189" s="21">
        <v>92.1</v>
      </c>
      <c r="C189" s="7">
        <v>87.3</v>
      </c>
      <c r="E189" s="22">
        <v>87.3</v>
      </c>
      <c r="F189" s="21">
        <v>86.9</v>
      </c>
      <c r="G189" s="20">
        <v>0.3</v>
      </c>
      <c r="H189">
        <v>6.1</v>
      </c>
      <c r="I189">
        <v>-1.3</v>
      </c>
      <c r="J189" s="64">
        <f>G189/$B189</f>
        <v>3.2573289902280132E-3</v>
      </c>
      <c r="K189" s="64">
        <f>H189/$B189</f>
        <v>6.6232356134636267E-2</v>
      </c>
      <c r="L189" s="64">
        <f>I189/$B189</f>
        <v>-1.4115092290988058E-2</v>
      </c>
      <c r="M189" s="64" t="e">
        <f>IF($A189&gt;=DATE(2020,3,1),99999999,NA())</f>
        <v>#N/A</v>
      </c>
      <c r="N189" s="64" t="e">
        <f>IF($A189&gt;=DATE(2020,3,1),-99999999,NA())</f>
        <v>#N/A</v>
      </c>
      <c r="P189" s="7">
        <f>F189+G189+H189+I189</f>
        <v>92</v>
      </c>
      <c r="Q189" s="7">
        <f>G189+F189</f>
        <v>87.2</v>
      </c>
      <c r="S189" s="9">
        <f>(E189-C189)/C189</f>
        <v>0</v>
      </c>
    </row>
    <row r="190" spans="1:19" x14ac:dyDescent="0.25">
      <c r="A190" s="14">
        <v>42948</v>
      </c>
      <c r="B190" s="21">
        <v>96.7</v>
      </c>
      <c r="C190" s="7">
        <v>87</v>
      </c>
      <c r="E190" s="22">
        <v>87</v>
      </c>
      <c r="F190" s="21">
        <v>87.3</v>
      </c>
      <c r="G190" s="20">
        <v>-0.3</v>
      </c>
      <c r="H190">
        <v>8.5</v>
      </c>
      <c r="I190">
        <v>1.2</v>
      </c>
      <c r="J190" s="64">
        <f>G190/$B190</f>
        <v>-3.1023784901758012E-3</v>
      </c>
      <c r="K190" s="64">
        <f>H190/$B190</f>
        <v>8.7900723888314367E-2</v>
      </c>
      <c r="L190" s="64">
        <f>I190/$B190</f>
        <v>1.2409513960703205E-2</v>
      </c>
      <c r="M190" s="64" t="e">
        <f>IF($A190&gt;=DATE(2020,3,1),99999999,NA())</f>
        <v>#N/A</v>
      </c>
      <c r="N190" s="64" t="e">
        <f>IF($A190&gt;=DATE(2020,3,1),-99999999,NA())</f>
        <v>#N/A</v>
      </c>
      <c r="P190" s="7">
        <f>F190+G190+H190+I190</f>
        <v>96.7</v>
      </c>
      <c r="Q190" s="7">
        <f>G190+F190</f>
        <v>87</v>
      </c>
      <c r="S190" s="9">
        <f>(E190-C190)/C190</f>
        <v>0</v>
      </c>
    </row>
    <row r="191" spans="1:19" x14ac:dyDescent="0.25">
      <c r="A191" s="14">
        <v>42979</v>
      </c>
      <c r="B191" s="21">
        <v>93</v>
      </c>
      <c r="C191" s="7">
        <v>87.4</v>
      </c>
      <c r="E191" s="22">
        <v>87.4</v>
      </c>
      <c r="F191" s="21">
        <v>87.6</v>
      </c>
      <c r="G191" s="20">
        <v>-0.3</v>
      </c>
      <c r="H191">
        <v>5.7</v>
      </c>
      <c r="I191">
        <v>-0.1</v>
      </c>
      <c r="J191" s="64">
        <f>G191/$B191</f>
        <v>-3.2258064516129032E-3</v>
      </c>
      <c r="K191" s="64">
        <f>H191/$B191</f>
        <v>6.1290322580645165E-2</v>
      </c>
      <c r="L191" s="64">
        <f>I191/$B191</f>
        <v>-1.0752688172043011E-3</v>
      </c>
      <c r="M191" s="64" t="e">
        <f>IF($A191&gt;=DATE(2020,3,1),99999999,NA())</f>
        <v>#N/A</v>
      </c>
      <c r="N191" s="64" t="e">
        <f>IF($A191&gt;=DATE(2020,3,1),-99999999,NA())</f>
        <v>#N/A</v>
      </c>
      <c r="P191" s="7">
        <f>F191+G191+H191+I191</f>
        <v>92.9</v>
      </c>
      <c r="Q191" s="7">
        <f>G191+F191</f>
        <v>87.3</v>
      </c>
      <c r="S191" s="9">
        <f>(E191-C191)/C191</f>
        <v>0</v>
      </c>
    </row>
    <row r="192" spans="1:19" x14ac:dyDescent="0.25">
      <c r="A192" s="14">
        <v>43009</v>
      </c>
      <c r="B192" s="21">
        <v>95.1</v>
      </c>
      <c r="C192" s="7">
        <v>88.1</v>
      </c>
      <c r="E192" s="22">
        <v>88.1</v>
      </c>
      <c r="F192" s="21">
        <v>88</v>
      </c>
      <c r="G192" s="20">
        <v>0.1</v>
      </c>
      <c r="H192">
        <v>7.6</v>
      </c>
      <c r="I192">
        <v>-0.6</v>
      </c>
      <c r="J192" s="64">
        <f>G192/$B192</f>
        <v>1.0515247108307047E-3</v>
      </c>
      <c r="K192" s="64">
        <f>H192/$B192</f>
        <v>7.9915878023133546E-2</v>
      </c>
      <c r="L192" s="64">
        <f>I192/$B192</f>
        <v>-6.3091482649842269E-3</v>
      </c>
      <c r="M192" s="64" t="e">
        <f>IF($A192&gt;=DATE(2020,3,1),99999999,NA())</f>
        <v>#N/A</v>
      </c>
      <c r="N192" s="64" t="e">
        <f>IF($A192&gt;=DATE(2020,3,1),-99999999,NA())</f>
        <v>#N/A</v>
      </c>
      <c r="P192" s="7">
        <f>F192+G192+H192+I192</f>
        <v>95.1</v>
      </c>
      <c r="Q192" s="7">
        <f>G192+F192</f>
        <v>88.1</v>
      </c>
      <c r="S192" s="9">
        <f>(E192-C192)/C192</f>
        <v>0</v>
      </c>
    </row>
    <row r="193" spans="1:19" x14ac:dyDescent="0.25">
      <c r="A193" s="14">
        <v>43040</v>
      </c>
      <c r="B193" s="21">
        <v>90.6</v>
      </c>
      <c r="C193" s="7">
        <v>88.4</v>
      </c>
      <c r="E193" s="22">
        <v>88.4</v>
      </c>
      <c r="F193" s="21">
        <v>88.3</v>
      </c>
      <c r="G193" s="20">
        <v>0.1</v>
      </c>
      <c r="H193">
        <v>1.5</v>
      </c>
      <c r="I193">
        <v>0.7</v>
      </c>
      <c r="J193" s="64">
        <f>G193/$B193</f>
        <v>1.1037527593818987E-3</v>
      </c>
      <c r="K193" s="64">
        <f>H193/$B193</f>
        <v>1.6556291390728478E-2</v>
      </c>
      <c r="L193" s="64">
        <f>I193/$B193</f>
        <v>7.7262693156732896E-3</v>
      </c>
      <c r="M193" s="64" t="e">
        <f>IF($A193&gt;=DATE(2020,3,1),99999999,NA())</f>
        <v>#N/A</v>
      </c>
      <c r="N193" s="64" t="e">
        <f>IF($A193&gt;=DATE(2020,3,1),-99999999,NA())</f>
        <v>#N/A</v>
      </c>
      <c r="P193" s="7">
        <f>F193+G193+H193+I193</f>
        <v>90.6</v>
      </c>
      <c r="Q193" s="7">
        <f>G193+F193</f>
        <v>88.399999999999991</v>
      </c>
      <c r="S193" s="9">
        <f>(E193-C193)/C193</f>
        <v>0</v>
      </c>
    </row>
    <row r="194" spans="1:19" x14ac:dyDescent="0.25">
      <c r="A194" s="14">
        <v>43070</v>
      </c>
      <c r="B194" s="21">
        <v>81</v>
      </c>
      <c r="C194" s="7">
        <v>91.3</v>
      </c>
      <c r="E194" s="22">
        <v>91.3</v>
      </c>
      <c r="F194" s="21">
        <v>88.6</v>
      </c>
      <c r="G194" s="20">
        <v>2.7</v>
      </c>
      <c r="H194">
        <v>-8.6999999999999993</v>
      </c>
      <c r="I194">
        <v>-1.6</v>
      </c>
      <c r="J194" s="64">
        <f>G194/$B194</f>
        <v>3.3333333333333333E-2</v>
      </c>
      <c r="K194" s="64">
        <f>H194/$B194</f>
        <v>-0.1074074074074074</v>
      </c>
      <c r="L194" s="64">
        <f>I194/$B194</f>
        <v>-1.9753086419753086E-2</v>
      </c>
      <c r="M194" s="64" t="e">
        <f>IF($A194&gt;=DATE(2020,3,1),99999999,NA())</f>
        <v>#N/A</v>
      </c>
      <c r="N194" s="64" t="e">
        <f>IF($A194&gt;=DATE(2020,3,1),-99999999,NA())</f>
        <v>#N/A</v>
      </c>
      <c r="P194" s="7">
        <f>F194+G194+H194+I194</f>
        <v>81</v>
      </c>
      <c r="Q194" s="7">
        <f>G194+F194</f>
        <v>91.3</v>
      </c>
      <c r="S194" s="9">
        <f>(E194-C194)/C194</f>
        <v>0</v>
      </c>
    </row>
    <row r="195" spans="1:19" x14ac:dyDescent="0.25">
      <c r="A195" s="14">
        <v>43101</v>
      </c>
      <c r="B195" s="21">
        <v>82.3</v>
      </c>
      <c r="C195" s="7">
        <v>88.9</v>
      </c>
      <c r="E195" s="22">
        <v>88.9</v>
      </c>
      <c r="F195" s="21">
        <v>88.9</v>
      </c>
      <c r="G195" s="20">
        <v>0</v>
      </c>
      <c r="H195">
        <v>-7.6</v>
      </c>
      <c r="I195">
        <v>1</v>
      </c>
      <c r="J195" s="64">
        <f>G195/$B195</f>
        <v>0</v>
      </c>
      <c r="K195" s="64">
        <f>H195/$B195</f>
        <v>-9.2345078979343867E-2</v>
      </c>
      <c r="L195" s="64">
        <f>I195/$B195</f>
        <v>1.2150668286755772E-2</v>
      </c>
      <c r="M195" s="64" t="e">
        <f>IF($A195&gt;=DATE(2020,3,1),99999999,NA())</f>
        <v>#N/A</v>
      </c>
      <c r="N195" s="64" t="e">
        <f>IF($A195&gt;=DATE(2020,3,1),-99999999,NA())</f>
        <v>#N/A</v>
      </c>
      <c r="P195" s="7">
        <f>F195+G195+H195+I195</f>
        <v>82.300000000000011</v>
      </c>
      <c r="Q195" s="7">
        <f>G195+F195</f>
        <v>88.9</v>
      </c>
      <c r="S195" s="9">
        <f>(E195-C195)/C195</f>
        <v>0</v>
      </c>
    </row>
    <row r="196" spans="1:19" x14ac:dyDescent="0.25">
      <c r="A196" s="14">
        <v>43132</v>
      </c>
      <c r="B196" s="21">
        <v>77.3</v>
      </c>
      <c r="C196" s="7">
        <v>88.5</v>
      </c>
      <c r="E196" s="22">
        <v>88.5</v>
      </c>
      <c r="F196" s="21">
        <v>89.2</v>
      </c>
      <c r="G196" s="20">
        <v>-0.7</v>
      </c>
      <c r="H196">
        <v>-10.199999999999999</v>
      </c>
      <c r="I196">
        <v>-1.1000000000000001</v>
      </c>
      <c r="J196" s="64">
        <f>G196/$B196</f>
        <v>-9.0556274256144882E-3</v>
      </c>
      <c r="K196" s="64">
        <f>H196/$B196</f>
        <v>-0.13195342820181113</v>
      </c>
      <c r="L196" s="64">
        <f>I196/$B196</f>
        <v>-1.4230271668822771E-2</v>
      </c>
      <c r="M196" s="64" t="e">
        <f>IF($A196&gt;=DATE(2020,3,1),99999999,NA())</f>
        <v>#N/A</v>
      </c>
      <c r="N196" s="64" t="e">
        <f>IF($A196&gt;=DATE(2020,3,1),-99999999,NA())</f>
        <v>#N/A</v>
      </c>
      <c r="P196" s="7">
        <f>F196+G196+H196+I196</f>
        <v>77.2</v>
      </c>
      <c r="Q196" s="7">
        <f>G196+F196</f>
        <v>88.5</v>
      </c>
      <c r="S196" s="9">
        <f>(E196-C196)/C196</f>
        <v>0</v>
      </c>
    </row>
    <row r="197" spans="1:19" x14ac:dyDescent="0.25">
      <c r="A197" s="14">
        <v>43160</v>
      </c>
      <c r="B197" s="21">
        <v>86.2</v>
      </c>
      <c r="C197" s="7">
        <v>89.7</v>
      </c>
      <c r="E197" s="22">
        <v>89.7</v>
      </c>
      <c r="F197" s="21">
        <v>89.6</v>
      </c>
      <c r="G197" s="20">
        <v>0.1</v>
      </c>
      <c r="H197">
        <v>-2.6</v>
      </c>
      <c r="I197">
        <v>-0.9</v>
      </c>
      <c r="J197" s="64">
        <f>G197/$B197</f>
        <v>1.1600928074245939E-3</v>
      </c>
      <c r="K197" s="64">
        <f>H197/$B197</f>
        <v>-3.0162412993039442E-2</v>
      </c>
      <c r="L197" s="64">
        <f>I197/$B197</f>
        <v>-1.0440835266821345E-2</v>
      </c>
      <c r="M197" s="64" t="e">
        <f>IF($A197&gt;=DATE(2020,3,1),99999999,NA())</f>
        <v>#N/A</v>
      </c>
      <c r="N197" s="64" t="e">
        <f>IF($A197&gt;=DATE(2020,3,1),-99999999,NA())</f>
        <v>#N/A</v>
      </c>
      <c r="P197" s="7">
        <f>F197+G197+H197+I197</f>
        <v>86.199999999999989</v>
      </c>
      <c r="Q197" s="7">
        <f>G197+F197</f>
        <v>89.699999999999989</v>
      </c>
      <c r="S197" s="9">
        <f>(E197-C197)/C197</f>
        <v>0</v>
      </c>
    </row>
    <row r="198" spans="1:19" x14ac:dyDescent="0.25">
      <c r="A198" s="14">
        <v>43191</v>
      </c>
      <c r="B198" s="21">
        <v>86.5</v>
      </c>
      <c r="C198" s="7">
        <v>90.1</v>
      </c>
      <c r="E198" s="22">
        <v>90.1</v>
      </c>
      <c r="F198" s="21">
        <v>89.9</v>
      </c>
      <c r="G198" s="20">
        <v>0.2</v>
      </c>
      <c r="H198">
        <v>-4.3</v>
      </c>
      <c r="I198">
        <v>0.7</v>
      </c>
      <c r="J198" s="64">
        <f>G198/$B198</f>
        <v>2.3121387283236996E-3</v>
      </c>
      <c r="K198" s="64">
        <f>H198/$B198</f>
        <v>-4.9710982658959534E-2</v>
      </c>
      <c r="L198" s="64">
        <f>I198/$B198</f>
        <v>8.0924855491329474E-3</v>
      </c>
      <c r="M198" s="64" t="e">
        <f>IF($A198&gt;=DATE(2020,3,1),99999999,NA())</f>
        <v>#N/A</v>
      </c>
      <c r="N198" s="64" t="e">
        <f>IF($A198&gt;=DATE(2020,3,1),-99999999,NA())</f>
        <v>#N/A</v>
      </c>
      <c r="P198" s="7">
        <f>F198+G198+H198+I198</f>
        <v>86.500000000000014</v>
      </c>
      <c r="Q198" s="7">
        <f>G198+F198</f>
        <v>90.100000000000009</v>
      </c>
      <c r="S198" s="9">
        <f>(E198-C198)/C198</f>
        <v>0</v>
      </c>
    </row>
    <row r="199" spans="1:19" x14ac:dyDescent="0.25">
      <c r="A199" s="14">
        <v>43221</v>
      </c>
      <c r="B199" s="21">
        <v>84.4</v>
      </c>
      <c r="C199" s="7">
        <v>80.2</v>
      </c>
      <c r="E199" s="22">
        <v>80.2</v>
      </c>
      <c r="F199" s="21">
        <v>90</v>
      </c>
      <c r="G199" s="20">
        <v>-9.8000000000000007</v>
      </c>
      <c r="H199">
        <v>2.7</v>
      </c>
      <c r="I199">
        <v>1.5</v>
      </c>
      <c r="J199" s="64">
        <f>G199/$B199</f>
        <v>-0.11611374407582939</v>
      </c>
      <c r="K199" s="64">
        <f>H199/$B199</f>
        <v>3.1990521327014215E-2</v>
      </c>
      <c r="L199" s="64">
        <f>I199/$B199</f>
        <v>1.7772511848341232E-2</v>
      </c>
      <c r="M199" s="64" t="e">
        <f>IF($A199&gt;=DATE(2020,3,1),99999999,NA())</f>
        <v>#N/A</v>
      </c>
      <c r="N199" s="64" t="e">
        <f>IF($A199&gt;=DATE(2020,3,1),-99999999,NA())</f>
        <v>#N/A</v>
      </c>
      <c r="P199" s="7">
        <f>F199+G199+H199+I199</f>
        <v>84.4</v>
      </c>
      <c r="Q199" s="7">
        <f>G199+F199</f>
        <v>80.2</v>
      </c>
      <c r="S199" s="9">
        <f>(E199-C199)/C199</f>
        <v>0</v>
      </c>
    </row>
    <row r="200" spans="1:19" x14ac:dyDescent="0.25">
      <c r="A200" s="14">
        <v>43252</v>
      </c>
      <c r="B200" s="21">
        <v>91.1</v>
      </c>
      <c r="C200" s="7">
        <v>90.3</v>
      </c>
      <c r="E200" s="22">
        <v>90.3</v>
      </c>
      <c r="F200" s="21">
        <v>90</v>
      </c>
      <c r="G200" s="20">
        <v>0.4</v>
      </c>
      <c r="H200">
        <v>1.1000000000000001</v>
      </c>
      <c r="I200">
        <v>-0.3</v>
      </c>
      <c r="J200" s="64">
        <f>G200/$B200</f>
        <v>4.3907793633369925E-3</v>
      </c>
      <c r="K200" s="64">
        <f>H200/$B200</f>
        <v>1.2074643249176731E-2</v>
      </c>
      <c r="L200" s="64">
        <f>I200/$B200</f>
        <v>-3.2930845225027441E-3</v>
      </c>
      <c r="M200" s="64" t="e">
        <f>IF($A200&gt;=DATE(2020,3,1),99999999,NA())</f>
        <v>#N/A</v>
      </c>
      <c r="N200" s="64" t="e">
        <f>IF($A200&gt;=DATE(2020,3,1),-99999999,NA())</f>
        <v>#N/A</v>
      </c>
      <c r="P200" s="7">
        <f>F200+G200+H200+I200</f>
        <v>91.2</v>
      </c>
      <c r="Q200" s="7">
        <f>G200+F200</f>
        <v>90.4</v>
      </c>
      <c r="S200" s="9">
        <f>(E200-C200)/C200</f>
        <v>0</v>
      </c>
    </row>
    <row r="201" spans="1:19" x14ac:dyDescent="0.25">
      <c r="A201" s="14">
        <v>43282</v>
      </c>
      <c r="B201" s="21">
        <v>95.8</v>
      </c>
      <c r="C201" s="7">
        <v>90.1</v>
      </c>
      <c r="E201" s="22">
        <v>90.1</v>
      </c>
      <c r="F201" s="21">
        <v>89.6</v>
      </c>
      <c r="G201" s="20">
        <v>0.4</v>
      </c>
      <c r="H201">
        <v>6.3</v>
      </c>
      <c r="I201">
        <v>-0.6</v>
      </c>
      <c r="J201" s="64">
        <f>G201/$B201</f>
        <v>4.1753653444676414E-3</v>
      </c>
      <c r="K201" s="64">
        <f>H201/$B201</f>
        <v>6.5762004175365346E-2</v>
      </c>
      <c r="L201" s="64">
        <f>I201/$B201</f>
        <v>-6.2630480167014616E-3</v>
      </c>
      <c r="M201" s="64" t="e">
        <f>IF($A201&gt;=DATE(2020,3,1),99999999,NA())</f>
        <v>#N/A</v>
      </c>
      <c r="N201" s="64" t="e">
        <f>IF($A201&gt;=DATE(2020,3,1),-99999999,NA())</f>
        <v>#N/A</v>
      </c>
      <c r="P201" s="7">
        <f>F201+G201+H201+I201</f>
        <v>95.7</v>
      </c>
      <c r="Q201" s="7">
        <f>G201+F201</f>
        <v>90</v>
      </c>
      <c r="S201" s="9">
        <f>(E201-C201)/C201</f>
        <v>0</v>
      </c>
    </row>
    <row r="202" spans="1:19" x14ac:dyDescent="0.25">
      <c r="A202" s="14">
        <v>43313</v>
      </c>
      <c r="B202" s="21">
        <v>98.2</v>
      </c>
      <c r="C202" s="7">
        <v>88.9</v>
      </c>
      <c r="E202" s="22">
        <v>88.9</v>
      </c>
      <c r="F202" s="21">
        <v>89.1</v>
      </c>
      <c r="G202" s="20">
        <v>-0.2</v>
      </c>
      <c r="H202">
        <v>8.6</v>
      </c>
      <c r="I202">
        <v>0.7</v>
      </c>
      <c r="J202" s="64">
        <f>G202/$B202</f>
        <v>-2.0366598778004076E-3</v>
      </c>
      <c r="K202" s="64">
        <f>H202/$B202</f>
        <v>8.7576374745417504E-2</v>
      </c>
      <c r="L202" s="64">
        <f>I202/$B202</f>
        <v>7.1283095723014252E-3</v>
      </c>
      <c r="M202" s="64" t="e">
        <f>IF($A202&gt;=DATE(2020,3,1),99999999,NA())</f>
        <v>#N/A</v>
      </c>
      <c r="N202" s="64" t="e">
        <f>IF($A202&gt;=DATE(2020,3,1),-99999999,NA())</f>
        <v>#N/A</v>
      </c>
      <c r="P202" s="7">
        <f>F202+G202+H202+I202</f>
        <v>98.199999999999989</v>
      </c>
      <c r="Q202" s="7">
        <f>G202+F202</f>
        <v>88.899999999999991</v>
      </c>
      <c r="S202" s="9">
        <f>(E202-C202)/C202</f>
        <v>0</v>
      </c>
    </row>
    <row r="203" spans="1:19" x14ac:dyDescent="0.25">
      <c r="A203" s="14">
        <v>43344</v>
      </c>
      <c r="B203" s="21">
        <v>90.7</v>
      </c>
      <c r="C203" s="7">
        <v>86.5</v>
      </c>
      <c r="E203" s="22">
        <v>86.5</v>
      </c>
      <c r="F203" s="21">
        <v>88.5</v>
      </c>
      <c r="G203" s="20">
        <v>-2</v>
      </c>
      <c r="H203">
        <v>5.8</v>
      </c>
      <c r="I203">
        <v>-1.6</v>
      </c>
      <c r="J203" s="64">
        <f>G203/$B203</f>
        <v>-2.2050716648291068E-2</v>
      </c>
      <c r="K203" s="64">
        <f>H203/$B203</f>
        <v>6.3947078280044103E-2</v>
      </c>
      <c r="L203" s="64">
        <f>I203/$B203</f>
        <v>-1.7640573318632856E-2</v>
      </c>
      <c r="M203" s="64" t="e">
        <f>IF($A203&gt;=DATE(2020,3,1),99999999,NA())</f>
        <v>#N/A</v>
      </c>
      <c r="N203" s="64" t="e">
        <f>IF($A203&gt;=DATE(2020,3,1),-99999999,NA())</f>
        <v>#N/A</v>
      </c>
      <c r="P203" s="7">
        <f>F203+G203+H203+I203</f>
        <v>90.7</v>
      </c>
      <c r="Q203" s="7">
        <f>G203+F203</f>
        <v>86.5</v>
      </c>
      <c r="S203" s="9">
        <f>(E203-C203)/C203</f>
        <v>0</v>
      </c>
    </row>
    <row r="204" spans="1:19" x14ac:dyDescent="0.25">
      <c r="A204" s="14">
        <v>43374</v>
      </c>
      <c r="B204" s="21">
        <v>95.8</v>
      </c>
      <c r="C204" s="7">
        <v>87.5</v>
      </c>
      <c r="E204" s="22">
        <v>87.5</v>
      </c>
      <c r="F204" s="21">
        <v>87.9</v>
      </c>
      <c r="G204" s="20">
        <v>-0.4</v>
      </c>
      <c r="H204">
        <v>7.3</v>
      </c>
      <c r="I204">
        <v>1</v>
      </c>
      <c r="J204" s="64">
        <f>G204/$B204</f>
        <v>-4.1753653444676414E-3</v>
      </c>
      <c r="K204" s="64">
        <f>H204/$B204</f>
        <v>7.6200417536534448E-2</v>
      </c>
      <c r="L204" s="64">
        <f>I204/$B204</f>
        <v>1.0438413361169102E-2</v>
      </c>
      <c r="M204" s="64" t="e">
        <f>IF($A204&gt;=DATE(2020,3,1),99999999,NA())</f>
        <v>#N/A</v>
      </c>
      <c r="N204" s="64" t="e">
        <f>IF($A204&gt;=DATE(2020,3,1),-99999999,NA())</f>
        <v>#N/A</v>
      </c>
      <c r="P204" s="7">
        <f>F204+G204+H204+I204</f>
        <v>95.8</v>
      </c>
      <c r="Q204" s="7">
        <f>G204+F204</f>
        <v>87.5</v>
      </c>
      <c r="S204" s="9">
        <f>(E204-C204)/C204</f>
        <v>0</v>
      </c>
    </row>
    <row r="205" spans="1:19" x14ac:dyDescent="0.25">
      <c r="A205" s="14">
        <v>43405</v>
      </c>
      <c r="B205" s="21">
        <v>89.5</v>
      </c>
      <c r="C205" s="7">
        <v>87.5</v>
      </c>
      <c r="E205" s="22">
        <v>87.5</v>
      </c>
      <c r="F205" s="21">
        <v>87.5</v>
      </c>
      <c r="G205" s="20">
        <v>0</v>
      </c>
      <c r="H205">
        <v>1.3</v>
      </c>
      <c r="I205">
        <v>0.7</v>
      </c>
      <c r="J205" s="64">
        <f>G205/$B205</f>
        <v>0</v>
      </c>
      <c r="K205" s="64">
        <f>H205/$B205</f>
        <v>1.452513966480447E-2</v>
      </c>
      <c r="L205" s="64">
        <f>I205/$B205</f>
        <v>7.8212290502793283E-3</v>
      </c>
      <c r="M205" s="64" t="e">
        <f>IF($A205&gt;=DATE(2020,3,1),99999999,NA())</f>
        <v>#N/A</v>
      </c>
      <c r="N205" s="64" t="e">
        <f>IF($A205&gt;=DATE(2020,3,1),-99999999,NA())</f>
        <v>#N/A</v>
      </c>
      <c r="P205" s="7">
        <f>F205+G205+H205+I205</f>
        <v>89.5</v>
      </c>
      <c r="Q205" s="7">
        <f>G205+F205</f>
        <v>87.5</v>
      </c>
      <c r="S205" s="9">
        <f>(E205-C205)/C205</f>
        <v>0</v>
      </c>
    </row>
    <row r="206" spans="1:19" x14ac:dyDescent="0.25">
      <c r="A206" s="14">
        <v>43435</v>
      </c>
      <c r="B206" s="21">
        <v>78</v>
      </c>
      <c r="C206" s="7">
        <v>87.8</v>
      </c>
      <c r="E206" s="22">
        <v>87.8</v>
      </c>
      <c r="F206" s="21">
        <v>87.3</v>
      </c>
      <c r="G206" s="20">
        <v>0.5</v>
      </c>
      <c r="H206">
        <v>-8.6</v>
      </c>
      <c r="I206">
        <v>-1.3</v>
      </c>
      <c r="J206" s="64">
        <f>G206/$B206</f>
        <v>6.41025641025641E-3</v>
      </c>
      <c r="K206" s="64">
        <f>H206/$B206</f>
        <v>-0.11025641025641025</v>
      </c>
      <c r="L206" s="64">
        <f>I206/$B206</f>
        <v>-1.6666666666666666E-2</v>
      </c>
      <c r="M206" s="64" t="e">
        <f>IF($A206&gt;=DATE(2020,3,1),99999999,NA())</f>
        <v>#N/A</v>
      </c>
      <c r="N206" s="64" t="e">
        <f>IF($A206&gt;=DATE(2020,3,1),-99999999,NA())</f>
        <v>#N/A</v>
      </c>
      <c r="P206" s="7">
        <f>F206+G206+H206+I206</f>
        <v>77.900000000000006</v>
      </c>
      <c r="Q206" s="7">
        <f>G206+F206</f>
        <v>87.8</v>
      </c>
      <c r="S206" s="9">
        <f>(E206-C206)/C206</f>
        <v>0</v>
      </c>
    </row>
    <row r="207" spans="1:19" x14ac:dyDescent="0.25">
      <c r="A207" s="14">
        <v>43466</v>
      </c>
      <c r="B207" s="21">
        <v>80.7</v>
      </c>
      <c r="C207" s="7">
        <v>86.8</v>
      </c>
      <c r="E207" s="22">
        <v>86.8</v>
      </c>
      <c r="F207" s="21">
        <v>87.3</v>
      </c>
      <c r="G207" s="20">
        <v>-0.5</v>
      </c>
      <c r="H207">
        <v>-7.3</v>
      </c>
      <c r="I207">
        <v>1.2</v>
      </c>
      <c r="J207" s="64">
        <f>G207/$B207</f>
        <v>-6.1957868649318458E-3</v>
      </c>
      <c r="K207" s="64">
        <f>H207/$B207</f>
        <v>-9.0458488228004952E-2</v>
      </c>
      <c r="L207" s="64">
        <f>I207/$B207</f>
        <v>1.4869888475836431E-2</v>
      </c>
      <c r="M207" s="64" t="e">
        <f>IF($A207&gt;=DATE(2020,3,1),99999999,NA())</f>
        <v>#N/A</v>
      </c>
      <c r="N207" s="64" t="e">
        <f>IF($A207&gt;=DATE(2020,3,1),-99999999,NA())</f>
        <v>#N/A</v>
      </c>
      <c r="P207" s="7">
        <f>F207+G207+H207+I207</f>
        <v>80.7</v>
      </c>
      <c r="Q207" s="7">
        <f>G207+F207</f>
        <v>86.8</v>
      </c>
      <c r="S207" s="9">
        <f>(E207-C207)/C207</f>
        <v>0</v>
      </c>
    </row>
    <row r="208" spans="1:19" x14ac:dyDescent="0.25">
      <c r="A208" s="14">
        <v>43497</v>
      </c>
      <c r="B208" s="21">
        <v>79.099999999999994</v>
      </c>
      <c r="C208" s="7">
        <v>87.3</v>
      </c>
      <c r="E208" s="22">
        <v>87.3</v>
      </c>
      <c r="F208" s="21">
        <v>87.3</v>
      </c>
      <c r="G208" s="20">
        <v>0.1</v>
      </c>
      <c r="H208">
        <v>-9.9</v>
      </c>
      <c r="I208">
        <v>1.6</v>
      </c>
      <c r="J208" s="64">
        <f>G208/$B208</f>
        <v>1.2642225031605564E-3</v>
      </c>
      <c r="K208" s="64">
        <f>H208/$B208</f>
        <v>-0.12515802781289509</v>
      </c>
      <c r="L208" s="64">
        <f>I208/$B208</f>
        <v>2.0227560050568902E-2</v>
      </c>
      <c r="M208" s="64" t="e">
        <f>IF($A208&gt;=DATE(2020,3,1),99999999,NA())</f>
        <v>#N/A</v>
      </c>
      <c r="N208" s="64" t="e">
        <f>IF($A208&gt;=DATE(2020,3,1),-99999999,NA())</f>
        <v>#N/A</v>
      </c>
      <c r="P208" s="7">
        <f>F208+G208+H208+I208</f>
        <v>79.09999999999998</v>
      </c>
      <c r="Q208" s="7">
        <f>G208+F208</f>
        <v>87.399999999999991</v>
      </c>
      <c r="S208" s="9">
        <f>(E208-C208)/C208</f>
        <v>0</v>
      </c>
    </row>
    <row r="209" spans="1:19" x14ac:dyDescent="0.25">
      <c r="A209" s="14">
        <v>43525</v>
      </c>
      <c r="B209" s="21">
        <v>81</v>
      </c>
      <c r="C209" s="7">
        <v>87.1</v>
      </c>
      <c r="E209" s="22">
        <v>87.1</v>
      </c>
      <c r="F209" s="21">
        <v>87.2</v>
      </c>
      <c r="G209" s="20">
        <v>-0.1</v>
      </c>
      <c r="H209">
        <v>-3</v>
      </c>
      <c r="I209">
        <v>-3.1</v>
      </c>
      <c r="J209" s="64">
        <f>G209/$B209</f>
        <v>-1.2345679012345679E-3</v>
      </c>
      <c r="K209" s="64">
        <f>H209/$B209</f>
        <v>-3.7037037037037035E-2</v>
      </c>
      <c r="L209" s="64">
        <f>I209/$B209</f>
        <v>-3.8271604938271607E-2</v>
      </c>
      <c r="M209" s="64" t="e">
        <f>IF($A209&gt;=DATE(2020,3,1),99999999,NA())</f>
        <v>#N/A</v>
      </c>
      <c r="N209" s="64" t="e">
        <f>IF($A209&gt;=DATE(2020,3,1),-99999999,NA())</f>
        <v>#N/A</v>
      </c>
      <c r="P209" s="7">
        <f>F209+G209+H209+I209</f>
        <v>81.000000000000014</v>
      </c>
      <c r="Q209" s="7">
        <f>G209+F209</f>
        <v>87.100000000000009</v>
      </c>
      <c r="S209" s="9">
        <f>(E209-C209)/C209</f>
        <v>0</v>
      </c>
    </row>
    <row r="210" spans="1:19" x14ac:dyDescent="0.25">
      <c r="A210" s="14">
        <v>43556</v>
      </c>
      <c r="B210" s="21">
        <v>83.3</v>
      </c>
      <c r="C210" s="7">
        <v>87.5</v>
      </c>
      <c r="E210" s="22">
        <v>87.5</v>
      </c>
      <c r="F210" s="21">
        <v>87.1</v>
      </c>
      <c r="G210" s="20">
        <v>0.4</v>
      </c>
      <c r="H210">
        <v>-4.5</v>
      </c>
      <c r="I210">
        <v>0.2</v>
      </c>
      <c r="J210" s="64">
        <f>G210/$B210</f>
        <v>4.8019207683073235E-3</v>
      </c>
      <c r="K210" s="64">
        <f>H210/$B210</f>
        <v>-5.4021608643457383E-2</v>
      </c>
      <c r="L210" s="64">
        <f>I210/$B210</f>
        <v>2.4009603841536617E-3</v>
      </c>
      <c r="M210" s="64" t="e">
        <f>IF($A210&gt;=DATE(2020,3,1),99999999,NA())</f>
        <v>#N/A</v>
      </c>
      <c r="N210" s="64" t="e">
        <f>IF($A210&gt;=DATE(2020,3,1),-99999999,NA())</f>
        <v>#N/A</v>
      </c>
      <c r="P210" s="7">
        <f>F210+G210+H210+I210</f>
        <v>83.2</v>
      </c>
      <c r="Q210" s="7">
        <f>G210+F210</f>
        <v>87.5</v>
      </c>
      <c r="S210" s="9">
        <f>(E210-C210)/C210</f>
        <v>0</v>
      </c>
    </row>
    <row r="211" spans="1:19" x14ac:dyDescent="0.25">
      <c r="A211" s="14">
        <v>43586</v>
      </c>
      <c r="B211" s="21">
        <v>91</v>
      </c>
      <c r="C211" s="7">
        <v>87.4</v>
      </c>
      <c r="E211" s="22">
        <v>87.4</v>
      </c>
      <c r="F211" s="21">
        <v>87</v>
      </c>
      <c r="G211" s="20">
        <v>0.4</v>
      </c>
      <c r="H211">
        <v>2.6</v>
      </c>
      <c r="I211">
        <v>1</v>
      </c>
      <c r="J211" s="64">
        <f>G211/$B211</f>
        <v>4.3956043956043956E-3</v>
      </c>
      <c r="K211" s="64">
        <f>H211/$B211</f>
        <v>2.8571428571428574E-2</v>
      </c>
      <c r="L211" s="64">
        <f>I211/$B211</f>
        <v>1.098901098901099E-2</v>
      </c>
      <c r="M211" s="64" t="e">
        <f>IF($A211&gt;=DATE(2020,3,1),99999999,NA())</f>
        <v>#N/A</v>
      </c>
      <c r="N211" s="64" t="e">
        <f>IF($A211&gt;=DATE(2020,3,1),-99999999,NA())</f>
        <v>#N/A</v>
      </c>
      <c r="P211" s="7">
        <f>F211+G211+H211+I211</f>
        <v>91</v>
      </c>
      <c r="Q211" s="7">
        <f>G211+F211</f>
        <v>87.4</v>
      </c>
      <c r="S211" s="9">
        <f>(E211-C211)/C211</f>
        <v>0</v>
      </c>
    </row>
    <row r="212" spans="1:19" x14ac:dyDescent="0.25">
      <c r="A212" s="14">
        <v>43617</v>
      </c>
      <c r="B212" s="21">
        <v>85.8</v>
      </c>
      <c r="C212" s="7">
        <v>86.6</v>
      </c>
      <c r="E212" s="22">
        <v>86.6</v>
      </c>
      <c r="F212" s="21">
        <v>86.9</v>
      </c>
      <c r="G212" s="20">
        <v>-0.3</v>
      </c>
      <c r="H212">
        <v>1.1000000000000001</v>
      </c>
      <c r="I212">
        <v>-1.9</v>
      </c>
      <c r="J212" s="64">
        <f>G212/$B212</f>
        <v>-3.4965034965034965E-3</v>
      </c>
      <c r="K212" s="64">
        <f>H212/$B212</f>
        <v>1.2820512820512822E-2</v>
      </c>
      <c r="L212" s="64">
        <f>I212/$B212</f>
        <v>-2.2144522144522144E-2</v>
      </c>
      <c r="M212" s="64" t="e">
        <f>IF($A212&gt;=DATE(2020,3,1),99999999,NA())</f>
        <v>#N/A</v>
      </c>
      <c r="N212" s="64" t="e">
        <f>IF($A212&gt;=DATE(2020,3,1),-99999999,NA())</f>
        <v>#N/A</v>
      </c>
      <c r="P212" s="7">
        <f>F212+G212+H212+I212</f>
        <v>85.8</v>
      </c>
      <c r="Q212" s="7">
        <f>G212+F212</f>
        <v>86.600000000000009</v>
      </c>
      <c r="S212" s="9">
        <f>(E212-C212)/C212</f>
        <v>0</v>
      </c>
    </row>
    <row r="213" spans="1:19" x14ac:dyDescent="0.25">
      <c r="A213" s="14">
        <v>43647</v>
      </c>
      <c r="B213" s="21">
        <v>93.4</v>
      </c>
      <c r="C213" s="7">
        <v>86</v>
      </c>
      <c r="E213" s="22">
        <v>86</v>
      </c>
      <c r="F213" s="21">
        <v>86.8</v>
      </c>
      <c r="G213" s="20">
        <v>-0.8</v>
      </c>
      <c r="H213">
        <v>6.4</v>
      </c>
      <c r="I213">
        <v>1</v>
      </c>
      <c r="J213" s="64">
        <f>G213/$B213</f>
        <v>-8.5653104925053538E-3</v>
      </c>
      <c r="K213" s="64">
        <f>H213/$B213</f>
        <v>6.852248394004283E-2</v>
      </c>
      <c r="L213" s="64">
        <f>I213/$B213</f>
        <v>1.0706638115631691E-2</v>
      </c>
      <c r="M213" s="64" t="e">
        <f>IF($A213&gt;=DATE(2020,3,1),99999999,NA())</f>
        <v>#N/A</v>
      </c>
      <c r="N213" s="64" t="e">
        <f>IF($A213&gt;=DATE(2020,3,1),-99999999,NA())</f>
        <v>#N/A</v>
      </c>
      <c r="P213" s="7">
        <f>F213+G213+H213+I213</f>
        <v>93.4</v>
      </c>
      <c r="Q213" s="7">
        <f>G213+F213</f>
        <v>86</v>
      </c>
      <c r="S213" s="9">
        <f>(E213-C213)/C213</f>
        <v>0</v>
      </c>
    </row>
    <row r="214" spans="1:19" x14ac:dyDescent="0.25">
      <c r="A214" s="14">
        <v>43678</v>
      </c>
      <c r="B214" s="21">
        <v>96.2</v>
      </c>
      <c r="C214" s="7">
        <v>87</v>
      </c>
      <c r="E214" s="22">
        <v>87</v>
      </c>
      <c r="F214" s="21">
        <v>86.7</v>
      </c>
      <c r="G214" s="20">
        <v>0.3</v>
      </c>
      <c r="H214">
        <v>8.6999999999999993</v>
      </c>
      <c r="I214">
        <v>0.5</v>
      </c>
      <c r="J214" s="64">
        <f>G214/$B214</f>
        <v>3.1185031185031182E-3</v>
      </c>
      <c r="K214" s="64">
        <f>H214/$B214</f>
        <v>9.0436590436590428E-2</v>
      </c>
      <c r="L214" s="64">
        <f>I214/$B214</f>
        <v>5.1975051975051969E-3</v>
      </c>
      <c r="M214" s="64" t="e">
        <f>IF($A214&gt;=DATE(2020,3,1),99999999,NA())</f>
        <v>#N/A</v>
      </c>
      <c r="N214" s="64" t="e">
        <f>IF($A214&gt;=DATE(2020,3,1),-99999999,NA())</f>
        <v>#N/A</v>
      </c>
      <c r="P214" s="7">
        <f>F214+G214+H214+I214</f>
        <v>96.2</v>
      </c>
      <c r="Q214" s="7">
        <f>G214+F214</f>
        <v>87</v>
      </c>
      <c r="S214" s="9">
        <f>(E214-C214)/C214</f>
        <v>0</v>
      </c>
    </row>
    <row r="215" spans="1:19" x14ac:dyDescent="0.25">
      <c r="A215" s="14">
        <v>43709</v>
      </c>
      <c r="B215" s="21">
        <v>91.8</v>
      </c>
      <c r="C215" s="7">
        <v>86.9</v>
      </c>
      <c r="E215" s="22">
        <v>86.9</v>
      </c>
      <c r="F215" s="21">
        <v>86.6</v>
      </c>
      <c r="G215" s="20">
        <v>0.3</v>
      </c>
      <c r="H215">
        <v>6</v>
      </c>
      <c r="I215">
        <v>-1.1000000000000001</v>
      </c>
      <c r="J215" s="64">
        <f>G215/$B215</f>
        <v>3.2679738562091504E-3</v>
      </c>
      <c r="K215" s="64">
        <f>H215/$B215</f>
        <v>6.535947712418301E-2</v>
      </c>
      <c r="L215" s="64">
        <f>I215/$B215</f>
        <v>-1.1982570806100219E-2</v>
      </c>
      <c r="M215" s="64" t="e">
        <f>IF($A215&gt;=DATE(2020,3,1),99999999,NA())</f>
        <v>#N/A</v>
      </c>
      <c r="N215" s="64" t="e">
        <f>IF($A215&gt;=DATE(2020,3,1),-99999999,NA())</f>
        <v>#N/A</v>
      </c>
      <c r="P215" s="7">
        <f>F215+G215+H215+I215</f>
        <v>91.8</v>
      </c>
      <c r="Q215" s="7">
        <f>G215+F215</f>
        <v>86.899999999999991</v>
      </c>
      <c r="S215" s="9">
        <f>(E215-C215)/C215</f>
        <v>0</v>
      </c>
    </row>
    <row r="216" spans="1:19" x14ac:dyDescent="0.25">
      <c r="A216" s="14">
        <v>43739</v>
      </c>
      <c r="B216" s="21">
        <v>97</v>
      </c>
      <c r="C216" s="7">
        <v>88.7</v>
      </c>
      <c r="E216" s="22">
        <v>88.7</v>
      </c>
      <c r="F216" s="21">
        <v>86.5</v>
      </c>
      <c r="G216" s="20">
        <v>2.2000000000000002</v>
      </c>
      <c r="H216">
        <v>7.1</v>
      </c>
      <c r="I216">
        <v>1.2</v>
      </c>
      <c r="J216" s="64">
        <f>G216/$B216</f>
        <v>2.2680412371134023E-2</v>
      </c>
      <c r="K216" s="64">
        <f>H216/$B216</f>
        <v>7.3195876288659784E-2</v>
      </c>
      <c r="L216" s="64">
        <f>I216/$B216</f>
        <v>1.2371134020618556E-2</v>
      </c>
      <c r="M216" s="64" t="e">
        <f>IF($A216&gt;=DATE(2020,3,1),99999999,NA())</f>
        <v>#N/A</v>
      </c>
      <c r="N216" s="64" t="e">
        <f>IF($A216&gt;=DATE(2020,3,1),-99999999,NA())</f>
        <v>#N/A</v>
      </c>
      <c r="P216" s="7">
        <f>F216+G216+H216+I216</f>
        <v>97</v>
      </c>
      <c r="Q216" s="7">
        <f>G216+F216</f>
        <v>88.7</v>
      </c>
      <c r="S216" s="9">
        <f>(E216-C216)/C216</f>
        <v>0</v>
      </c>
    </row>
    <row r="217" spans="1:19" x14ac:dyDescent="0.25">
      <c r="A217" s="14">
        <v>43770</v>
      </c>
      <c r="B217" s="21">
        <v>88</v>
      </c>
      <c r="C217" s="7">
        <v>86.9</v>
      </c>
      <c r="E217" s="22">
        <v>86.9</v>
      </c>
      <c r="F217" s="21">
        <v>86.5</v>
      </c>
      <c r="G217" s="20">
        <v>0.4</v>
      </c>
      <c r="H217">
        <v>1.2</v>
      </c>
      <c r="I217">
        <v>-0.1</v>
      </c>
      <c r="J217" s="64">
        <f>G217/$B217</f>
        <v>4.5454545454545461E-3</v>
      </c>
      <c r="K217" s="64">
        <f>H217/$B217</f>
        <v>1.3636363636363636E-2</v>
      </c>
      <c r="L217" s="64">
        <f>I217/$B217</f>
        <v>-1.1363636363636365E-3</v>
      </c>
      <c r="M217" s="64" t="e">
        <f>IF($A217&gt;=DATE(2020,3,1),99999999,NA())</f>
        <v>#N/A</v>
      </c>
      <c r="N217" s="64" t="e">
        <f>IF($A217&gt;=DATE(2020,3,1),-99999999,NA())</f>
        <v>#N/A</v>
      </c>
      <c r="P217" s="7">
        <f>F217+G217+H217+I217</f>
        <v>88.000000000000014</v>
      </c>
      <c r="Q217" s="7">
        <f>G217+F217</f>
        <v>86.9</v>
      </c>
      <c r="S217" s="9">
        <f>(E217-C217)/C217</f>
        <v>0</v>
      </c>
    </row>
    <row r="218" spans="1:19" x14ac:dyDescent="0.25">
      <c r="A218" s="14">
        <v>43800</v>
      </c>
      <c r="B218" s="21">
        <v>76.900000000000006</v>
      </c>
      <c r="C218" s="7">
        <v>85.8</v>
      </c>
      <c r="E218" s="22">
        <v>85.8</v>
      </c>
      <c r="F218" s="21">
        <v>86.6</v>
      </c>
      <c r="G218" s="20">
        <v>-0.7</v>
      </c>
      <c r="H218">
        <v>-8.3000000000000007</v>
      </c>
      <c r="I218">
        <v>-0.6</v>
      </c>
      <c r="J218" s="64">
        <f>G218/$B218</f>
        <v>-9.1027308192457718E-3</v>
      </c>
      <c r="K218" s="64">
        <f>H218/$B218</f>
        <v>-0.10793237971391417</v>
      </c>
      <c r="L218" s="64">
        <f>I218/$B218</f>
        <v>-7.8023407022106625E-3</v>
      </c>
      <c r="M218" s="64" t="e">
        <f>IF($A218&gt;=DATE(2020,3,1),99999999,NA())</f>
        <v>#N/A</v>
      </c>
      <c r="N218" s="64" t="e">
        <f>IF($A218&gt;=DATE(2020,3,1),-99999999,NA())</f>
        <v>#N/A</v>
      </c>
      <c r="P218" s="7">
        <f>F218+G218+H218+I218</f>
        <v>77</v>
      </c>
      <c r="Q218" s="7">
        <f>G218+F218</f>
        <v>85.899999999999991</v>
      </c>
      <c r="S218" s="9">
        <f>(E218-C218)/C218</f>
        <v>0</v>
      </c>
    </row>
    <row r="219" spans="1:19" x14ac:dyDescent="0.25">
      <c r="A219" s="14">
        <v>43831</v>
      </c>
      <c r="B219" s="21">
        <v>80</v>
      </c>
      <c r="C219" s="7">
        <v>86.4</v>
      </c>
      <c r="E219" s="22">
        <v>86.4</v>
      </c>
      <c r="F219" s="21">
        <v>86.7</v>
      </c>
      <c r="G219" s="20">
        <v>-0.3</v>
      </c>
      <c r="H219">
        <v>-7.1</v>
      </c>
      <c r="I219">
        <v>0.7</v>
      </c>
      <c r="J219" s="64">
        <f>G219/$B219</f>
        <v>-3.7499999999999999E-3</v>
      </c>
      <c r="K219" s="64">
        <f>H219/$B219</f>
        <v>-8.8749999999999996E-2</v>
      </c>
      <c r="L219" s="64">
        <f>I219/$B219</f>
        <v>8.7499999999999991E-3</v>
      </c>
      <c r="M219" s="64" t="e">
        <f>IF($A219&gt;=DATE(2020,3,1),99999999,NA())</f>
        <v>#N/A</v>
      </c>
      <c r="N219" s="64" t="e">
        <f>IF($A219&gt;=DATE(2020,3,1),-99999999,NA())</f>
        <v>#N/A</v>
      </c>
      <c r="P219" s="7">
        <f>F219+G219+H219+I219</f>
        <v>80.000000000000014</v>
      </c>
      <c r="Q219" s="7">
        <f>G219+F219</f>
        <v>86.4</v>
      </c>
      <c r="S219" s="9">
        <f>(E219-C219)/C219</f>
        <v>0</v>
      </c>
    </row>
    <row r="220" spans="1:19" x14ac:dyDescent="0.25">
      <c r="A220" s="14">
        <v>43862</v>
      </c>
      <c r="B220" s="21">
        <v>78.900000000000006</v>
      </c>
      <c r="C220" s="7">
        <v>87.4</v>
      </c>
      <c r="E220" s="22">
        <v>87.4</v>
      </c>
      <c r="F220" s="21">
        <v>87.1</v>
      </c>
      <c r="G220" s="20">
        <v>0.4</v>
      </c>
      <c r="H220">
        <v>-9.6</v>
      </c>
      <c r="I220">
        <v>1.1000000000000001</v>
      </c>
      <c r="J220" s="64">
        <f>G220/$B220</f>
        <v>5.0697084917617234E-3</v>
      </c>
      <c r="K220" s="64">
        <f>H220/$B220</f>
        <v>-0.12167300380228135</v>
      </c>
      <c r="L220" s="64">
        <f>I220/$B220</f>
        <v>1.3941698352344741E-2</v>
      </c>
      <c r="M220" s="64" t="e">
        <f>IF($A220&gt;=DATE(2020,3,1),99999999,NA())</f>
        <v>#N/A</v>
      </c>
      <c r="N220" s="64" t="e">
        <f>IF($A220&gt;=DATE(2020,3,1),-99999999,NA())</f>
        <v>#N/A</v>
      </c>
      <c r="P220" s="7">
        <f>F220+G220+H220+I220</f>
        <v>79</v>
      </c>
      <c r="Q220" s="7">
        <f>G220+F220</f>
        <v>87.5</v>
      </c>
      <c r="S220" s="9">
        <f>(E220-C220)/C220</f>
        <v>0</v>
      </c>
    </row>
    <row r="221" spans="1:19" x14ac:dyDescent="0.25">
      <c r="A221" s="14">
        <v>43891</v>
      </c>
      <c r="B221" s="21">
        <v>77.900000000000006</v>
      </c>
      <c r="C221" s="7">
        <v>80.7</v>
      </c>
      <c r="E221" s="22">
        <v>80.7</v>
      </c>
      <c r="F221" s="21">
        <v>87.6</v>
      </c>
      <c r="G221" s="20">
        <v>-6.9</v>
      </c>
      <c r="H221">
        <v>-3.4</v>
      </c>
      <c r="I221">
        <v>0.6</v>
      </c>
      <c r="J221" s="64">
        <f>G221/$B221</f>
        <v>-8.8575096277278567E-2</v>
      </c>
      <c r="K221" s="64">
        <f>H221/$B221</f>
        <v>-4.3645699614890884E-2</v>
      </c>
      <c r="L221" s="64">
        <f>I221/$B221</f>
        <v>7.702182284980744E-3</v>
      </c>
      <c r="M221" s="64">
        <f>IF($A221&gt;=DATE(2020,3,1),99999999,NA())</f>
        <v>99999999</v>
      </c>
      <c r="N221" s="64">
        <f>IF($A221&gt;=DATE(2020,3,1),-99999999,NA())</f>
        <v>-99999999</v>
      </c>
      <c r="P221" s="7">
        <f>F221+G221+H221+I221</f>
        <v>77.899999999999977</v>
      </c>
      <c r="Q221" s="7">
        <f>G221+F221</f>
        <v>80.699999999999989</v>
      </c>
      <c r="S221" s="9">
        <f>(E221-C221)/C221</f>
        <v>0</v>
      </c>
    </row>
    <row r="222" spans="1:19" x14ac:dyDescent="0.25">
      <c r="A222" s="14">
        <v>43922</v>
      </c>
      <c r="B222" s="21">
        <v>60.3</v>
      </c>
      <c r="C222" s="7">
        <v>64.900000000000006</v>
      </c>
      <c r="E222" s="22">
        <v>64.900000000000006</v>
      </c>
      <c r="F222" s="21">
        <v>88.4</v>
      </c>
      <c r="G222" s="20">
        <v>-23.4</v>
      </c>
      <c r="H222">
        <v>-4.5999999999999996</v>
      </c>
      <c r="I222">
        <v>0</v>
      </c>
      <c r="J222" s="64">
        <f>G222/$B222</f>
        <v>-0.38805970149253732</v>
      </c>
      <c r="K222" s="64">
        <f>H222/$B222</f>
        <v>-7.6285240464344942E-2</v>
      </c>
      <c r="L222" s="64">
        <f>I222/$B222</f>
        <v>0</v>
      </c>
      <c r="M222" s="64">
        <f>IF($A222&gt;=DATE(2020,3,1),99999999,NA())</f>
        <v>99999999</v>
      </c>
      <c r="N222" s="64">
        <f>IF($A222&gt;=DATE(2020,3,1),-99999999,NA())</f>
        <v>-99999999</v>
      </c>
      <c r="P222" s="7">
        <f>F222+G222+H222+I222</f>
        <v>60.4</v>
      </c>
      <c r="Q222" s="7">
        <f>G222+F222</f>
        <v>65</v>
      </c>
      <c r="S222" s="9">
        <f>(E222-C222)/C222</f>
        <v>0</v>
      </c>
    </row>
    <row r="223" spans="1:19" x14ac:dyDescent="0.25">
      <c r="A223" s="14">
        <v>43952</v>
      </c>
      <c r="B223" s="21">
        <v>71.2</v>
      </c>
      <c r="C223" s="7">
        <v>70.099999999999994</v>
      </c>
      <c r="E223" s="22">
        <v>70.099999999999994</v>
      </c>
      <c r="F223" s="21">
        <v>89.2</v>
      </c>
      <c r="G223" s="20">
        <v>-19.2</v>
      </c>
      <c r="H223">
        <v>2.4</v>
      </c>
      <c r="I223">
        <v>-1.3</v>
      </c>
      <c r="J223" s="64">
        <f>G223/$B223</f>
        <v>-0.2696629213483146</v>
      </c>
      <c r="K223" s="64">
        <f>H223/$B223</f>
        <v>3.3707865168539325E-2</v>
      </c>
      <c r="L223" s="64">
        <f>I223/$B223</f>
        <v>-1.8258426966292134E-2</v>
      </c>
      <c r="M223" s="64">
        <f>IF($A223&gt;=DATE(2020,3,1),99999999,NA())</f>
        <v>99999999</v>
      </c>
      <c r="N223" s="64">
        <f>IF($A223&gt;=DATE(2020,3,1),-99999999,NA())</f>
        <v>-99999999</v>
      </c>
      <c r="P223" s="7">
        <f>F223+G223+H223+I223</f>
        <v>71.100000000000009</v>
      </c>
      <c r="Q223" s="7">
        <f>G223+F223</f>
        <v>70</v>
      </c>
      <c r="S223" s="9">
        <f>(E223-C223)/C223</f>
        <v>0</v>
      </c>
    </row>
    <row r="224" spans="1:19" x14ac:dyDescent="0.25">
      <c r="A224" s="14">
        <v>43983</v>
      </c>
      <c r="B224" s="21">
        <v>78.400000000000006</v>
      </c>
      <c r="C224" s="7">
        <v>76.8</v>
      </c>
      <c r="E224" s="22">
        <v>76.8</v>
      </c>
      <c r="F224" s="21">
        <v>90.2</v>
      </c>
      <c r="G224" s="20">
        <v>-13.4</v>
      </c>
      <c r="H224">
        <v>1</v>
      </c>
      <c r="I224">
        <v>0.7</v>
      </c>
      <c r="J224" s="64">
        <f>G224/$B224</f>
        <v>-0.17091836734693877</v>
      </c>
      <c r="K224" s="64">
        <f>H224/$B224</f>
        <v>1.2755102040816325E-2</v>
      </c>
      <c r="L224" s="64">
        <f>I224/$B224</f>
        <v>8.9285714285714281E-3</v>
      </c>
      <c r="M224" s="64">
        <f>IF($A224&gt;=DATE(2020,3,1),99999999,NA())</f>
        <v>99999999</v>
      </c>
      <c r="N224" s="64">
        <f>IF($A224&gt;=DATE(2020,3,1),-99999999,NA())</f>
        <v>-99999999</v>
      </c>
      <c r="P224" s="7">
        <f>F224+G224+H224+I224</f>
        <v>78.5</v>
      </c>
      <c r="Q224" s="7">
        <f>G224+F224</f>
        <v>76.8</v>
      </c>
      <c r="S224" s="9">
        <f>(E224-C224)/C224</f>
        <v>0</v>
      </c>
    </row>
    <row r="225" spans="1:19" x14ac:dyDescent="0.25">
      <c r="A225" s="14">
        <v>44013</v>
      </c>
      <c r="B225" s="21">
        <v>91</v>
      </c>
      <c r="C225" s="7">
        <v>83.9</v>
      </c>
      <c r="E225" s="22">
        <v>83.9</v>
      </c>
      <c r="F225" s="21">
        <v>91.1</v>
      </c>
      <c r="G225" s="20">
        <v>-7.1</v>
      </c>
      <c r="H225">
        <v>6.3</v>
      </c>
      <c r="I225">
        <v>0.7</v>
      </c>
      <c r="J225" s="64">
        <f>G225/$B225</f>
        <v>-7.8021978021978022E-2</v>
      </c>
      <c r="K225" s="64">
        <f>H225/$B225</f>
        <v>6.9230769230769235E-2</v>
      </c>
      <c r="L225" s="64">
        <f>I225/$B225</f>
        <v>7.6923076923076919E-3</v>
      </c>
      <c r="M225" s="64">
        <f>IF($A225&gt;=DATE(2020,3,1),99999999,NA())</f>
        <v>99999999</v>
      </c>
      <c r="N225" s="64">
        <f>IF($A225&gt;=DATE(2020,3,1),-99999999,NA())</f>
        <v>-99999999</v>
      </c>
      <c r="P225" s="7">
        <f>F225+G225+H225+I225</f>
        <v>91</v>
      </c>
      <c r="Q225" s="7">
        <f>G225+F225</f>
        <v>84</v>
      </c>
      <c r="S225" s="9">
        <f>(E225-C225)/C225</f>
        <v>0</v>
      </c>
    </row>
    <row r="226" spans="1:19" x14ac:dyDescent="0.25">
      <c r="A226" s="14">
        <v>44044</v>
      </c>
      <c r="B226" s="21">
        <v>93.9</v>
      </c>
      <c r="C226" s="7">
        <v>86.3</v>
      </c>
      <c r="E226" s="22">
        <v>86.3</v>
      </c>
      <c r="F226" s="21">
        <v>91.8</v>
      </c>
      <c r="G226" s="20">
        <v>-5.5</v>
      </c>
      <c r="H226">
        <v>8.8000000000000007</v>
      </c>
      <c r="I226">
        <v>-1.3</v>
      </c>
      <c r="J226" s="64">
        <f>G226/$B226</f>
        <v>-5.8572949946751864E-2</v>
      </c>
      <c r="K226" s="64">
        <f>H226/$B226</f>
        <v>9.3716719914802987E-2</v>
      </c>
      <c r="L226" s="64">
        <f>I226/$B226</f>
        <v>-1.3844515441959531E-2</v>
      </c>
      <c r="M226" s="64">
        <f>IF($A226&gt;=DATE(2020,3,1),99999999,NA())</f>
        <v>99999999</v>
      </c>
      <c r="N226" s="64">
        <f>IF($A226&gt;=DATE(2020,3,1),-99999999,NA())</f>
        <v>-99999999</v>
      </c>
      <c r="P226" s="7">
        <f>F226+G226+H226+I226</f>
        <v>93.8</v>
      </c>
      <c r="Q226" s="7">
        <f>G226+F226</f>
        <v>86.3</v>
      </c>
      <c r="S226" s="9">
        <f>(E226-C226)/C226</f>
        <v>0</v>
      </c>
    </row>
    <row r="227" spans="1:19" x14ac:dyDescent="0.25">
      <c r="A227" s="14">
        <v>44075</v>
      </c>
      <c r="B227" s="21">
        <v>95.4</v>
      </c>
      <c r="C227" s="7">
        <v>88.7</v>
      </c>
      <c r="E227" s="22">
        <v>88.7</v>
      </c>
      <c r="F227" s="21">
        <v>92.3</v>
      </c>
      <c r="G227" s="20">
        <v>-3.6</v>
      </c>
      <c r="H227">
        <v>6.1</v>
      </c>
      <c r="I227">
        <v>0.6</v>
      </c>
      <c r="J227" s="64">
        <f>G227/$B227</f>
        <v>-3.7735849056603772E-2</v>
      </c>
      <c r="K227" s="64">
        <f>H227/$B227</f>
        <v>6.3941299790356385E-2</v>
      </c>
      <c r="L227" s="64">
        <f>I227/$B227</f>
        <v>6.2893081761006284E-3</v>
      </c>
      <c r="M227" s="64">
        <f>IF($A227&gt;=DATE(2020,3,1),99999999,NA())</f>
        <v>99999999</v>
      </c>
      <c r="N227" s="64">
        <f>IF($A227&gt;=DATE(2020,3,1),-99999999,NA())</f>
        <v>-99999999</v>
      </c>
      <c r="P227" s="7">
        <f>F227+G227+H227+I227</f>
        <v>95.399999999999991</v>
      </c>
      <c r="Q227" s="7">
        <f>G227+F227</f>
        <v>88.7</v>
      </c>
      <c r="S227" s="9">
        <f>(E227-C227)/C227</f>
        <v>0</v>
      </c>
    </row>
    <row r="228" spans="1:19" x14ac:dyDescent="0.25">
      <c r="A228" s="14">
        <v>44105</v>
      </c>
      <c r="B228" s="21">
        <v>97.3</v>
      </c>
      <c r="C228" s="7">
        <v>89.7</v>
      </c>
      <c r="E228" s="22">
        <v>89.7</v>
      </c>
      <c r="F228" s="21">
        <v>92.5</v>
      </c>
      <c r="G228" s="20">
        <v>-2.8</v>
      </c>
      <c r="H228">
        <v>7.1</v>
      </c>
      <c r="I228">
        <v>0.5</v>
      </c>
      <c r="J228" s="64">
        <f>G228/$B228</f>
        <v>-2.8776978417266185E-2</v>
      </c>
      <c r="K228" s="64">
        <f>H228/$B228</f>
        <v>7.2970195272353544E-2</v>
      </c>
      <c r="L228" s="64">
        <f>I228/$B228</f>
        <v>5.1387461459403904E-3</v>
      </c>
      <c r="M228" s="64">
        <f>IF($A228&gt;=DATE(2020,3,1),99999999,NA())</f>
        <v>99999999</v>
      </c>
      <c r="N228" s="64">
        <f>IF($A228&gt;=DATE(2020,3,1),-99999999,NA())</f>
        <v>-99999999</v>
      </c>
      <c r="P228" s="7">
        <f>F228+G228+H228+I228</f>
        <v>97.3</v>
      </c>
      <c r="Q228" s="7">
        <f>G228+F228</f>
        <v>89.7</v>
      </c>
      <c r="S228" s="9">
        <f>(E228-C228)/C228</f>
        <v>0</v>
      </c>
    </row>
    <row r="229" spans="1:19" x14ac:dyDescent="0.25">
      <c r="A229" s="14">
        <v>44136</v>
      </c>
      <c r="B229" s="21">
        <v>90.2</v>
      </c>
      <c r="C229" s="7">
        <v>90.2</v>
      </c>
      <c r="E229" s="22">
        <v>90.2</v>
      </c>
      <c r="F229" s="21">
        <v>92.2</v>
      </c>
      <c r="G229" s="20">
        <v>-2</v>
      </c>
      <c r="H229">
        <v>1.1000000000000001</v>
      </c>
      <c r="I229">
        <v>-1.1000000000000001</v>
      </c>
      <c r="J229" s="64">
        <f>G229/$B229</f>
        <v>-2.2172949002217293E-2</v>
      </c>
      <c r="K229" s="64">
        <f>H229/$B229</f>
        <v>1.2195121951219513E-2</v>
      </c>
      <c r="L229" s="64">
        <f>I229/$B229</f>
        <v>-1.2195121951219513E-2</v>
      </c>
      <c r="M229" s="64">
        <f>IF($A229&gt;=DATE(2020,3,1),99999999,NA())</f>
        <v>99999999</v>
      </c>
      <c r="N229" s="64">
        <f>IF($A229&gt;=DATE(2020,3,1),-99999999,NA())</f>
        <v>-99999999</v>
      </c>
      <c r="P229" s="7">
        <f>F229+G229+H229+I229</f>
        <v>90.2</v>
      </c>
      <c r="Q229" s="7">
        <f>G229+F229</f>
        <v>90.2</v>
      </c>
      <c r="S229" s="9">
        <f>(E229-C229)/C229</f>
        <v>0</v>
      </c>
    </row>
    <row r="230" spans="1:19" x14ac:dyDescent="0.25">
      <c r="A230" s="14">
        <v>44166</v>
      </c>
      <c r="B230">
        <v>83.3</v>
      </c>
      <c r="C230" s="7">
        <v>90.3</v>
      </c>
      <c r="E230" s="22">
        <v>90.3</v>
      </c>
      <c r="F230" s="21">
        <v>91.7</v>
      </c>
      <c r="G230" s="20">
        <v>-1.4</v>
      </c>
      <c r="H230">
        <v>-8.1999999999999993</v>
      </c>
      <c r="I230">
        <v>1.2</v>
      </c>
      <c r="J230" s="64">
        <f>G230/$B230</f>
        <v>-1.680672268907563E-2</v>
      </c>
      <c r="K230" s="64">
        <f>H230/$B230</f>
        <v>-9.8439375750300109E-2</v>
      </c>
      <c r="L230" s="64">
        <f>I230/$B230</f>
        <v>1.4405762304921969E-2</v>
      </c>
      <c r="M230" s="64">
        <f>IF($A230&gt;=DATE(2020,3,1),99999999,NA())</f>
        <v>99999999</v>
      </c>
      <c r="N230" s="64">
        <f>IF($A230&gt;=DATE(2020,3,1),-99999999,NA())</f>
        <v>-99999999</v>
      </c>
      <c r="P230" s="7">
        <f>F230+G230+H230+I230</f>
        <v>83.3</v>
      </c>
      <c r="Q230" s="7">
        <f>G230+F230</f>
        <v>90.3</v>
      </c>
      <c r="S230" s="9">
        <f>(E230-C230)/C230</f>
        <v>0</v>
      </c>
    </row>
    <row r="231" spans="1:19" x14ac:dyDescent="0.25">
      <c r="A231" s="14">
        <v>44197</v>
      </c>
      <c r="B231">
        <v>81.900000000000006</v>
      </c>
      <c r="C231" s="7">
        <v>90.5</v>
      </c>
      <c r="E231" s="22">
        <v>90.5</v>
      </c>
      <c r="F231" s="21">
        <v>90.9</v>
      </c>
      <c r="G231" s="20">
        <v>-0.4</v>
      </c>
      <c r="H231">
        <v>-7</v>
      </c>
      <c r="I231">
        <v>-1.6</v>
      </c>
      <c r="J231" s="64">
        <f>G231/$B231</f>
        <v>-4.884004884004884E-3</v>
      </c>
      <c r="K231" s="64">
        <f>H231/$B231</f>
        <v>-8.5470085470085458E-2</v>
      </c>
      <c r="L231" s="64">
        <f>I231/$B231</f>
        <v>-1.9536019536019536E-2</v>
      </c>
      <c r="M231" s="64">
        <f>IF($A231&gt;=DATE(2020,3,1),99999999,NA())</f>
        <v>99999999</v>
      </c>
      <c r="N231" s="64">
        <f>IF($A231&gt;=DATE(2020,3,1),-99999999,NA())</f>
        <v>-99999999</v>
      </c>
      <c r="P231" s="7">
        <f>F231+G231+H231+I231</f>
        <v>81.900000000000006</v>
      </c>
      <c r="Q231" s="7">
        <f>G231+F231</f>
        <v>90.5</v>
      </c>
      <c r="S231" s="9">
        <f>(E231-C231)/C231</f>
        <v>0</v>
      </c>
    </row>
    <row r="232" spans="1:19" x14ac:dyDescent="0.25">
      <c r="A232" s="14">
        <v>44228</v>
      </c>
      <c r="B232">
        <v>79.099999999999994</v>
      </c>
      <c r="C232" s="7">
        <v>89.6</v>
      </c>
      <c r="E232" s="22">
        <v>89.6</v>
      </c>
      <c r="F232" s="21">
        <v>90</v>
      </c>
      <c r="G232" s="20">
        <v>-0.4</v>
      </c>
      <c r="H232">
        <v>-9.4</v>
      </c>
      <c r="I232">
        <v>-1.1000000000000001</v>
      </c>
      <c r="J232" s="64">
        <f>G232/$B232</f>
        <v>-5.0568900126422255E-3</v>
      </c>
      <c r="K232" s="64">
        <f>H232/$B232</f>
        <v>-0.1188369152970923</v>
      </c>
      <c r="L232" s="64">
        <f>I232/$B232</f>
        <v>-1.3906447534766121E-2</v>
      </c>
      <c r="M232" s="64">
        <f>IF($A232&gt;=DATE(2020,3,1),99999999,NA())</f>
        <v>99999999</v>
      </c>
      <c r="N232" s="64">
        <f>IF($A232&gt;=DATE(2020,3,1),-99999999,NA())</f>
        <v>-99999999</v>
      </c>
      <c r="P232" s="7">
        <f>F232+G232+H232+I232</f>
        <v>79.099999999999994</v>
      </c>
      <c r="Q232" s="7">
        <f>G232+F232</f>
        <v>89.6</v>
      </c>
      <c r="S232" s="9">
        <f>(E232-C232)/C232</f>
        <v>0</v>
      </c>
    </row>
    <row r="233" spans="1:19" x14ac:dyDescent="0.25">
      <c r="A233" s="14">
        <v>44256</v>
      </c>
      <c r="B233">
        <v>86.1</v>
      </c>
      <c r="C233" s="7">
        <v>87.5</v>
      </c>
      <c r="E233" s="22">
        <v>87.5</v>
      </c>
      <c r="F233" s="21">
        <v>89</v>
      </c>
      <c r="G233" s="20">
        <v>-1.6</v>
      </c>
      <c r="H233">
        <v>-3.5</v>
      </c>
      <c r="I233">
        <v>2.1</v>
      </c>
      <c r="J233" s="64">
        <f>G233/$B233</f>
        <v>-1.8583042973286879E-2</v>
      </c>
      <c r="K233" s="64">
        <f>H233/$B233</f>
        <v>-4.0650406504065047E-2</v>
      </c>
      <c r="L233" s="64">
        <f>I233/$B233</f>
        <v>2.4390243902439029E-2</v>
      </c>
      <c r="M233" s="64">
        <f>IF($A233&gt;=DATE(2020,3,1),99999999,NA())</f>
        <v>99999999</v>
      </c>
      <c r="N233" s="64">
        <f>IF($A233&gt;=DATE(2020,3,1),-99999999,NA())</f>
        <v>-99999999</v>
      </c>
      <c r="P233" s="7">
        <f>F233+G233+H233+I233</f>
        <v>86</v>
      </c>
      <c r="Q233" s="7">
        <f>G233+F233</f>
        <v>87.4</v>
      </c>
      <c r="S233" s="9">
        <f>(E233-C233)/C233</f>
        <v>0</v>
      </c>
    </row>
    <row r="234" spans="1:19" x14ac:dyDescent="0.25">
      <c r="A234" s="14">
        <v>44287</v>
      </c>
      <c r="B234">
        <v>81.3</v>
      </c>
      <c r="C234" s="7">
        <v>86.1</v>
      </c>
      <c r="E234" s="22">
        <v>86.1</v>
      </c>
      <c r="F234" s="21">
        <v>88.1</v>
      </c>
      <c r="G234" s="20">
        <v>-2</v>
      </c>
      <c r="H234">
        <v>-4.8</v>
      </c>
      <c r="I234">
        <v>0</v>
      </c>
      <c r="J234" s="64">
        <f>G234/$B234</f>
        <v>-2.4600246002460024E-2</v>
      </c>
      <c r="K234" s="64">
        <f>H234/$B234</f>
        <v>-5.9040590405904057E-2</v>
      </c>
      <c r="L234" s="64">
        <f>I234/$B234</f>
        <v>0</v>
      </c>
      <c r="M234" s="64">
        <f>IF($A234&gt;=DATE(2020,3,1),99999999,NA())</f>
        <v>99999999</v>
      </c>
      <c r="N234" s="64">
        <f>IF($A234&gt;=DATE(2020,3,1),-99999999,NA())</f>
        <v>-99999999</v>
      </c>
      <c r="P234" s="7">
        <f>F234+G234+H234+I234</f>
        <v>81.3</v>
      </c>
      <c r="Q234" s="7">
        <f>G234+F234</f>
        <v>86.1</v>
      </c>
      <c r="S234" s="9">
        <f>(E234-C234)/C234</f>
        <v>0</v>
      </c>
    </row>
    <row r="235" spans="1:19" x14ac:dyDescent="0.25">
      <c r="A235" s="14">
        <v>44317</v>
      </c>
      <c r="B235">
        <v>88.4</v>
      </c>
      <c r="C235" s="7">
        <v>87.1</v>
      </c>
      <c r="E235" s="22">
        <v>87.1</v>
      </c>
      <c r="F235" s="21">
        <v>87.2</v>
      </c>
      <c r="G235" s="20">
        <v>-0.1</v>
      </c>
      <c r="H235">
        <v>2.2999999999999998</v>
      </c>
      <c r="I235">
        <v>-1</v>
      </c>
      <c r="J235" s="64">
        <f>G235/$B235</f>
        <v>-1.1312217194570135E-3</v>
      </c>
      <c r="K235" s="64">
        <f>H235/$B235</f>
        <v>2.601809954751131E-2</v>
      </c>
      <c r="L235" s="64">
        <f>I235/$B235</f>
        <v>-1.1312217194570135E-2</v>
      </c>
      <c r="M235" s="64">
        <f>IF($A235&gt;=DATE(2020,3,1),99999999,NA())</f>
        <v>99999999</v>
      </c>
      <c r="N235" s="64">
        <f>IF($A235&gt;=DATE(2020,3,1),-99999999,NA())</f>
        <v>-99999999</v>
      </c>
      <c r="P235" s="7">
        <f>F235+G235+H235+I235</f>
        <v>88.4</v>
      </c>
      <c r="Q235" s="7">
        <f>G235+F235</f>
        <v>87.100000000000009</v>
      </c>
      <c r="S235" s="9">
        <f>(E235-C235)/C235</f>
        <v>0</v>
      </c>
    </row>
    <row r="236" spans="1:19" x14ac:dyDescent="0.25">
      <c r="A236" s="14">
        <v>44348</v>
      </c>
      <c r="B236">
        <v>87.9</v>
      </c>
      <c r="C236" s="7">
        <v>86.7</v>
      </c>
      <c r="E236" s="22">
        <v>86.7</v>
      </c>
      <c r="F236" s="21">
        <v>86.4</v>
      </c>
      <c r="G236" s="20">
        <v>0.3</v>
      </c>
      <c r="H236">
        <v>0.9</v>
      </c>
      <c r="I236">
        <v>0.3</v>
      </c>
      <c r="J236" s="64">
        <f>G236/$B236</f>
        <v>3.4129692832764501E-3</v>
      </c>
      <c r="K236" s="64">
        <f>H236/$B236</f>
        <v>1.0238907849829351E-2</v>
      </c>
      <c r="L236" s="64">
        <f>I236/$B236</f>
        <v>3.4129692832764501E-3</v>
      </c>
      <c r="M236" s="64">
        <f>IF($A236&gt;=DATE(2020,3,1),99999999,NA())</f>
        <v>99999999</v>
      </c>
      <c r="N236" s="64">
        <f>IF($A236&gt;=DATE(2020,3,1),-99999999,NA())</f>
        <v>-99999999</v>
      </c>
      <c r="P236" s="7">
        <f>F236+G236+H236+I236</f>
        <v>87.9</v>
      </c>
      <c r="Q236" s="7">
        <f>G236+F236</f>
        <v>86.7</v>
      </c>
      <c r="S236" s="9">
        <f>(E236-C236)/C236</f>
        <v>0</v>
      </c>
    </row>
    <row r="237" spans="1:19" x14ac:dyDescent="0.25">
      <c r="A237" s="14">
        <v>44378</v>
      </c>
      <c r="B237">
        <v>92.2</v>
      </c>
      <c r="C237" s="7">
        <v>85.3</v>
      </c>
      <c r="E237" s="22">
        <v>85.3</v>
      </c>
      <c r="F237" s="21">
        <v>85.7</v>
      </c>
      <c r="G237" s="20">
        <v>-0.4</v>
      </c>
      <c r="H237">
        <v>6.3</v>
      </c>
      <c r="I237">
        <v>0.5</v>
      </c>
      <c r="J237" s="64">
        <f>G237/$B237</f>
        <v>-4.3383947939262474E-3</v>
      </c>
      <c r="K237" s="64">
        <f>H237/$B237</f>
        <v>6.8329718004338388E-2</v>
      </c>
      <c r="L237" s="64">
        <f>I237/$B237</f>
        <v>5.4229934924078091E-3</v>
      </c>
      <c r="M237" s="64">
        <f>IF($A237&gt;=DATE(2020,3,1),99999999,NA())</f>
        <v>99999999</v>
      </c>
      <c r="N237" s="64">
        <f>IF($A237&gt;=DATE(2020,3,1),-99999999,NA())</f>
        <v>-99999999</v>
      </c>
      <c r="P237" s="7">
        <f>F237+G237+H237+I237</f>
        <v>92.1</v>
      </c>
      <c r="Q237" s="7">
        <f>G237+F237</f>
        <v>85.3</v>
      </c>
      <c r="S237" s="9">
        <f>(E237-C237)/C237</f>
        <v>0</v>
      </c>
    </row>
    <row r="238" spans="1:19" x14ac:dyDescent="0.25">
      <c r="A238" s="14">
        <v>44409</v>
      </c>
      <c r="B238">
        <v>93.4</v>
      </c>
      <c r="C238" s="7">
        <v>85.1</v>
      </c>
      <c r="E238" s="22">
        <v>85.1</v>
      </c>
      <c r="F238" s="21">
        <v>85.1</v>
      </c>
      <c r="G238" s="20">
        <v>0</v>
      </c>
      <c r="H238">
        <v>8.9</v>
      </c>
      <c r="I238">
        <v>-0.6</v>
      </c>
      <c r="J238" s="64">
        <f>G238/$B238</f>
        <v>0</v>
      </c>
      <c r="K238" s="64">
        <f>H238/$B238</f>
        <v>9.5289079229122053E-2</v>
      </c>
      <c r="L238" s="64">
        <f>I238/$B238</f>
        <v>-6.423982869379014E-3</v>
      </c>
      <c r="M238" s="64">
        <f>IF($A238&gt;=DATE(2020,3,1),99999999,NA())</f>
        <v>99999999</v>
      </c>
      <c r="N238" s="64">
        <f>IF($A238&gt;=DATE(2020,3,1),-99999999,NA())</f>
        <v>-99999999</v>
      </c>
      <c r="P238" s="7">
        <f>F238+G238+H238+I238</f>
        <v>93.4</v>
      </c>
      <c r="Q238" s="7">
        <f>G238+F238</f>
        <v>85.1</v>
      </c>
      <c r="S238" s="9">
        <f>(E238-C238)/C238</f>
        <v>0</v>
      </c>
    </row>
    <row r="239" spans="1:19" x14ac:dyDescent="0.25">
      <c r="A239" s="14">
        <v>44440</v>
      </c>
      <c r="B239">
        <v>91.5</v>
      </c>
      <c r="C239" s="7">
        <v>84.6</v>
      </c>
      <c r="E239" s="22">
        <v>84.6</v>
      </c>
      <c r="F239" s="21">
        <v>84.7</v>
      </c>
      <c r="G239" s="20">
        <v>-0.1</v>
      </c>
      <c r="H239">
        <v>6.2</v>
      </c>
      <c r="I239">
        <v>0.7</v>
      </c>
      <c r="J239" s="64">
        <f>G239/$B239</f>
        <v>-1.092896174863388E-3</v>
      </c>
      <c r="K239" s="64">
        <f>H239/$B239</f>
        <v>6.7759562841530063E-2</v>
      </c>
      <c r="L239" s="64">
        <f>I239/$B239</f>
        <v>7.650273224043715E-3</v>
      </c>
      <c r="M239" s="64">
        <f>IF($A239&gt;=DATE(2020,3,1),99999999,NA())</f>
        <v>99999999</v>
      </c>
      <c r="N239" s="64">
        <f>IF($A239&gt;=DATE(2020,3,1),-99999999,NA())</f>
        <v>-99999999</v>
      </c>
      <c r="P239" s="7">
        <f>F239+G239+H239+I239</f>
        <v>91.500000000000014</v>
      </c>
      <c r="Q239" s="7">
        <f>G239+F239</f>
        <v>84.600000000000009</v>
      </c>
      <c r="S239" s="9">
        <f>(E239-C239)/C239</f>
        <v>0</v>
      </c>
    </row>
    <row r="240" spans="1:19" x14ac:dyDescent="0.25">
      <c r="A240" s="14">
        <v>44470</v>
      </c>
      <c r="B240">
        <v>89.7</v>
      </c>
      <c r="C240" s="7">
        <v>84.2</v>
      </c>
      <c r="E240" s="22">
        <v>84.2</v>
      </c>
      <c r="F240" s="21">
        <v>84.6</v>
      </c>
      <c r="G240" s="20">
        <v>-0.4</v>
      </c>
      <c r="H240">
        <v>7.1</v>
      </c>
      <c r="I240">
        <v>-1.6</v>
      </c>
      <c r="J240" s="64">
        <f>G240/$B240</f>
        <v>-4.459308807134894E-3</v>
      </c>
      <c r="K240" s="64">
        <f>H240/$B240</f>
        <v>7.9152731326644368E-2</v>
      </c>
      <c r="L240" s="64">
        <f>I240/$B240</f>
        <v>-1.7837235228539576E-2</v>
      </c>
      <c r="M240" s="64">
        <f>IF($A240&gt;=DATE(2020,3,1),99999999,NA())</f>
        <v>99999999</v>
      </c>
      <c r="N240" s="64">
        <f>IF($A240&gt;=DATE(2020,3,1),-99999999,NA())</f>
        <v>-99999999</v>
      </c>
      <c r="P240" s="7">
        <f>F240+G240+H240+I240</f>
        <v>89.699999999999989</v>
      </c>
      <c r="Q240" s="7">
        <f>G240+F240</f>
        <v>84.199999999999989</v>
      </c>
      <c r="S240" s="9">
        <f>(E240-C240)/C240</f>
        <v>0</v>
      </c>
    </row>
    <row r="241" spans="1:19" x14ac:dyDescent="0.25">
      <c r="A241" s="14">
        <v>44501</v>
      </c>
      <c r="B241">
        <v>86.2</v>
      </c>
      <c r="C241" s="7">
        <v>84.2</v>
      </c>
      <c r="E241" s="22">
        <v>84.2</v>
      </c>
      <c r="F241" s="21">
        <v>84.7</v>
      </c>
      <c r="G241" s="20">
        <v>-0.5</v>
      </c>
      <c r="H241">
        <v>1.1000000000000001</v>
      </c>
      <c r="I241">
        <v>0.9</v>
      </c>
      <c r="J241" s="64">
        <f>G241/$B241</f>
        <v>-5.8004640371229696E-3</v>
      </c>
      <c r="K241" s="64">
        <f>H241/$B241</f>
        <v>1.2761020881670535E-2</v>
      </c>
      <c r="L241" s="64">
        <f>I241/$B241</f>
        <v>1.0440835266821345E-2</v>
      </c>
      <c r="M241" s="64">
        <f>IF($A241&gt;=DATE(2020,3,1),99999999,NA())</f>
        <v>99999999</v>
      </c>
      <c r="N241" s="64">
        <f>IF($A241&gt;=DATE(2020,3,1),-99999999,NA())</f>
        <v>-99999999</v>
      </c>
      <c r="P241" s="7">
        <f>F241+G241+H241+I241</f>
        <v>86.2</v>
      </c>
      <c r="Q241" s="7">
        <f>G241+F241</f>
        <v>84.2</v>
      </c>
      <c r="S241" s="9">
        <f>(E241-C241)/C241</f>
        <v>0</v>
      </c>
    </row>
    <row r="242" spans="1:19" x14ac:dyDescent="0.25">
      <c r="A242" s="14">
        <v>44531</v>
      </c>
      <c r="B242">
        <v>79.2</v>
      </c>
      <c r="C242" s="7">
        <v>86.6</v>
      </c>
      <c r="E242" s="22">
        <v>86.6</v>
      </c>
      <c r="F242" s="21">
        <v>85</v>
      </c>
      <c r="G242" s="20">
        <v>1.5</v>
      </c>
      <c r="H242">
        <v>-8.1</v>
      </c>
      <c r="I242">
        <v>0.7</v>
      </c>
      <c r="J242" s="64">
        <f>G242/$B242</f>
        <v>1.893939393939394E-2</v>
      </c>
      <c r="K242" s="64">
        <f>H242/$B242</f>
        <v>-0.10227272727272727</v>
      </c>
      <c r="L242" s="64">
        <f>I242/$B242</f>
        <v>8.8383838383838381E-3</v>
      </c>
      <c r="M242" s="64">
        <f>IF($A242&gt;=DATE(2020,3,1),99999999,NA())</f>
        <v>99999999</v>
      </c>
      <c r="N242" s="64">
        <f>IF($A242&gt;=DATE(2020,3,1),-99999999,NA())</f>
        <v>-99999999</v>
      </c>
      <c r="P242" s="7">
        <f>F242+G242+H242+I242</f>
        <v>79.100000000000009</v>
      </c>
      <c r="Q242" s="7">
        <f>G242+F242</f>
        <v>86.5</v>
      </c>
      <c r="S242" s="9">
        <f>(E242-C242)/C242</f>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election activeCell="I2" sqref="I2"/>
    </sheetView>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99</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138</v>
      </c>
      <c r="B3" s="68"/>
    </row>
    <row r="4" spans="1:31" x14ac:dyDescent="0.25">
      <c r="A4" s="12" t="s">
        <v>139</v>
      </c>
      <c r="B4" s="66"/>
    </row>
    <row r="6" spans="1:31" x14ac:dyDescent="0.25">
      <c r="A6" s="12" t="s">
        <v>17</v>
      </c>
      <c r="E6" s="12" t="s">
        <v>18</v>
      </c>
      <c r="F6" s="12"/>
      <c r="G6" s="62" t="s">
        <v>133</v>
      </c>
      <c r="AE6" t="s">
        <v>140</v>
      </c>
    </row>
    <row r="7" spans="1:31" ht="33" customHeight="1" x14ac:dyDescent="0.25">
      <c r="A7" s="13" t="s">
        <v>9</v>
      </c>
      <c r="B7" s="13" t="s">
        <v>28</v>
      </c>
      <c r="C7" s="13" t="s">
        <v>19</v>
      </c>
      <c r="E7" s="13" t="s">
        <v>7</v>
      </c>
      <c r="F7" s="13" t="s">
        <v>25</v>
      </c>
      <c r="G7" s="13" t="s">
        <v>26</v>
      </c>
      <c r="H7" s="13" t="s">
        <v>121</v>
      </c>
      <c r="I7" s="13" t="s">
        <v>122</v>
      </c>
      <c r="J7" s="63" t="s">
        <v>26</v>
      </c>
      <c r="K7" s="63" t="s">
        <v>121</v>
      </c>
      <c r="L7" s="63" t="s">
        <v>122</v>
      </c>
      <c r="M7" s="63" t="s">
        <v>135</v>
      </c>
      <c r="N7" s="63" t="s">
        <v>134</v>
      </c>
      <c r="P7" s="13" t="s">
        <v>123</v>
      </c>
      <c r="Q7" s="13" t="s">
        <v>124</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G8/$B8</f>
        <v>-2.7624309392265192E-2</v>
      </c>
      <c r="K8" s="64">
        <f>H8/$B8</f>
        <v>-8.9779005524861871E-2</v>
      </c>
      <c r="L8" s="64">
        <f>I8/$B8</f>
        <v>1.6574585635359115E-2</v>
      </c>
      <c r="M8" s="69" t="e">
        <f>IF($A8&gt;=DATE(2020,3,1),99999999,NA())</f>
        <v>#N/A</v>
      </c>
      <c r="N8" s="69" t="e">
        <f>IF($A8&gt;=DATE(2020,3,1),-99999999,NA())</f>
        <v>#N/A</v>
      </c>
      <c r="O8" s="7"/>
      <c r="P8" s="7">
        <f>F8+G8+H8+I8</f>
        <v>72.400000000000006</v>
      </c>
      <c r="Q8" s="7">
        <f>G8+F8</f>
        <v>77.7</v>
      </c>
      <c r="R8" s="7"/>
      <c r="S8" s="9">
        <f>(E8-C8)/C8</f>
        <v>0</v>
      </c>
    </row>
    <row r="9" spans="1:31" x14ac:dyDescent="0.25">
      <c r="A9" s="14">
        <v>37288</v>
      </c>
      <c r="B9" s="21">
        <v>69.7</v>
      </c>
      <c r="C9" s="7">
        <v>80.2</v>
      </c>
      <c r="E9" s="22">
        <v>80.2</v>
      </c>
      <c r="F9" s="21">
        <v>79.7</v>
      </c>
      <c r="G9" s="20">
        <v>0.4</v>
      </c>
      <c r="H9" s="7">
        <v>-9.4</v>
      </c>
      <c r="I9" s="7">
        <v>-1.1000000000000001</v>
      </c>
      <c r="J9" s="64">
        <f>G9/$B9</f>
        <v>5.7388809182209472E-3</v>
      </c>
      <c r="K9" s="64">
        <f>H9/$B9</f>
        <v>-0.13486370157819225</v>
      </c>
      <c r="L9" s="64">
        <f>I9/$B9</f>
        <v>-1.5781922525107604E-2</v>
      </c>
      <c r="M9" s="69" t="e">
        <f>IF($A9&gt;=DATE(2020,3,1),99999999,NA())</f>
        <v>#N/A</v>
      </c>
      <c r="N9" s="69" t="e">
        <f>IF($A9&gt;=DATE(2020,3,1),-99999999,NA())</f>
        <v>#N/A</v>
      </c>
      <c r="P9" s="7">
        <f>F9+G9+H9+I9</f>
        <v>69.600000000000009</v>
      </c>
      <c r="Q9" s="7">
        <f>G9+F9</f>
        <v>80.100000000000009</v>
      </c>
      <c r="S9" s="9">
        <f>(E9-C9)/C9</f>
        <v>0</v>
      </c>
    </row>
    <row r="10" spans="1:31" x14ac:dyDescent="0.25">
      <c r="A10" s="14">
        <v>37316</v>
      </c>
      <c r="B10" s="21">
        <v>77.400000000000006</v>
      </c>
      <c r="C10" s="7">
        <v>79.8</v>
      </c>
      <c r="E10" s="22">
        <v>79.8</v>
      </c>
      <c r="F10" s="21">
        <v>79.7</v>
      </c>
      <c r="G10" s="20">
        <v>0.2</v>
      </c>
      <c r="H10" s="7">
        <v>0.6</v>
      </c>
      <c r="I10" s="7">
        <v>-3</v>
      </c>
      <c r="J10" s="64">
        <f>G10/$B10</f>
        <v>2.5839793281653748E-3</v>
      </c>
      <c r="K10" s="64">
        <f>H10/$B10</f>
        <v>7.7519379844961231E-3</v>
      </c>
      <c r="L10" s="64">
        <f>I10/$B10</f>
        <v>-3.875968992248062E-2</v>
      </c>
      <c r="M10" s="69" t="e">
        <f>IF($A10&gt;=DATE(2020,3,1),99999999,NA())</f>
        <v>#N/A</v>
      </c>
      <c r="N10" s="69" t="e">
        <f>IF($A10&gt;=DATE(2020,3,1),-99999999,NA())</f>
        <v>#N/A</v>
      </c>
      <c r="P10" s="7">
        <f>F10+G10+H10+I10</f>
        <v>77.5</v>
      </c>
      <c r="Q10" s="7">
        <f>G10+F10</f>
        <v>79.900000000000006</v>
      </c>
      <c r="S10" s="9">
        <f>(E10-C10)/C10</f>
        <v>0</v>
      </c>
    </row>
    <row r="11" spans="1:31" x14ac:dyDescent="0.25">
      <c r="A11" s="14">
        <v>37347</v>
      </c>
      <c r="B11" s="21">
        <v>79.599999999999994</v>
      </c>
      <c r="C11" s="7">
        <v>79.599999999999994</v>
      </c>
      <c r="E11" s="22">
        <v>79.599999999999994</v>
      </c>
      <c r="F11" s="21">
        <v>79.599999999999994</v>
      </c>
      <c r="G11" s="20">
        <v>0</v>
      </c>
      <c r="H11" s="7">
        <v>-2.8</v>
      </c>
      <c r="I11" s="7">
        <v>2.8</v>
      </c>
      <c r="J11" s="64">
        <f>G11/$B11</f>
        <v>0</v>
      </c>
      <c r="K11" s="64">
        <f>H11/$B11</f>
        <v>-3.5175879396984924E-2</v>
      </c>
      <c r="L11" s="64">
        <f>I11/$B11</f>
        <v>3.5175879396984924E-2</v>
      </c>
      <c r="M11" s="69" t="e">
        <f>IF($A11&gt;=DATE(2020,3,1),99999999,NA())</f>
        <v>#N/A</v>
      </c>
      <c r="N11" s="69" t="e">
        <f>IF($A11&gt;=DATE(2020,3,1),-99999999,NA())</f>
        <v>#N/A</v>
      </c>
      <c r="P11" s="7">
        <f>F11+G11+H11+I11</f>
        <v>79.599999999999994</v>
      </c>
      <c r="Q11" s="7">
        <f>G11+F11</f>
        <v>79.599999999999994</v>
      </c>
      <c r="S11" s="9">
        <f>(E11-C11)/C11</f>
        <v>0</v>
      </c>
    </row>
    <row r="12" spans="1:31" x14ac:dyDescent="0.25">
      <c r="A12" s="14">
        <v>37377</v>
      </c>
      <c r="B12" s="21">
        <v>80.400000000000006</v>
      </c>
      <c r="C12" s="7">
        <v>79.099999999999994</v>
      </c>
      <c r="E12" s="22">
        <v>79.099999999999994</v>
      </c>
      <c r="F12" s="21">
        <v>79.400000000000006</v>
      </c>
      <c r="G12" s="20">
        <v>-0.4</v>
      </c>
      <c r="H12" s="7">
        <v>0.9</v>
      </c>
      <c r="I12" s="7">
        <v>0.4</v>
      </c>
      <c r="J12" s="64">
        <f>G12/$B12</f>
        <v>-4.9751243781094526E-3</v>
      </c>
      <c r="K12" s="64">
        <f>H12/$B12</f>
        <v>1.1194029850746268E-2</v>
      </c>
      <c r="L12" s="64">
        <f>I12/$B12</f>
        <v>4.9751243781094526E-3</v>
      </c>
      <c r="M12" s="69" t="e">
        <f>IF($A12&gt;=DATE(2020,3,1),99999999,NA())</f>
        <v>#N/A</v>
      </c>
      <c r="N12" s="69" t="e">
        <f>IF($A12&gt;=DATE(2020,3,1),-99999999,NA())</f>
        <v>#N/A</v>
      </c>
      <c r="P12" s="7">
        <f>F12+G12+H12+I12</f>
        <v>80.300000000000011</v>
      </c>
      <c r="Q12" s="7">
        <f>G12+F12</f>
        <v>79</v>
      </c>
      <c r="S12" s="9">
        <f>(E12-C12)/C12</f>
        <v>0</v>
      </c>
    </row>
    <row r="13" spans="1:31" x14ac:dyDescent="0.25">
      <c r="A13" s="14">
        <v>37408</v>
      </c>
      <c r="B13" s="21">
        <v>77.5</v>
      </c>
      <c r="C13" s="7">
        <v>79.400000000000006</v>
      </c>
      <c r="E13" s="22">
        <v>79.400000000000006</v>
      </c>
      <c r="F13" s="21">
        <v>79.400000000000006</v>
      </c>
      <c r="G13" s="20">
        <v>0.1</v>
      </c>
      <c r="H13" s="7">
        <v>-0.6</v>
      </c>
      <c r="I13" s="7">
        <v>-1.4</v>
      </c>
      <c r="J13" s="64">
        <f>G13/$B13</f>
        <v>1.2903225806451613E-3</v>
      </c>
      <c r="K13" s="64">
        <f>H13/$B13</f>
        <v>-7.7419354838709677E-3</v>
      </c>
      <c r="L13" s="64">
        <f>I13/$B13</f>
        <v>-1.8064516129032256E-2</v>
      </c>
      <c r="M13" s="69" t="e">
        <f>IF($A13&gt;=DATE(2020,3,1),99999999,NA())</f>
        <v>#N/A</v>
      </c>
      <c r="N13" s="69" t="e">
        <f>IF($A13&gt;=DATE(2020,3,1),-99999999,NA())</f>
        <v>#N/A</v>
      </c>
      <c r="P13" s="7">
        <f>F13+G13+H13+I13</f>
        <v>77.5</v>
      </c>
      <c r="Q13" s="7">
        <f>G13+F13</f>
        <v>79.5</v>
      </c>
      <c r="S13" s="9">
        <f>(E13-C13)/C13</f>
        <v>0</v>
      </c>
    </row>
    <row r="14" spans="1:31" x14ac:dyDescent="0.25">
      <c r="A14" s="14">
        <v>37438</v>
      </c>
      <c r="B14" s="21">
        <v>83.3</v>
      </c>
      <c r="C14" s="7">
        <v>79.7</v>
      </c>
      <c r="E14" s="22">
        <v>79.7</v>
      </c>
      <c r="F14" s="21">
        <v>79.400000000000006</v>
      </c>
      <c r="G14" s="20">
        <v>0.4</v>
      </c>
      <c r="H14" s="7">
        <v>2.6</v>
      </c>
      <c r="I14" s="7">
        <v>1</v>
      </c>
      <c r="J14" s="64">
        <f>G14/$B14</f>
        <v>4.8019207683073235E-3</v>
      </c>
      <c r="K14" s="64">
        <f>H14/$B14</f>
        <v>3.1212484993997602E-2</v>
      </c>
      <c r="L14" s="64">
        <f>I14/$B14</f>
        <v>1.2004801920768308E-2</v>
      </c>
      <c r="M14" s="69" t="e">
        <f>IF($A14&gt;=DATE(2020,3,1),99999999,NA())</f>
        <v>#N/A</v>
      </c>
      <c r="N14" s="69" t="e">
        <f>IF($A14&gt;=DATE(2020,3,1),-99999999,NA())</f>
        <v>#N/A</v>
      </c>
      <c r="P14" s="7">
        <f>F14+G14+H14+I14</f>
        <v>83.4</v>
      </c>
      <c r="Q14" s="7">
        <f>G14+F14</f>
        <v>79.800000000000011</v>
      </c>
      <c r="S14" s="9">
        <f>(E14-C14)/C14</f>
        <v>0</v>
      </c>
    </row>
    <row r="15" spans="1:31" x14ac:dyDescent="0.25">
      <c r="A15" s="14">
        <v>37469</v>
      </c>
      <c r="B15" s="21">
        <v>83.6</v>
      </c>
      <c r="C15" s="7">
        <v>78.599999999999994</v>
      </c>
      <c r="E15" s="22">
        <v>78.599999999999994</v>
      </c>
      <c r="F15" s="21">
        <v>79.5</v>
      </c>
      <c r="G15" s="20">
        <v>-0.9</v>
      </c>
      <c r="H15" s="7">
        <v>4.5</v>
      </c>
      <c r="I15" s="7">
        <v>0.5</v>
      </c>
      <c r="J15" s="64">
        <f>G15/$B15</f>
        <v>-1.076555023923445E-2</v>
      </c>
      <c r="K15" s="64">
        <f>H15/$B15</f>
        <v>5.3827751196172252E-2</v>
      </c>
      <c r="L15" s="64">
        <f>I15/$B15</f>
        <v>5.9808612440191387E-3</v>
      </c>
      <c r="M15" s="69" t="e">
        <f>IF($A15&gt;=DATE(2020,3,1),99999999,NA())</f>
        <v>#N/A</v>
      </c>
      <c r="N15" s="69" t="e">
        <f>IF($A15&gt;=DATE(2020,3,1),-99999999,NA())</f>
        <v>#N/A</v>
      </c>
      <c r="P15" s="7">
        <f>F15+G15+H15+I15</f>
        <v>83.6</v>
      </c>
      <c r="Q15" s="7">
        <f>G15+F15</f>
        <v>78.599999999999994</v>
      </c>
      <c r="S15" s="9">
        <f>(E15-C15)/C15</f>
        <v>0</v>
      </c>
    </row>
    <row r="16" spans="1:31" x14ac:dyDescent="0.25">
      <c r="A16" s="14">
        <v>37500</v>
      </c>
      <c r="B16" s="21">
        <v>82.1</v>
      </c>
      <c r="C16" s="7">
        <v>79.599999999999994</v>
      </c>
      <c r="E16" s="22">
        <v>79.599999999999994</v>
      </c>
      <c r="F16" s="21">
        <v>79.599999999999994</v>
      </c>
      <c r="G16" s="20">
        <v>0</v>
      </c>
      <c r="H16" s="7">
        <v>3.6</v>
      </c>
      <c r="I16" s="7">
        <v>-1.1000000000000001</v>
      </c>
      <c r="J16" s="64">
        <f>G16/$B16</f>
        <v>0</v>
      </c>
      <c r="K16" s="64">
        <f>H16/$B16</f>
        <v>4.38489646772229E-2</v>
      </c>
      <c r="L16" s="64">
        <f>I16/$B16</f>
        <v>-1.3398294762484777E-2</v>
      </c>
      <c r="M16" s="69" t="e">
        <f>IF($A16&gt;=DATE(2020,3,1),99999999,NA())</f>
        <v>#N/A</v>
      </c>
      <c r="N16" s="69" t="e">
        <f>IF($A16&gt;=DATE(2020,3,1),-99999999,NA())</f>
        <v>#N/A</v>
      </c>
      <c r="P16" s="7">
        <f>F16+G16+H16+I16</f>
        <v>82.1</v>
      </c>
      <c r="Q16" s="7">
        <f>G16+F16</f>
        <v>79.599999999999994</v>
      </c>
      <c r="S16" s="9">
        <f>(E16-C16)/C16</f>
        <v>0</v>
      </c>
    </row>
    <row r="17" spans="1:19" x14ac:dyDescent="0.25">
      <c r="A17" s="14">
        <v>37530</v>
      </c>
      <c r="B17" s="21">
        <v>89.2</v>
      </c>
      <c r="C17" s="7">
        <v>80.099999999999994</v>
      </c>
      <c r="E17" s="22">
        <v>80.099999999999994</v>
      </c>
      <c r="F17" s="21">
        <v>79.8</v>
      </c>
      <c r="G17" s="20">
        <v>0.4</v>
      </c>
      <c r="H17" s="7">
        <v>7.8</v>
      </c>
      <c r="I17" s="7">
        <v>1.2</v>
      </c>
      <c r="J17" s="64">
        <f>G17/$B17</f>
        <v>4.4843049327354259E-3</v>
      </c>
      <c r="K17" s="64">
        <f>H17/$B17</f>
        <v>8.7443946188340796E-2</v>
      </c>
      <c r="L17" s="64">
        <f>I17/$B17</f>
        <v>1.3452914798206277E-2</v>
      </c>
      <c r="M17" s="69" t="e">
        <f>IF($A17&gt;=DATE(2020,3,1),99999999,NA())</f>
        <v>#N/A</v>
      </c>
      <c r="N17" s="69" t="e">
        <f>IF($A17&gt;=DATE(2020,3,1),-99999999,NA())</f>
        <v>#N/A</v>
      </c>
      <c r="P17" s="7">
        <f>F17+G17+H17+I17</f>
        <v>89.2</v>
      </c>
      <c r="Q17" s="7">
        <f>G17+F17</f>
        <v>80.2</v>
      </c>
      <c r="S17" s="9">
        <f>(E17-C17)/C17</f>
        <v>0</v>
      </c>
    </row>
    <row r="18" spans="1:19" x14ac:dyDescent="0.25">
      <c r="A18" s="14">
        <v>37561</v>
      </c>
      <c r="B18" s="21">
        <v>83.9</v>
      </c>
      <c r="C18" s="7">
        <v>80.3</v>
      </c>
      <c r="E18" s="22">
        <v>80.3</v>
      </c>
      <c r="F18" s="21">
        <v>79.900000000000006</v>
      </c>
      <c r="G18" s="20">
        <v>0.4</v>
      </c>
      <c r="H18" s="7">
        <v>3.7</v>
      </c>
      <c r="I18" s="7">
        <v>-0.1</v>
      </c>
      <c r="J18" s="64">
        <f>G18/$B18</f>
        <v>4.7675804529201428E-3</v>
      </c>
      <c r="K18" s="64">
        <f>H18/$B18</f>
        <v>4.4100119189511323E-2</v>
      </c>
      <c r="L18" s="64">
        <f>I18/$B18</f>
        <v>-1.1918951132300357E-3</v>
      </c>
      <c r="M18" s="69" t="e">
        <f>IF($A18&gt;=DATE(2020,3,1),99999999,NA())</f>
        <v>#N/A</v>
      </c>
      <c r="N18" s="69" t="e">
        <f>IF($A18&gt;=DATE(2020,3,1),-99999999,NA())</f>
        <v>#N/A</v>
      </c>
      <c r="P18" s="7">
        <f>F18+G18+H18+I18</f>
        <v>83.90000000000002</v>
      </c>
      <c r="Q18" s="7">
        <f>G18+F18</f>
        <v>80.300000000000011</v>
      </c>
      <c r="S18" s="9">
        <f>(E18-C18)/C18</f>
        <v>0</v>
      </c>
    </row>
    <row r="19" spans="1:19" x14ac:dyDescent="0.25">
      <c r="A19" s="14">
        <v>37591</v>
      </c>
      <c r="B19" s="21">
        <v>74.599999999999994</v>
      </c>
      <c r="C19" s="7">
        <v>79.599999999999994</v>
      </c>
      <c r="E19" s="22">
        <v>79.599999999999994</v>
      </c>
      <c r="F19" s="21">
        <v>79.900000000000006</v>
      </c>
      <c r="G19" s="20">
        <v>-0.4</v>
      </c>
      <c r="H19" s="7">
        <v>-4.4000000000000004</v>
      </c>
      <c r="I19" s="7">
        <v>-0.6</v>
      </c>
      <c r="J19" s="64">
        <f>G19/$B19</f>
        <v>-5.3619302949061672E-3</v>
      </c>
      <c r="K19" s="64">
        <f>H19/$B19</f>
        <v>-5.898123324396784E-2</v>
      </c>
      <c r="L19" s="64">
        <f>I19/$B19</f>
        <v>-8.0428954423592495E-3</v>
      </c>
      <c r="M19" s="69" t="e">
        <f>IF($A19&gt;=DATE(2020,3,1),99999999,NA())</f>
        <v>#N/A</v>
      </c>
      <c r="N19" s="69" t="e">
        <f>IF($A19&gt;=DATE(2020,3,1),-99999999,NA())</f>
        <v>#N/A</v>
      </c>
      <c r="P19" s="7">
        <f>F19+G19+H19+I19</f>
        <v>74.5</v>
      </c>
      <c r="Q19" s="7">
        <f>G19+F19</f>
        <v>79.5</v>
      </c>
      <c r="S19" s="9">
        <f>(E19-C19)/C19</f>
        <v>0</v>
      </c>
    </row>
    <row r="20" spans="1:19" x14ac:dyDescent="0.25">
      <c r="A20" s="14">
        <v>37622</v>
      </c>
      <c r="B20" s="21">
        <v>74</v>
      </c>
      <c r="C20" s="7">
        <v>79.7</v>
      </c>
      <c r="E20" s="22">
        <v>79.7</v>
      </c>
      <c r="F20" s="21">
        <v>79.900000000000006</v>
      </c>
      <c r="G20" s="20">
        <v>-0.1</v>
      </c>
      <c r="H20" s="7">
        <v>-6.4</v>
      </c>
      <c r="I20" s="7">
        <v>0.7</v>
      </c>
      <c r="J20" s="64">
        <f>G20/$B20</f>
        <v>-1.3513513513513514E-3</v>
      </c>
      <c r="K20" s="64">
        <f>H20/$B20</f>
        <v>-8.6486486486486491E-2</v>
      </c>
      <c r="L20" s="64">
        <f>I20/$B20</f>
        <v>9.4594594594594582E-3</v>
      </c>
      <c r="M20" s="69" t="e">
        <f>IF($A20&gt;=DATE(2020,3,1),99999999,NA())</f>
        <v>#N/A</v>
      </c>
      <c r="N20" s="69" t="e">
        <f>IF($A20&gt;=DATE(2020,3,1),-99999999,NA())</f>
        <v>#N/A</v>
      </c>
      <c r="P20" s="7">
        <f>F20+G20+H20+I20</f>
        <v>74.100000000000009</v>
      </c>
      <c r="Q20" s="7">
        <f>G20+F20</f>
        <v>79.800000000000011</v>
      </c>
      <c r="S20" s="9">
        <f>(E20-C20)/C20</f>
        <v>0</v>
      </c>
    </row>
    <row r="21" spans="1:19" x14ac:dyDescent="0.25">
      <c r="A21" s="14">
        <v>37653</v>
      </c>
      <c r="B21" s="21">
        <v>71.8</v>
      </c>
      <c r="C21" s="7">
        <v>79.7</v>
      </c>
      <c r="E21" s="22">
        <v>79.7</v>
      </c>
      <c r="F21" s="21">
        <v>79.7</v>
      </c>
      <c r="G21" s="20">
        <v>0</v>
      </c>
      <c r="H21" s="7">
        <v>-9.5</v>
      </c>
      <c r="I21" s="7">
        <v>1.6</v>
      </c>
      <c r="J21" s="64">
        <f>G21/$B21</f>
        <v>0</v>
      </c>
      <c r="K21" s="64">
        <f>H21/$B21</f>
        <v>-0.13231197771587744</v>
      </c>
      <c r="L21" s="64">
        <f>I21/$B21</f>
        <v>2.2284122562674098E-2</v>
      </c>
      <c r="M21" s="69" t="e">
        <f>IF($A21&gt;=DATE(2020,3,1),99999999,NA())</f>
        <v>#N/A</v>
      </c>
      <c r="N21" s="69" t="e">
        <f>IF($A21&gt;=DATE(2020,3,1),-99999999,NA())</f>
        <v>#N/A</v>
      </c>
      <c r="P21" s="7">
        <f>F21+G21+H21+I21</f>
        <v>71.8</v>
      </c>
      <c r="Q21" s="7">
        <f>G21+F21</f>
        <v>79.7</v>
      </c>
      <c r="S21" s="9">
        <f>(E21-C21)/C21</f>
        <v>0</v>
      </c>
    </row>
    <row r="22" spans="1:19" x14ac:dyDescent="0.25">
      <c r="A22" s="14">
        <v>37681</v>
      </c>
      <c r="B22" s="21">
        <v>77.400000000000006</v>
      </c>
      <c r="C22" s="7">
        <v>79.8</v>
      </c>
      <c r="E22" s="22">
        <v>79.8</v>
      </c>
      <c r="F22" s="21">
        <v>79.3</v>
      </c>
      <c r="G22" s="20">
        <v>0.5</v>
      </c>
      <c r="H22" s="7">
        <v>0.4</v>
      </c>
      <c r="I22" s="7">
        <v>-2.8</v>
      </c>
      <c r="J22" s="64">
        <f>G22/$B22</f>
        <v>6.4599483204134363E-3</v>
      </c>
      <c r="K22" s="64">
        <f>H22/$B22</f>
        <v>5.1679586563307496E-3</v>
      </c>
      <c r="L22" s="64">
        <f>I22/$B22</f>
        <v>-3.6175710594315243E-2</v>
      </c>
      <c r="M22" s="69" t="e">
        <f>IF($A22&gt;=DATE(2020,3,1),99999999,NA())</f>
        <v>#N/A</v>
      </c>
      <c r="N22" s="69" t="e">
        <f>IF($A22&gt;=DATE(2020,3,1),-99999999,NA())</f>
        <v>#N/A</v>
      </c>
      <c r="P22" s="7">
        <f>F22+G22+H22+I22</f>
        <v>77.400000000000006</v>
      </c>
      <c r="Q22" s="7">
        <f>G22+F22</f>
        <v>79.8</v>
      </c>
      <c r="S22" s="9">
        <f>(E22-C22)/C22</f>
        <v>0</v>
      </c>
    </row>
    <row r="23" spans="1:19" x14ac:dyDescent="0.25">
      <c r="A23" s="14">
        <v>37712</v>
      </c>
      <c r="B23" s="21">
        <v>76.5</v>
      </c>
      <c r="C23" s="7">
        <v>79.400000000000006</v>
      </c>
      <c r="E23" s="22">
        <v>79.400000000000006</v>
      </c>
      <c r="F23" s="21">
        <v>78.8</v>
      </c>
      <c r="G23" s="20">
        <v>0.6</v>
      </c>
      <c r="H23" s="7">
        <v>-2.8</v>
      </c>
      <c r="I23" s="7">
        <v>-0.1</v>
      </c>
      <c r="J23" s="64">
        <f>G23/$B23</f>
        <v>7.8431372549019607E-3</v>
      </c>
      <c r="K23" s="64">
        <f>H23/$B23</f>
        <v>-3.6601307189542479E-2</v>
      </c>
      <c r="L23" s="64">
        <f>I23/$B23</f>
        <v>-1.3071895424836603E-3</v>
      </c>
      <c r="M23" s="69" t="e">
        <f>IF($A23&gt;=DATE(2020,3,1),99999999,NA())</f>
        <v>#N/A</v>
      </c>
      <c r="N23" s="69" t="e">
        <f>IF($A23&gt;=DATE(2020,3,1),-99999999,NA())</f>
        <v>#N/A</v>
      </c>
      <c r="P23" s="7">
        <f>F23+G23+H23+I23</f>
        <v>76.5</v>
      </c>
      <c r="Q23" s="7">
        <f>G23+F23</f>
        <v>79.399999999999991</v>
      </c>
      <c r="S23" s="9">
        <f>(E23-C23)/C23</f>
        <v>0</v>
      </c>
    </row>
    <row r="24" spans="1:19" x14ac:dyDescent="0.25">
      <c r="A24" s="14">
        <v>37742</v>
      </c>
      <c r="B24" s="21">
        <v>79.7</v>
      </c>
      <c r="C24" s="7">
        <v>77.8</v>
      </c>
      <c r="E24" s="22">
        <v>77.8</v>
      </c>
      <c r="F24" s="21">
        <v>78.5</v>
      </c>
      <c r="G24" s="20">
        <v>-0.6</v>
      </c>
      <c r="H24" s="7">
        <v>1.1000000000000001</v>
      </c>
      <c r="I24" s="7">
        <v>0.8</v>
      </c>
      <c r="J24" s="64">
        <f>G24/$B24</f>
        <v>-7.5282308657465494E-3</v>
      </c>
      <c r="K24" s="64">
        <f>H24/$B24</f>
        <v>1.3801756587202008E-2</v>
      </c>
      <c r="L24" s="64">
        <f>I24/$B24</f>
        <v>1.0037641154328734E-2</v>
      </c>
      <c r="M24" s="69" t="e">
        <f>IF($A24&gt;=DATE(2020,3,1),99999999,NA())</f>
        <v>#N/A</v>
      </c>
      <c r="N24" s="69" t="e">
        <f>IF($A24&gt;=DATE(2020,3,1),-99999999,NA())</f>
        <v>#N/A</v>
      </c>
      <c r="P24" s="7">
        <f>F24+G24+H24+I24</f>
        <v>79.8</v>
      </c>
      <c r="Q24" s="7">
        <f>G24+F24</f>
        <v>77.900000000000006</v>
      </c>
      <c r="S24" s="9">
        <f>(E24-C24)/C24</f>
        <v>0</v>
      </c>
    </row>
    <row r="25" spans="1:19" x14ac:dyDescent="0.25">
      <c r="A25" s="14">
        <v>37773</v>
      </c>
      <c r="B25" s="21">
        <v>76.3</v>
      </c>
      <c r="C25" s="7">
        <v>78.2</v>
      </c>
      <c r="E25" s="22">
        <v>78.2</v>
      </c>
      <c r="F25" s="21">
        <v>78.3</v>
      </c>
      <c r="G25" s="20">
        <v>-0.2</v>
      </c>
      <c r="H25" s="7">
        <v>-0.5</v>
      </c>
      <c r="I25" s="7">
        <v>-1.4</v>
      </c>
      <c r="J25" s="64">
        <f>G25/$B25</f>
        <v>-2.6212319790301446E-3</v>
      </c>
      <c r="K25" s="64">
        <f>H25/$B25</f>
        <v>-6.5530799475753609E-3</v>
      </c>
      <c r="L25" s="64">
        <f>I25/$B25</f>
        <v>-1.834862385321101E-2</v>
      </c>
      <c r="M25" s="69" t="e">
        <f>IF($A25&gt;=DATE(2020,3,1),99999999,NA())</f>
        <v>#N/A</v>
      </c>
      <c r="N25" s="69" t="e">
        <f>IF($A25&gt;=DATE(2020,3,1),-99999999,NA())</f>
        <v>#N/A</v>
      </c>
      <c r="P25" s="7">
        <f>F25+G25+H25+I25</f>
        <v>76.199999999999989</v>
      </c>
      <c r="Q25" s="7">
        <f>G25+F25</f>
        <v>78.099999999999994</v>
      </c>
      <c r="S25" s="9">
        <f>(E25-C25)/C25</f>
        <v>0</v>
      </c>
    </row>
    <row r="26" spans="1:19" x14ac:dyDescent="0.25">
      <c r="A26" s="14">
        <v>37803</v>
      </c>
      <c r="B26" s="21">
        <v>81.3</v>
      </c>
      <c r="C26" s="7">
        <v>77.400000000000006</v>
      </c>
      <c r="E26" s="22">
        <v>77.400000000000006</v>
      </c>
      <c r="F26" s="21">
        <v>78.599999999999994</v>
      </c>
      <c r="G26" s="20">
        <v>-1.2</v>
      </c>
      <c r="H26" s="7">
        <v>2.7</v>
      </c>
      <c r="I26" s="7">
        <v>1.2</v>
      </c>
      <c r="J26" s="64">
        <f>G26/$B26</f>
        <v>-1.4760147601476014E-2</v>
      </c>
      <c r="K26" s="64">
        <f>H26/$B26</f>
        <v>3.3210332103321034E-2</v>
      </c>
      <c r="L26" s="64">
        <f>I26/$B26</f>
        <v>1.4760147601476014E-2</v>
      </c>
      <c r="M26" s="69" t="e">
        <f>IF($A26&gt;=DATE(2020,3,1),99999999,NA())</f>
        <v>#N/A</v>
      </c>
      <c r="N26" s="69" t="e">
        <f>IF($A26&gt;=DATE(2020,3,1),-99999999,NA())</f>
        <v>#N/A</v>
      </c>
      <c r="P26" s="7">
        <f>F26+G26+H26+I26</f>
        <v>81.3</v>
      </c>
      <c r="Q26" s="7">
        <f>G26+F26</f>
        <v>77.399999999999991</v>
      </c>
      <c r="S26" s="9">
        <f>(E26-C26)/C26</f>
        <v>0</v>
      </c>
    </row>
    <row r="27" spans="1:19" x14ac:dyDescent="0.25">
      <c r="A27" s="14">
        <v>37834</v>
      </c>
      <c r="B27" s="21">
        <v>81.599999999999994</v>
      </c>
      <c r="C27" s="7">
        <v>78.5</v>
      </c>
      <c r="E27" s="22">
        <v>78.5</v>
      </c>
      <c r="F27" s="21">
        <v>79.2</v>
      </c>
      <c r="G27" s="20">
        <v>-0.7</v>
      </c>
      <c r="H27" s="7">
        <v>4.7</v>
      </c>
      <c r="I27" s="7">
        <v>-1.6</v>
      </c>
      <c r="J27" s="64">
        <f>G27/$B27</f>
        <v>-8.5784313725490204E-3</v>
      </c>
      <c r="K27" s="64">
        <f>H27/$B27</f>
        <v>5.7598039215686278E-2</v>
      </c>
      <c r="L27" s="64">
        <f>I27/$B27</f>
        <v>-1.9607843137254905E-2</v>
      </c>
      <c r="M27" s="69" t="e">
        <f>IF($A27&gt;=DATE(2020,3,1),99999999,NA())</f>
        <v>#N/A</v>
      </c>
      <c r="N27" s="69" t="e">
        <f>IF($A27&gt;=DATE(2020,3,1),-99999999,NA())</f>
        <v>#N/A</v>
      </c>
      <c r="P27" s="7">
        <f>F27+G27+H27+I27</f>
        <v>81.600000000000009</v>
      </c>
      <c r="Q27" s="7">
        <f>G27+F27</f>
        <v>78.5</v>
      </c>
      <c r="S27" s="9">
        <f>(E27-C27)/C27</f>
        <v>0</v>
      </c>
    </row>
    <row r="28" spans="1:19" x14ac:dyDescent="0.25">
      <c r="A28" s="14">
        <v>37865</v>
      </c>
      <c r="B28" s="21">
        <v>85.7</v>
      </c>
      <c r="C28" s="7">
        <v>81.3</v>
      </c>
      <c r="E28" s="22">
        <v>81.3</v>
      </c>
      <c r="F28" s="21">
        <v>80.099999999999994</v>
      </c>
      <c r="G28" s="20">
        <v>1.2</v>
      </c>
      <c r="H28" s="7">
        <v>3.5</v>
      </c>
      <c r="I28" s="7">
        <v>0.9</v>
      </c>
      <c r="J28" s="64">
        <f>G28/$B28</f>
        <v>1.4002333722287047E-2</v>
      </c>
      <c r="K28" s="64">
        <f>H28/$B28</f>
        <v>4.0840140023337225E-2</v>
      </c>
      <c r="L28" s="64">
        <f>I28/$B28</f>
        <v>1.0501750291715286E-2</v>
      </c>
      <c r="M28" s="69" t="e">
        <f>IF($A28&gt;=DATE(2020,3,1),99999999,NA())</f>
        <v>#N/A</v>
      </c>
      <c r="N28" s="69" t="e">
        <f>IF($A28&gt;=DATE(2020,3,1),-99999999,NA())</f>
        <v>#N/A</v>
      </c>
      <c r="P28" s="7">
        <f>F28+G28+H28+I28</f>
        <v>85.7</v>
      </c>
      <c r="Q28" s="7">
        <f>G28+F28</f>
        <v>81.3</v>
      </c>
      <c r="S28" s="9">
        <f>(E28-C28)/C28</f>
        <v>0</v>
      </c>
    </row>
    <row r="29" spans="1:19" x14ac:dyDescent="0.25">
      <c r="A29" s="14">
        <v>37895</v>
      </c>
      <c r="B29" s="21">
        <v>90</v>
      </c>
      <c r="C29" s="7">
        <v>81.599999999999994</v>
      </c>
      <c r="E29" s="22">
        <v>81.599999999999994</v>
      </c>
      <c r="F29" s="21">
        <v>81</v>
      </c>
      <c r="G29" s="20">
        <v>0.6</v>
      </c>
      <c r="H29" s="7">
        <v>7.7</v>
      </c>
      <c r="I29" s="7">
        <v>0.7</v>
      </c>
      <c r="J29" s="64">
        <f>G29/$B29</f>
        <v>6.6666666666666662E-3</v>
      </c>
      <c r="K29" s="64">
        <f>H29/$B29</f>
        <v>8.5555555555555551E-2</v>
      </c>
      <c r="L29" s="64">
        <f>I29/$B29</f>
        <v>7.7777777777777776E-3</v>
      </c>
      <c r="M29" s="69" t="e">
        <f>IF($A29&gt;=DATE(2020,3,1),99999999,NA())</f>
        <v>#N/A</v>
      </c>
      <c r="N29" s="69" t="e">
        <f>IF($A29&gt;=DATE(2020,3,1),-99999999,NA())</f>
        <v>#N/A</v>
      </c>
      <c r="P29" s="7">
        <f>F29+G29+H29+I29</f>
        <v>90</v>
      </c>
      <c r="Q29" s="7">
        <f>G29+F29</f>
        <v>81.599999999999994</v>
      </c>
      <c r="S29" s="9">
        <f>(E29-C29)/C29</f>
        <v>0</v>
      </c>
    </row>
    <row r="30" spans="1:19" x14ac:dyDescent="0.25">
      <c r="A30" s="14">
        <v>37926</v>
      </c>
      <c r="B30" s="21">
        <v>84.6</v>
      </c>
      <c r="C30" s="7">
        <v>82.6</v>
      </c>
      <c r="E30" s="22">
        <v>82.6</v>
      </c>
      <c r="F30" s="21">
        <v>81.8</v>
      </c>
      <c r="G30" s="20">
        <v>0.8</v>
      </c>
      <c r="H30" s="7">
        <v>3.6</v>
      </c>
      <c r="I30" s="7">
        <v>-1.6</v>
      </c>
      <c r="J30" s="64">
        <f>G30/$B30</f>
        <v>9.4562647754137131E-3</v>
      </c>
      <c r="K30" s="64">
        <f>H30/$B30</f>
        <v>4.2553191489361708E-2</v>
      </c>
      <c r="L30" s="64">
        <f>I30/$B30</f>
        <v>-1.8912529550827426E-2</v>
      </c>
      <c r="M30" s="69" t="e">
        <f>IF($A30&gt;=DATE(2020,3,1),99999999,NA())</f>
        <v>#N/A</v>
      </c>
      <c r="N30" s="69" t="e">
        <f>IF($A30&gt;=DATE(2020,3,1),-99999999,NA())</f>
        <v>#N/A</v>
      </c>
      <c r="P30" s="7">
        <f>F30+G30+H30+I30</f>
        <v>84.6</v>
      </c>
      <c r="Q30" s="7">
        <f>G30+F30</f>
        <v>82.6</v>
      </c>
      <c r="S30" s="9">
        <f>(E30-C30)/C30</f>
        <v>0</v>
      </c>
    </row>
    <row r="31" spans="1:19" x14ac:dyDescent="0.25">
      <c r="A31" s="14">
        <v>37956</v>
      </c>
      <c r="B31" s="21">
        <v>77.900000000000006</v>
      </c>
      <c r="C31" s="7">
        <v>81.2</v>
      </c>
      <c r="E31" s="22">
        <v>81.2</v>
      </c>
      <c r="F31" s="21">
        <v>82.5</v>
      </c>
      <c r="G31" s="20">
        <v>-1.3</v>
      </c>
      <c r="H31" s="7">
        <v>-4.3</v>
      </c>
      <c r="I31" s="7">
        <v>1</v>
      </c>
      <c r="J31" s="64">
        <f>G31/$B31</f>
        <v>-1.668806161745828E-2</v>
      </c>
      <c r="K31" s="64">
        <f>H31/$B31</f>
        <v>-5.5198973042361994E-2</v>
      </c>
      <c r="L31" s="64">
        <f>I31/$B31</f>
        <v>1.2836970474967907E-2</v>
      </c>
      <c r="M31" s="69" t="e">
        <f>IF($A31&gt;=DATE(2020,3,1),99999999,NA())</f>
        <v>#N/A</v>
      </c>
      <c r="N31" s="69" t="e">
        <f>IF($A31&gt;=DATE(2020,3,1),-99999999,NA())</f>
        <v>#N/A</v>
      </c>
      <c r="P31" s="7">
        <f>F31+G31+H31+I31</f>
        <v>77.900000000000006</v>
      </c>
      <c r="Q31" s="7">
        <f>G31+F31</f>
        <v>81.2</v>
      </c>
      <c r="S31" s="9">
        <f>(E31-C31)/C31</f>
        <v>0</v>
      </c>
    </row>
    <row r="32" spans="1:19" x14ac:dyDescent="0.25">
      <c r="A32" s="14">
        <v>37987</v>
      </c>
      <c r="B32" s="21">
        <v>76.8</v>
      </c>
      <c r="C32" s="7">
        <v>82.7</v>
      </c>
      <c r="E32" s="22">
        <v>82.7</v>
      </c>
      <c r="F32" s="21">
        <v>83.1</v>
      </c>
      <c r="G32" s="20">
        <v>-0.5</v>
      </c>
      <c r="H32" s="7">
        <v>-6.4</v>
      </c>
      <c r="I32" s="7">
        <v>0.5</v>
      </c>
      <c r="J32" s="64">
        <f>G32/$B32</f>
        <v>-6.510416666666667E-3</v>
      </c>
      <c r="K32" s="64">
        <f>H32/$B32</f>
        <v>-8.3333333333333343E-2</v>
      </c>
      <c r="L32" s="64">
        <f>I32/$B32</f>
        <v>6.510416666666667E-3</v>
      </c>
      <c r="M32" s="69" t="e">
        <f>IF($A32&gt;=DATE(2020,3,1),99999999,NA())</f>
        <v>#N/A</v>
      </c>
      <c r="N32" s="69" t="e">
        <f>IF($A32&gt;=DATE(2020,3,1),-99999999,NA())</f>
        <v>#N/A</v>
      </c>
      <c r="P32" s="7">
        <f>F32+G32+H32+I32</f>
        <v>76.699999999999989</v>
      </c>
      <c r="Q32" s="7">
        <f>G32+F32</f>
        <v>82.6</v>
      </c>
      <c r="S32" s="9">
        <f>(E32-C32)/C32</f>
        <v>0</v>
      </c>
    </row>
    <row r="33" spans="1:19" x14ac:dyDescent="0.25">
      <c r="A33" s="14">
        <v>38018</v>
      </c>
      <c r="B33" s="21">
        <v>74</v>
      </c>
      <c r="C33" s="7">
        <v>84</v>
      </c>
      <c r="E33" s="22">
        <v>84</v>
      </c>
      <c r="F33" s="21">
        <v>83.8</v>
      </c>
      <c r="G33" s="20">
        <v>0.3</v>
      </c>
      <c r="H33" s="7">
        <v>-9.6999999999999993</v>
      </c>
      <c r="I33" s="7">
        <v>-0.3</v>
      </c>
      <c r="J33" s="64">
        <f>G33/$B33</f>
        <v>4.0540540540540543E-3</v>
      </c>
      <c r="K33" s="64">
        <f>H33/$B33</f>
        <v>-0.13108108108108107</v>
      </c>
      <c r="L33" s="64">
        <f>I33/$B33</f>
        <v>-4.0540540540540543E-3</v>
      </c>
      <c r="M33" s="69" t="e">
        <f>IF($A33&gt;=DATE(2020,3,1),99999999,NA())</f>
        <v>#N/A</v>
      </c>
      <c r="N33" s="69" t="e">
        <f>IF($A33&gt;=DATE(2020,3,1),-99999999,NA())</f>
        <v>#N/A</v>
      </c>
      <c r="P33" s="7">
        <f>F33+G33+H33+I33</f>
        <v>74.099999999999994</v>
      </c>
      <c r="Q33" s="7">
        <f>G33+F33</f>
        <v>84.1</v>
      </c>
      <c r="S33" s="9">
        <f>(E33-C33)/C33</f>
        <v>0</v>
      </c>
    </row>
    <row r="34" spans="1:19" x14ac:dyDescent="0.25">
      <c r="A34" s="14">
        <v>38047</v>
      </c>
      <c r="B34" s="21">
        <v>86.9</v>
      </c>
      <c r="C34" s="7">
        <v>84.5</v>
      </c>
      <c r="E34" s="22">
        <v>84.5</v>
      </c>
      <c r="F34" s="21">
        <v>84.4</v>
      </c>
      <c r="G34" s="20">
        <v>0.1</v>
      </c>
      <c r="H34" s="7">
        <v>0.2</v>
      </c>
      <c r="I34" s="7">
        <v>2.1</v>
      </c>
      <c r="J34" s="64">
        <f>G34/$B34</f>
        <v>1.1507479861910242E-3</v>
      </c>
      <c r="K34" s="64">
        <f>H34/$B34</f>
        <v>2.3014959723820483E-3</v>
      </c>
      <c r="L34" s="64">
        <f>I34/$B34</f>
        <v>2.4165707710011506E-2</v>
      </c>
      <c r="M34" s="69" t="e">
        <f>IF($A34&gt;=DATE(2020,3,1),99999999,NA())</f>
        <v>#N/A</v>
      </c>
      <c r="N34" s="69" t="e">
        <f>IF($A34&gt;=DATE(2020,3,1),-99999999,NA())</f>
        <v>#N/A</v>
      </c>
      <c r="P34" s="7">
        <f>F34+G34+H34+I34</f>
        <v>86.8</v>
      </c>
      <c r="Q34" s="7">
        <f>G34+F34</f>
        <v>84.5</v>
      </c>
      <c r="S34" s="9">
        <f>(E34-C34)/C34</f>
        <v>0</v>
      </c>
    </row>
    <row r="35" spans="1:19" x14ac:dyDescent="0.25">
      <c r="A35" s="14">
        <v>38078</v>
      </c>
      <c r="B35" s="21">
        <v>82.2</v>
      </c>
      <c r="C35" s="7">
        <v>85.1</v>
      </c>
      <c r="E35" s="22">
        <v>85.1</v>
      </c>
      <c r="F35" s="21">
        <v>85.1</v>
      </c>
      <c r="G35" s="20">
        <v>0</v>
      </c>
      <c r="H35" s="7">
        <v>-2.9</v>
      </c>
      <c r="I35" s="7">
        <v>0</v>
      </c>
      <c r="J35" s="64">
        <f>G35/$B35</f>
        <v>0</v>
      </c>
      <c r="K35" s="64">
        <f>H35/$B35</f>
        <v>-3.5279805352798052E-2</v>
      </c>
      <c r="L35" s="64">
        <f>I35/$B35</f>
        <v>0</v>
      </c>
      <c r="M35" s="69" t="e">
        <f>IF($A35&gt;=DATE(2020,3,1),99999999,NA())</f>
        <v>#N/A</v>
      </c>
      <c r="N35" s="69" t="e">
        <f>IF($A35&gt;=DATE(2020,3,1),-99999999,NA())</f>
        <v>#N/A</v>
      </c>
      <c r="P35" s="7">
        <f>F35+G35+H35+I35</f>
        <v>82.199999999999989</v>
      </c>
      <c r="Q35" s="7">
        <f>G35+F35</f>
        <v>85.1</v>
      </c>
      <c r="S35" s="9">
        <f>(E35-C35)/C35</f>
        <v>0</v>
      </c>
    </row>
    <row r="36" spans="1:19" x14ac:dyDescent="0.25">
      <c r="A36" s="14">
        <v>38108</v>
      </c>
      <c r="B36" s="21">
        <v>86.3</v>
      </c>
      <c r="C36" s="7">
        <v>85.9</v>
      </c>
      <c r="E36" s="22">
        <v>85.9</v>
      </c>
      <c r="F36" s="21">
        <v>85.8</v>
      </c>
      <c r="G36" s="20">
        <v>0.1</v>
      </c>
      <c r="H36" s="7">
        <v>1.4</v>
      </c>
      <c r="I36" s="7">
        <v>-1</v>
      </c>
      <c r="J36" s="64">
        <f>G36/$B36</f>
        <v>1.1587485515643107E-3</v>
      </c>
      <c r="K36" s="64">
        <f>H36/$B36</f>
        <v>1.6222479721900347E-2</v>
      </c>
      <c r="L36" s="64">
        <f>I36/$B36</f>
        <v>-1.1587485515643106E-2</v>
      </c>
      <c r="M36" s="69" t="e">
        <f>IF($A36&gt;=DATE(2020,3,1),99999999,NA())</f>
        <v>#N/A</v>
      </c>
      <c r="N36" s="69" t="e">
        <f>IF($A36&gt;=DATE(2020,3,1),-99999999,NA())</f>
        <v>#N/A</v>
      </c>
      <c r="P36" s="7">
        <f>F36+G36+H36+I36</f>
        <v>86.3</v>
      </c>
      <c r="Q36" s="7">
        <f>G36+F36</f>
        <v>85.899999999999991</v>
      </c>
      <c r="S36" s="9">
        <f>(E36-C36)/C36</f>
        <v>0</v>
      </c>
    </row>
    <row r="37" spans="1:19" x14ac:dyDescent="0.25">
      <c r="A37" s="14">
        <v>38139</v>
      </c>
      <c r="B37" s="21">
        <v>86.1</v>
      </c>
      <c r="C37" s="7">
        <v>86.1</v>
      </c>
      <c r="E37" s="22">
        <v>86.1</v>
      </c>
      <c r="F37" s="21">
        <v>86.4</v>
      </c>
      <c r="G37" s="20">
        <v>-0.3</v>
      </c>
      <c r="H37" s="7">
        <v>-0.3</v>
      </c>
      <c r="I37" s="7">
        <v>0.3</v>
      </c>
      <c r="J37" s="64">
        <f>G37/$B37</f>
        <v>-3.4843205574912892E-3</v>
      </c>
      <c r="K37" s="64">
        <f>H37/$B37</f>
        <v>-3.4843205574912892E-3</v>
      </c>
      <c r="L37" s="64">
        <f>I37/$B37</f>
        <v>3.4843205574912892E-3</v>
      </c>
      <c r="M37" s="69" t="e">
        <f>IF($A37&gt;=DATE(2020,3,1),99999999,NA())</f>
        <v>#N/A</v>
      </c>
      <c r="N37" s="69" t="e">
        <f>IF($A37&gt;=DATE(2020,3,1),-99999999,NA())</f>
        <v>#N/A</v>
      </c>
      <c r="P37" s="7">
        <f>F37+G37+H37+I37</f>
        <v>86.100000000000009</v>
      </c>
      <c r="Q37" s="7">
        <f>G37+F37</f>
        <v>86.100000000000009</v>
      </c>
      <c r="S37" s="9">
        <f>(E37-C37)/C37</f>
        <v>0</v>
      </c>
    </row>
    <row r="38" spans="1:19" x14ac:dyDescent="0.25">
      <c r="A38" s="14">
        <v>38169</v>
      </c>
      <c r="B38" s="21">
        <v>90.1</v>
      </c>
      <c r="C38" s="7">
        <v>86.7</v>
      </c>
      <c r="E38" s="22">
        <v>86.7</v>
      </c>
      <c r="F38" s="21">
        <v>86.9</v>
      </c>
      <c r="G38" s="20">
        <v>-0.2</v>
      </c>
      <c r="H38" s="7">
        <v>2.9</v>
      </c>
      <c r="I38" s="7">
        <v>0.5</v>
      </c>
      <c r="J38" s="64">
        <f>G38/$B38</f>
        <v>-2.219755826859046E-3</v>
      </c>
      <c r="K38" s="64">
        <f>H38/$B38</f>
        <v>3.2186459489456164E-2</v>
      </c>
      <c r="L38" s="64">
        <f>I38/$B38</f>
        <v>5.5493895671476145E-3</v>
      </c>
      <c r="M38" s="69" t="e">
        <f>IF($A38&gt;=DATE(2020,3,1),99999999,NA())</f>
        <v>#N/A</v>
      </c>
      <c r="N38" s="69" t="e">
        <f>IF($A38&gt;=DATE(2020,3,1),-99999999,NA())</f>
        <v>#N/A</v>
      </c>
      <c r="P38" s="7">
        <f>F38+G38+H38+I38</f>
        <v>90.100000000000009</v>
      </c>
      <c r="Q38" s="7">
        <f>G38+F38</f>
        <v>86.7</v>
      </c>
      <c r="S38" s="9">
        <f>(E38-C38)/C38</f>
        <v>0</v>
      </c>
    </row>
    <row r="39" spans="1:19" x14ac:dyDescent="0.25">
      <c r="A39" s="14">
        <v>38200</v>
      </c>
      <c r="B39" s="21">
        <v>92.1</v>
      </c>
      <c r="C39" s="7">
        <v>87.6</v>
      </c>
      <c r="E39" s="22">
        <v>87.6</v>
      </c>
      <c r="F39" s="21">
        <v>87.3</v>
      </c>
      <c r="G39" s="20">
        <v>0.3</v>
      </c>
      <c r="H39" s="7">
        <v>5</v>
      </c>
      <c r="I39" s="7">
        <v>-0.6</v>
      </c>
      <c r="J39" s="64">
        <f>G39/$B39</f>
        <v>3.2573289902280132E-3</v>
      </c>
      <c r="K39" s="64">
        <f>H39/$B39</f>
        <v>5.428881650380022E-2</v>
      </c>
      <c r="L39" s="64">
        <f>I39/$B39</f>
        <v>-6.5146579804560263E-3</v>
      </c>
      <c r="M39" s="69" t="e">
        <f>IF($A39&gt;=DATE(2020,3,1),99999999,NA())</f>
        <v>#N/A</v>
      </c>
      <c r="N39" s="69" t="e">
        <f>IF($A39&gt;=DATE(2020,3,1),-99999999,NA())</f>
        <v>#N/A</v>
      </c>
      <c r="P39" s="7">
        <f>F39+G39+H39+I39</f>
        <v>92</v>
      </c>
      <c r="Q39" s="7">
        <f>G39+F39</f>
        <v>87.6</v>
      </c>
      <c r="S39" s="9">
        <f>(E39-C39)/C39</f>
        <v>0</v>
      </c>
    </row>
    <row r="40" spans="1:19" x14ac:dyDescent="0.25">
      <c r="A40" s="14">
        <v>38231</v>
      </c>
      <c r="B40" s="21">
        <v>92.1</v>
      </c>
      <c r="C40" s="7">
        <v>88.2</v>
      </c>
      <c r="E40" s="22">
        <v>88.2</v>
      </c>
      <c r="F40" s="21">
        <v>87.7</v>
      </c>
      <c r="G40" s="20">
        <v>0.5</v>
      </c>
      <c r="H40" s="7">
        <v>3.2</v>
      </c>
      <c r="I40" s="7">
        <v>0.7</v>
      </c>
      <c r="J40" s="64">
        <f>G40/$B40</f>
        <v>5.4288816503800224E-3</v>
      </c>
      <c r="K40" s="64">
        <f>H40/$B40</f>
        <v>3.4744842562432141E-2</v>
      </c>
      <c r="L40" s="64">
        <f>I40/$B40</f>
        <v>7.6004343105320303E-3</v>
      </c>
      <c r="M40" s="69" t="e">
        <f>IF($A40&gt;=DATE(2020,3,1),99999999,NA())</f>
        <v>#N/A</v>
      </c>
      <c r="N40" s="69" t="e">
        <f>IF($A40&gt;=DATE(2020,3,1),-99999999,NA())</f>
        <v>#N/A</v>
      </c>
      <c r="P40" s="7">
        <f>F40+G40+H40+I40</f>
        <v>92.100000000000009</v>
      </c>
      <c r="Q40" s="7">
        <f>G40+F40</f>
        <v>88.2</v>
      </c>
      <c r="S40" s="9">
        <f>(E40-C40)/C40</f>
        <v>0</v>
      </c>
    </row>
    <row r="41" spans="1:19" x14ac:dyDescent="0.25">
      <c r="A41" s="14">
        <v>38261</v>
      </c>
      <c r="B41" s="21">
        <v>93.5</v>
      </c>
      <c r="C41" s="7">
        <v>87.5</v>
      </c>
      <c r="E41" s="22">
        <v>87.5</v>
      </c>
      <c r="F41" s="21">
        <v>87.9</v>
      </c>
      <c r="G41" s="20">
        <v>-0.3</v>
      </c>
      <c r="H41" s="7">
        <v>7.6</v>
      </c>
      <c r="I41" s="7">
        <v>-1.6</v>
      </c>
      <c r="J41" s="64">
        <f>G41/$B41</f>
        <v>-3.2085561497326204E-3</v>
      </c>
      <c r="K41" s="64">
        <f>H41/$B41</f>
        <v>8.1283422459893048E-2</v>
      </c>
      <c r="L41" s="64">
        <f>I41/$B41</f>
        <v>-1.7112299465240642E-2</v>
      </c>
      <c r="M41" s="69" t="e">
        <f>IF($A41&gt;=DATE(2020,3,1),99999999,NA())</f>
        <v>#N/A</v>
      </c>
      <c r="N41" s="69" t="e">
        <f>IF($A41&gt;=DATE(2020,3,1),-99999999,NA())</f>
        <v>#N/A</v>
      </c>
      <c r="P41" s="7">
        <f>F41+G41+H41+I41</f>
        <v>93.600000000000009</v>
      </c>
      <c r="Q41" s="7">
        <f>G41+F41</f>
        <v>87.600000000000009</v>
      </c>
      <c r="S41" s="9">
        <f>(E41-C41)/C41</f>
        <v>0</v>
      </c>
    </row>
    <row r="42" spans="1:19" x14ac:dyDescent="0.25">
      <c r="A42" s="14">
        <v>38292</v>
      </c>
      <c r="B42" s="21">
        <v>91.8</v>
      </c>
      <c r="C42" s="7">
        <v>87.5</v>
      </c>
      <c r="E42" s="22">
        <v>87.5</v>
      </c>
      <c r="F42" s="21">
        <v>88</v>
      </c>
      <c r="G42" s="20">
        <v>-0.5</v>
      </c>
      <c r="H42" s="7">
        <v>3.4</v>
      </c>
      <c r="I42" s="7">
        <v>0.9</v>
      </c>
      <c r="J42" s="64">
        <f>G42/$B42</f>
        <v>-5.4466230936819175E-3</v>
      </c>
      <c r="K42" s="64">
        <f>H42/$B42</f>
        <v>3.7037037037037035E-2</v>
      </c>
      <c r="L42" s="64">
        <f>I42/$B42</f>
        <v>9.8039215686274508E-3</v>
      </c>
      <c r="M42" s="69" t="e">
        <f>IF($A42&gt;=DATE(2020,3,1),99999999,NA())</f>
        <v>#N/A</v>
      </c>
      <c r="N42" s="69" t="e">
        <f>IF($A42&gt;=DATE(2020,3,1),-99999999,NA())</f>
        <v>#N/A</v>
      </c>
      <c r="P42" s="7">
        <f>F42+G42+H42+I42</f>
        <v>91.800000000000011</v>
      </c>
      <c r="Q42" s="7">
        <f>G42+F42</f>
        <v>87.5</v>
      </c>
      <c r="S42" s="9">
        <f>(E42-C42)/C42</f>
        <v>0</v>
      </c>
    </row>
    <row r="43" spans="1:19" x14ac:dyDescent="0.25">
      <c r="A43" s="14">
        <v>38322</v>
      </c>
      <c r="B43" s="21">
        <v>84.7</v>
      </c>
      <c r="C43" s="7">
        <v>88.3</v>
      </c>
      <c r="E43" s="22">
        <v>88.3</v>
      </c>
      <c r="F43" s="21">
        <v>88</v>
      </c>
      <c r="G43" s="20">
        <v>0.3</v>
      </c>
      <c r="H43" s="7">
        <v>-4.3</v>
      </c>
      <c r="I43" s="7">
        <v>0.7</v>
      </c>
      <c r="J43" s="64">
        <f>G43/$B43</f>
        <v>3.5419126328217233E-3</v>
      </c>
      <c r="K43" s="64">
        <f>H43/$B43</f>
        <v>-5.0767414403778036E-2</v>
      </c>
      <c r="L43" s="64">
        <f>I43/$B43</f>
        <v>8.2644628099173539E-3</v>
      </c>
      <c r="M43" s="69" t="e">
        <f>IF($A43&gt;=DATE(2020,3,1),99999999,NA())</f>
        <v>#N/A</v>
      </c>
      <c r="N43" s="69" t="e">
        <f>IF($A43&gt;=DATE(2020,3,1),-99999999,NA())</f>
        <v>#N/A</v>
      </c>
      <c r="P43" s="7">
        <f>F43+G43+H43+I43</f>
        <v>84.7</v>
      </c>
      <c r="Q43" s="7">
        <f>G43+F43</f>
        <v>88.3</v>
      </c>
      <c r="S43" s="9">
        <f>(E43-C43)/C43</f>
        <v>0</v>
      </c>
    </row>
    <row r="44" spans="1:19" x14ac:dyDescent="0.25">
      <c r="A44" s="14">
        <v>38353</v>
      </c>
      <c r="B44" s="21">
        <v>81</v>
      </c>
      <c r="C44" s="7">
        <v>88.7</v>
      </c>
      <c r="E44" s="22">
        <v>88.7</v>
      </c>
      <c r="F44" s="21">
        <v>88</v>
      </c>
      <c r="G44" s="20">
        <v>0.7</v>
      </c>
      <c r="H44" s="7">
        <v>-6.4</v>
      </c>
      <c r="I44" s="7">
        <v>-1.3</v>
      </c>
      <c r="J44" s="64">
        <f>G44/$B44</f>
        <v>8.6419753086419745E-3</v>
      </c>
      <c r="K44" s="64">
        <f>H44/$B44</f>
        <v>-7.9012345679012344E-2</v>
      </c>
      <c r="L44" s="64">
        <f>I44/$B44</f>
        <v>-1.6049382716049384E-2</v>
      </c>
      <c r="M44" s="69" t="e">
        <f>IF($A44&gt;=DATE(2020,3,1),99999999,NA())</f>
        <v>#N/A</v>
      </c>
      <c r="N44" s="69" t="e">
        <f>IF($A44&gt;=DATE(2020,3,1),-99999999,NA())</f>
        <v>#N/A</v>
      </c>
      <c r="P44" s="7">
        <f>F44+G44+H44+I44</f>
        <v>81</v>
      </c>
      <c r="Q44" s="7">
        <f>G44+F44</f>
        <v>88.7</v>
      </c>
      <c r="S44" s="9">
        <f>(E44-C44)/C44</f>
        <v>0</v>
      </c>
    </row>
    <row r="45" spans="1:19" x14ac:dyDescent="0.25">
      <c r="A45" s="14">
        <v>38384</v>
      </c>
      <c r="B45" s="21">
        <v>76.400000000000006</v>
      </c>
      <c r="C45" s="7">
        <v>87.4</v>
      </c>
      <c r="E45" s="22">
        <v>87.4</v>
      </c>
      <c r="F45" s="21">
        <v>88.1</v>
      </c>
      <c r="G45" s="20">
        <v>-0.7</v>
      </c>
      <c r="H45" s="7">
        <v>-9.9</v>
      </c>
      <c r="I45" s="7">
        <v>-1.1000000000000001</v>
      </c>
      <c r="J45" s="64">
        <f>G45/$B45</f>
        <v>-9.1623036649214652E-3</v>
      </c>
      <c r="K45" s="64">
        <f>H45/$B45</f>
        <v>-0.12958115183246072</v>
      </c>
      <c r="L45" s="64">
        <f>I45/$B45</f>
        <v>-1.4397905759162303E-2</v>
      </c>
      <c r="M45" s="69" t="e">
        <f>IF($A45&gt;=DATE(2020,3,1),99999999,NA())</f>
        <v>#N/A</v>
      </c>
      <c r="N45" s="69" t="e">
        <f>IF($A45&gt;=DATE(2020,3,1),-99999999,NA())</f>
        <v>#N/A</v>
      </c>
      <c r="P45" s="7">
        <f>F45+G45+H45+I45</f>
        <v>76.399999999999991</v>
      </c>
      <c r="Q45" s="7">
        <f>G45+F45</f>
        <v>87.399999999999991</v>
      </c>
      <c r="S45" s="9">
        <f>(E45-C45)/C45</f>
        <v>0</v>
      </c>
    </row>
    <row r="46" spans="1:19" x14ac:dyDescent="0.25">
      <c r="A46" s="14">
        <v>38412</v>
      </c>
      <c r="B46" s="21">
        <v>88</v>
      </c>
      <c r="C46" s="7">
        <v>88.2</v>
      </c>
      <c r="E46" s="22">
        <v>88.2</v>
      </c>
      <c r="F46" s="21">
        <v>88.3</v>
      </c>
      <c r="G46" s="20">
        <v>-0.1</v>
      </c>
      <c r="H46" s="7">
        <v>0</v>
      </c>
      <c r="I46" s="7">
        <v>-0.2</v>
      </c>
      <c r="J46" s="64">
        <f>G46/$B46</f>
        <v>-1.1363636363636365E-3</v>
      </c>
      <c r="K46" s="64">
        <f>H46/$B46</f>
        <v>0</v>
      </c>
      <c r="L46" s="64">
        <f>I46/$B46</f>
        <v>-2.2727272727272731E-3</v>
      </c>
      <c r="M46" s="69" t="e">
        <f>IF($A46&gt;=DATE(2020,3,1),99999999,NA())</f>
        <v>#N/A</v>
      </c>
      <c r="N46" s="69" t="e">
        <f>IF($A46&gt;=DATE(2020,3,1),-99999999,NA())</f>
        <v>#N/A</v>
      </c>
      <c r="P46" s="7">
        <f>F46+G46+H46+I46</f>
        <v>88</v>
      </c>
      <c r="Q46" s="7">
        <f>G46+F46</f>
        <v>88.2</v>
      </c>
      <c r="S46" s="9">
        <f>(E46-C46)/C46</f>
        <v>0</v>
      </c>
    </row>
    <row r="47" spans="1:19" x14ac:dyDescent="0.25">
      <c r="A47" s="14">
        <v>38443</v>
      </c>
      <c r="B47" s="21">
        <v>87</v>
      </c>
      <c r="C47" s="7">
        <v>88.3</v>
      </c>
      <c r="E47" s="22">
        <v>88.3</v>
      </c>
      <c r="F47" s="21">
        <v>88.5</v>
      </c>
      <c r="G47" s="20">
        <v>-0.2</v>
      </c>
      <c r="H47" s="7">
        <v>-3.1</v>
      </c>
      <c r="I47" s="7">
        <v>1.8</v>
      </c>
      <c r="J47" s="64">
        <f>G47/$B47</f>
        <v>-2.2988505747126436E-3</v>
      </c>
      <c r="K47" s="64">
        <f>H47/$B47</f>
        <v>-3.5632183908045977E-2</v>
      </c>
      <c r="L47" s="64">
        <f>I47/$B47</f>
        <v>2.0689655172413793E-2</v>
      </c>
      <c r="M47" s="69" t="e">
        <f>IF($A47&gt;=DATE(2020,3,1),99999999,NA())</f>
        <v>#N/A</v>
      </c>
      <c r="N47" s="69" t="e">
        <f>IF($A47&gt;=DATE(2020,3,1),-99999999,NA())</f>
        <v>#N/A</v>
      </c>
      <c r="P47" s="7">
        <f>F47+G47+H47+I47</f>
        <v>87</v>
      </c>
      <c r="Q47" s="7">
        <f>G47+F47</f>
        <v>88.3</v>
      </c>
      <c r="S47" s="9">
        <f>(E47-C47)/C47</f>
        <v>0</v>
      </c>
    </row>
    <row r="48" spans="1:19" x14ac:dyDescent="0.25">
      <c r="A48" s="14">
        <v>38473</v>
      </c>
      <c r="B48" s="21">
        <v>91.1</v>
      </c>
      <c r="C48" s="7">
        <v>91.3</v>
      </c>
      <c r="E48" s="22">
        <v>91.3</v>
      </c>
      <c r="F48" s="21">
        <v>88.8</v>
      </c>
      <c r="G48" s="20">
        <v>2.6</v>
      </c>
      <c r="H48" s="7">
        <v>1.7</v>
      </c>
      <c r="I48" s="7">
        <v>-1.9</v>
      </c>
      <c r="J48" s="64">
        <f>G48/$B48</f>
        <v>2.8540065861690452E-2</v>
      </c>
      <c r="K48" s="64">
        <f>H48/$B48</f>
        <v>1.8660812294182219E-2</v>
      </c>
      <c r="L48" s="64">
        <f>I48/$B48</f>
        <v>-2.0856201975850714E-2</v>
      </c>
      <c r="M48" s="69" t="e">
        <f>IF($A48&gt;=DATE(2020,3,1),99999999,NA())</f>
        <v>#N/A</v>
      </c>
      <c r="N48" s="69" t="e">
        <f>IF($A48&gt;=DATE(2020,3,1),-99999999,NA())</f>
        <v>#N/A</v>
      </c>
      <c r="P48" s="7">
        <f>F48+G48+H48+I48</f>
        <v>91.199999999999989</v>
      </c>
      <c r="Q48" s="7">
        <f>G48+F48</f>
        <v>91.399999999999991</v>
      </c>
      <c r="S48" s="9">
        <f>(E48-C48)/C48</f>
        <v>0</v>
      </c>
    </row>
    <row r="49" spans="1:19" x14ac:dyDescent="0.25">
      <c r="A49" s="14">
        <v>38504</v>
      </c>
      <c r="B49" s="21">
        <v>91.4</v>
      </c>
      <c r="C49" s="7">
        <v>89.5</v>
      </c>
      <c r="E49" s="22">
        <v>89.5</v>
      </c>
      <c r="F49" s="21">
        <v>88.9</v>
      </c>
      <c r="G49" s="20">
        <v>0.6</v>
      </c>
      <c r="H49" s="7">
        <v>-0.1</v>
      </c>
      <c r="I49" s="7">
        <v>2</v>
      </c>
      <c r="J49" s="64">
        <f>G49/$B49</f>
        <v>6.5645514223194746E-3</v>
      </c>
      <c r="K49" s="64">
        <f>H49/$B49</f>
        <v>-1.0940919037199124E-3</v>
      </c>
      <c r="L49" s="64">
        <f>I49/$B49</f>
        <v>2.1881838074398249E-2</v>
      </c>
      <c r="M49" s="69" t="e">
        <f>IF($A49&gt;=DATE(2020,3,1),99999999,NA())</f>
        <v>#N/A</v>
      </c>
      <c r="N49" s="69" t="e">
        <f>IF($A49&gt;=DATE(2020,3,1),-99999999,NA())</f>
        <v>#N/A</v>
      </c>
      <c r="P49" s="7">
        <f>F49+G49+H49+I49</f>
        <v>91.4</v>
      </c>
      <c r="Q49" s="7">
        <f>G49+F49</f>
        <v>89.5</v>
      </c>
      <c r="S49" s="9">
        <f>(E49-C49)/C49</f>
        <v>0</v>
      </c>
    </row>
    <row r="50" spans="1:19" x14ac:dyDescent="0.25">
      <c r="A50" s="14">
        <v>38534</v>
      </c>
      <c r="B50" s="21">
        <v>90.5</v>
      </c>
      <c r="C50" s="7">
        <v>88.9</v>
      </c>
      <c r="E50" s="22">
        <v>88.9</v>
      </c>
      <c r="F50" s="21">
        <v>88.9</v>
      </c>
      <c r="G50" s="20">
        <v>0</v>
      </c>
      <c r="H50" s="7">
        <v>3.2</v>
      </c>
      <c r="I50" s="7">
        <v>-1.6</v>
      </c>
      <c r="J50" s="64">
        <f>G50/$B50</f>
        <v>0</v>
      </c>
      <c r="K50" s="64">
        <f>H50/$B50</f>
        <v>3.535911602209945E-2</v>
      </c>
      <c r="L50" s="64">
        <f>I50/$B50</f>
        <v>-1.7679558011049725E-2</v>
      </c>
      <c r="M50" s="69" t="e">
        <f>IF($A50&gt;=DATE(2020,3,1),99999999,NA())</f>
        <v>#N/A</v>
      </c>
      <c r="N50" s="69" t="e">
        <f>IF($A50&gt;=DATE(2020,3,1),-99999999,NA())</f>
        <v>#N/A</v>
      </c>
      <c r="P50" s="7">
        <f>F50+G50+H50+I50</f>
        <v>90.500000000000014</v>
      </c>
      <c r="Q50" s="7">
        <f>G50+F50</f>
        <v>88.9</v>
      </c>
      <c r="S50" s="9">
        <f>(E50-C50)/C50</f>
        <v>0</v>
      </c>
    </row>
    <row r="51" spans="1:19" x14ac:dyDescent="0.25">
      <c r="A51" s="14">
        <v>38565</v>
      </c>
      <c r="B51" s="21">
        <v>95.6</v>
      </c>
      <c r="C51" s="7">
        <v>89.1</v>
      </c>
      <c r="E51" s="22">
        <v>89.1</v>
      </c>
      <c r="F51" s="21">
        <v>88.8</v>
      </c>
      <c r="G51" s="20">
        <v>0.3</v>
      </c>
      <c r="H51" s="7">
        <v>5.5</v>
      </c>
      <c r="I51" s="7">
        <v>1</v>
      </c>
      <c r="J51" s="64">
        <f>G51/$B51</f>
        <v>3.1380753138075313E-3</v>
      </c>
      <c r="K51" s="64">
        <f>H51/$B51</f>
        <v>5.753138075313808E-2</v>
      </c>
      <c r="L51" s="64">
        <f>I51/$B51</f>
        <v>1.0460251046025106E-2</v>
      </c>
      <c r="M51" s="69" t="e">
        <f>IF($A51&gt;=DATE(2020,3,1),99999999,NA())</f>
        <v>#N/A</v>
      </c>
      <c r="N51" s="69" t="e">
        <f>IF($A51&gt;=DATE(2020,3,1),-99999999,NA())</f>
        <v>#N/A</v>
      </c>
      <c r="P51" s="7">
        <f>F51+G51+H51+I51</f>
        <v>95.6</v>
      </c>
      <c r="Q51" s="7">
        <f>G51+F51</f>
        <v>89.1</v>
      </c>
      <c r="S51" s="9">
        <f>(E51-C51)/C51</f>
        <v>0</v>
      </c>
    </row>
    <row r="52" spans="1:19" x14ac:dyDescent="0.25">
      <c r="A52" s="14">
        <v>38596</v>
      </c>
      <c r="B52" s="21">
        <v>92</v>
      </c>
      <c r="C52" s="7">
        <v>88.3</v>
      </c>
      <c r="E52" s="22">
        <v>88.3</v>
      </c>
      <c r="F52" s="21">
        <v>88.8</v>
      </c>
      <c r="G52" s="20">
        <v>-0.5</v>
      </c>
      <c r="H52" s="7">
        <v>3.1</v>
      </c>
      <c r="I52" s="7">
        <v>0.7</v>
      </c>
      <c r="J52" s="64">
        <f>G52/$B52</f>
        <v>-5.434782608695652E-3</v>
      </c>
      <c r="K52" s="64">
        <f>H52/$B52</f>
        <v>3.3695652173913043E-2</v>
      </c>
      <c r="L52" s="64">
        <f>I52/$B52</f>
        <v>7.6086956521739125E-3</v>
      </c>
      <c r="M52" s="69" t="e">
        <f>IF($A52&gt;=DATE(2020,3,1),99999999,NA())</f>
        <v>#N/A</v>
      </c>
      <c r="N52" s="69" t="e">
        <f>IF($A52&gt;=DATE(2020,3,1),-99999999,NA())</f>
        <v>#N/A</v>
      </c>
      <c r="P52" s="7">
        <f>F52+G52+H52+I52</f>
        <v>92.1</v>
      </c>
      <c r="Q52" s="7">
        <f>G52+F52</f>
        <v>88.3</v>
      </c>
      <c r="S52" s="9">
        <f>(E52-C52)/C52</f>
        <v>0</v>
      </c>
    </row>
    <row r="53" spans="1:19" x14ac:dyDescent="0.25">
      <c r="A53" s="14">
        <v>38626</v>
      </c>
      <c r="B53" s="21">
        <v>93.7</v>
      </c>
      <c r="C53" s="7">
        <v>87.6</v>
      </c>
      <c r="E53" s="22">
        <v>87.6</v>
      </c>
      <c r="F53" s="21">
        <v>88.9</v>
      </c>
      <c r="G53" s="20">
        <v>-1.4</v>
      </c>
      <c r="H53" s="7">
        <v>7.4</v>
      </c>
      <c r="I53" s="7">
        <v>-1.3</v>
      </c>
      <c r="J53" s="64">
        <f>G53/$B53</f>
        <v>-1.494130202774813E-2</v>
      </c>
      <c r="K53" s="64">
        <f>H53/$B53</f>
        <v>7.8975453575240134E-2</v>
      </c>
      <c r="L53" s="64">
        <f>I53/$B53</f>
        <v>-1.3874066168623266E-2</v>
      </c>
      <c r="M53" s="69" t="e">
        <f>IF($A53&gt;=DATE(2020,3,1),99999999,NA())</f>
        <v>#N/A</v>
      </c>
      <c r="N53" s="69" t="e">
        <f>IF($A53&gt;=DATE(2020,3,1),-99999999,NA())</f>
        <v>#N/A</v>
      </c>
      <c r="P53" s="7">
        <f>F53+G53+H53+I53</f>
        <v>93.600000000000009</v>
      </c>
      <c r="Q53" s="7">
        <f>G53+F53</f>
        <v>87.5</v>
      </c>
      <c r="S53" s="9">
        <f>(E53-C53)/C53</f>
        <v>0</v>
      </c>
    </row>
    <row r="54" spans="1:19" x14ac:dyDescent="0.25">
      <c r="A54" s="14">
        <v>38657</v>
      </c>
      <c r="B54" s="21">
        <v>92.4</v>
      </c>
      <c r="C54" s="7">
        <v>88.6</v>
      </c>
      <c r="E54" s="22">
        <v>88.6</v>
      </c>
      <c r="F54" s="21">
        <v>89.3</v>
      </c>
      <c r="G54" s="20">
        <v>-0.7</v>
      </c>
      <c r="H54" s="7">
        <v>3.2</v>
      </c>
      <c r="I54" s="7">
        <v>0.6</v>
      </c>
      <c r="J54" s="64">
        <f>G54/$B54</f>
        <v>-7.5757575757575751E-3</v>
      </c>
      <c r="K54" s="64">
        <f>H54/$B54</f>
        <v>3.4632034632034632E-2</v>
      </c>
      <c r="L54" s="64">
        <f>I54/$B54</f>
        <v>6.4935064935064931E-3</v>
      </c>
      <c r="M54" s="69" t="e">
        <f>IF($A54&gt;=DATE(2020,3,1),99999999,NA())</f>
        <v>#N/A</v>
      </c>
      <c r="N54" s="69" t="e">
        <f>IF($A54&gt;=DATE(2020,3,1),-99999999,NA())</f>
        <v>#N/A</v>
      </c>
      <c r="P54" s="7">
        <f>F54+G54+H54+I54</f>
        <v>92.399999999999991</v>
      </c>
      <c r="Q54" s="7">
        <f>G54+F54</f>
        <v>88.6</v>
      </c>
      <c r="S54" s="9">
        <f>(E54-C54)/C54</f>
        <v>0</v>
      </c>
    </row>
    <row r="55" spans="1:19" x14ac:dyDescent="0.25">
      <c r="A55" s="14">
        <v>38687</v>
      </c>
      <c r="B55" s="21">
        <v>86.6</v>
      </c>
      <c r="C55" s="7">
        <v>90.5</v>
      </c>
      <c r="E55" s="22">
        <v>90.5</v>
      </c>
      <c r="F55" s="21">
        <v>89.9</v>
      </c>
      <c r="G55" s="20">
        <v>0.6</v>
      </c>
      <c r="H55" s="7">
        <v>-4.4000000000000004</v>
      </c>
      <c r="I55" s="7">
        <v>0.5</v>
      </c>
      <c r="J55" s="64">
        <f>G55/$B55</f>
        <v>6.9284064665127024E-3</v>
      </c>
      <c r="K55" s="64">
        <f>H55/$B55</f>
        <v>-5.080831408775982E-2</v>
      </c>
      <c r="L55" s="64">
        <f>I55/$B55</f>
        <v>5.7736720554272519E-3</v>
      </c>
      <c r="M55" s="69" t="e">
        <f>IF($A55&gt;=DATE(2020,3,1),99999999,NA())</f>
        <v>#N/A</v>
      </c>
      <c r="N55" s="69" t="e">
        <f>IF($A55&gt;=DATE(2020,3,1),-99999999,NA())</f>
        <v>#N/A</v>
      </c>
      <c r="P55" s="7">
        <f>F55+G55+H55+I55</f>
        <v>86.6</v>
      </c>
      <c r="Q55" s="7">
        <f>G55+F55</f>
        <v>90.5</v>
      </c>
      <c r="S55" s="9">
        <f>(E55-C55)/C55</f>
        <v>0</v>
      </c>
    </row>
    <row r="56" spans="1:19" x14ac:dyDescent="0.25">
      <c r="A56" s="14">
        <v>38718</v>
      </c>
      <c r="B56" s="21">
        <v>83.7</v>
      </c>
      <c r="C56" s="7">
        <v>90.8</v>
      </c>
      <c r="E56" s="22">
        <v>90.8</v>
      </c>
      <c r="F56" s="21">
        <v>90.5</v>
      </c>
      <c r="G56" s="20">
        <v>0.3</v>
      </c>
      <c r="H56" s="7">
        <v>-6.5</v>
      </c>
      <c r="I56" s="7">
        <v>-0.6</v>
      </c>
      <c r="J56" s="64">
        <f>G56/$B56</f>
        <v>3.5842293906810031E-3</v>
      </c>
      <c r="K56" s="64">
        <f>H56/$B56</f>
        <v>-7.765830346475508E-2</v>
      </c>
      <c r="L56" s="64">
        <f>I56/$B56</f>
        <v>-7.1684587813620063E-3</v>
      </c>
      <c r="M56" s="69" t="e">
        <f>IF($A56&gt;=DATE(2020,3,1),99999999,NA())</f>
        <v>#N/A</v>
      </c>
      <c r="N56" s="69" t="e">
        <f>IF($A56&gt;=DATE(2020,3,1),-99999999,NA())</f>
        <v>#N/A</v>
      </c>
      <c r="P56" s="7">
        <f>F56+G56+H56+I56</f>
        <v>83.7</v>
      </c>
      <c r="Q56" s="7">
        <f>G56+F56</f>
        <v>90.8</v>
      </c>
      <c r="S56" s="9">
        <f>(E56-C56)/C56</f>
        <v>0</v>
      </c>
    </row>
    <row r="57" spans="1:19" x14ac:dyDescent="0.25">
      <c r="A57" s="14">
        <v>38749</v>
      </c>
      <c r="B57" s="21">
        <v>80.2</v>
      </c>
      <c r="C57" s="7">
        <v>91.4</v>
      </c>
      <c r="E57" s="22">
        <v>91.4</v>
      </c>
      <c r="F57" s="21">
        <v>91</v>
      </c>
      <c r="G57" s="20">
        <v>0.4</v>
      </c>
      <c r="H57" s="7">
        <v>-10.1</v>
      </c>
      <c r="I57" s="7">
        <v>-1.1000000000000001</v>
      </c>
      <c r="J57" s="64">
        <f>G57/$B57</f>
        <v>4.9875311720698253E-3</v>
      </c>
      <c r="K57" s="64">
        <f>H57/$B57</f>
        <v>-0.12593516209476308</v>
      </c>
      <c r="L57" s="64">
        <f>I57/$B57</f>
        <v>-1.3715710723192021E-2</v>
      </c>
      <c r="M57" s="69" t="e">
        <f>IF($A57&gt;=DATE(2020,3,1),99999999,NA())</f>
        <v>#N/A</v>
      </c>
      <c r="N57" s="69" t="e">
        <f>IF($A57&gt;=DATE(2020,3,1),-99999999,NA())</f>
        <v>#N/A</v>
      </c>
      <c r="P57" s="7">
        <f>F57+G57+H57+I57</f>
        <v>80.200000000000017</v>
      </c>
      <c r="Q57" s="7">
        <f>G57+F57</f>
        <v>91.4</v>
      </c>
      <c r="S57" s="9">
        <f>(E57-C57)/C57</f>
        <v>0</v>
      </c>
    </row>
    <row r="58" spans="1:19" x14ac:dyDescent="0.25">
      <c r="A58" s="14">
        <v>38777</v>
      </c>
      <c r="B58" s="21">
        <v>92.4</v>
      </c>
      <c r="C58" s="7">
        <v>90.7</v>
      </c>
      <c r="E58" s="22">
        <v>90.7</v>
      </c>
      <c r="F58" s="21">
        <v>91.3</v>
      </c>
      <c r="G58" s="20">
        <v>-0.6</v>
      </c>
      <c r="H58" s="7">
        <v>-0.2</v>
      </c>
      <c r="I58" s="7">
        <v>1.9</v>
      </c>
      <c r="J58" s="64">
        <f>G58/$B58</f>
        <v>-6.4935064935064931E-3</v>
      </c>
      <c r="K58" s="64">
        <f>H58/$B58</f>
        <v>-2.1645021645021645E-3</v>
      </c>
      <c r="L58" s="64">
        <f>I58/$B58</f>
        <v>2.056277056277056E-2</v>
      </c>
      <c r="M58" s="69" t="e">
        <f>IF($A58&gt;=DATE(2020,3,1),99999999,NA())</f>
        <v>#N/A</v>
      </c>
      <c r="N58" s="69" t="e">
        <f>IF($A58&gt;=DATE(2020,3,1),-99999999,NA())</f>
        <v>#N/A</v>
      </c>
      <c r="P58" s="7">
        <f>F58+G58+H58+I58</f>
        <v>92.4</v>
      </c>
      <c r="Q58" s="7">
        <f>G58+F58</f>
        <v>90.7</v>
      </c>
      <c r="S58" s="9">
        <f>(E58-C58)/C58</f>
        <v>0</v>
      </c>
    </row>
    <row r="59" spans="1:19" x14ac:dyDescent="0.25">
      <c r="A59" s="14">
        <v>38808</v>
      </c>
      <c r="B59" s="21">
        <v>85.7</v>
      </c>
      <c r="C59" s="7">
        <v>91.4</v>
      </c>
      <c r="E59" s="22">
        <v>91.4</v>
      </c>
      <c r="F59" s="21">
        <v>91.4</v>
      </c>
      <c r="G59" s="20">
        <v>0</v>
      </c>
      <c r="H59" s="7">
        <v>-3.4</v>
      </c>
      <c r="I59" s="7">
        <v>-2.2999999999999998</v>
      </c>
      <c r="J59" s="64">
        <f>G59/$B59</f>
        <v>0</v>
      </c>
      <c r="K59" s="64">
        <f>H59/$B59</f>
        <v>-3.9673278879813298E-2</v>
      </c>
      <c r="L59" s="64">
        <f>I59/$B59</f>
        <v>-2.6837806301050173E-2</v>
      </c>
      <c r="M59" s="69" t="e">
        <f>IF($A59&gt;=DATE(2020,3,1),99999999,NA())</f>
        <v>#N/A</v>
      </c>
      <c r="N59" s="69" t="e">
        <f>IF($A59&gt;=DATE(2020,3,1),-99999999,NA())</f>
        <v>#N/A</v>
      </c>
      <c r="P59" s="7">
        <f>F59+G59+H59+I59</f>
        <v>85.7</v>
      </c>
      <c r="Q59" s="7">
        <f>G59+F59</f>
        <v>91.4</v>
      </c>
      <c r="S59" s="9">
        <f>(E59-C59)/C59</f>
        <v>0</v>
      </c>
    </row>
    <row r="60" spans="1:19" x14ac:dyDescent="0.25">
      <c r="A60" s="14">
        <v>38838</v>
      </c>
      <c r="B60" s="21">
        <v>95.4</v>
      </c>
      <c r="C60" s="7">
        <v>92.2</v>
      </c>
      <c r="E60" s="22">
        <v>92.2</v>
      </c>
      <c r="F60" s="21">
        <v>91.4</v>
      </c>
      <c r="G60" s="20">
        <v>0.8</v>
      </c>
      <c r="H60" s="7">
        <v>2</v>
      </c>
      <c r="I60" s="7">
        <v>1.2</v>
      </c>
      <c r="J60" s="64">
        <f>G60/$B60</f>
        <v>8.385744234800839E-3</v>
      </c>
      <c r="K60" s="64">
        <f>H60/$B60</f>
        <v>2.0964360587002094E-2</v>
      </c>
      <c r="L60" s="64">
        <f>I60/$B60</f>
        <v>1.2578616352201257E-2</v>
      </c>
      <c r="M60" s="69" t="e">
        <f>IF($A60&gt;=DATE(2020,3,1),99999999,NA())</f>
        <v>#N/A</v>
      </c>
      <c r="N60" s="69" t="e">
        <f>IF($A60&gt;=DATE(2020,3,1),-99999999,NA())</f>
        <v>#N/A</v>
      </c>
      <c r="P60" s="7">
        <f>F60+G60+H60+I60</f>
        <v>95.4</v>
      </c>
      <c r="Q60" s="7">
        <f>G60+F60</f>
        <v>92.2</v>
      </c>
      <c r="S60" s="9">
        <f>(E60-C60)/C60</f>
        <v>0</v>
      </c>
    </row>
    <row r="61" spans="1:19" x14ac:dyDescent="0.25">
      <c r="A61" s="14">
        <v>38869</v>
      </c>
      <c r="B61" s="21">
        <v>91.1</v>
      </c>
      <c r="C61" s="7">
        <v>90.6</v>
      </c>
      <c r="E61" s="22">
        <v>90.6</v>
      </c>
      <c r="F61" s="21">
        <v>91.3</v>
      </c>
      <c r="G61" s="20">
        <v>-0.7</v>
      </c>
      <c r="H61" s="7">
        <v>0.1</v>
      </c>
      <c r="I61" s="7">
        <v>0.4</v>
      </c>
      <c r="J61" s="64">
        <f>G61/$B61</f>
        <v>-7.6838638858397366E-3</v>
      </c>
      <c r="K61" s="64">
        <f>H61/$B61</f>
        <v>1.0976948408342481E-3</v>
      </c>
      <c r="L61" s="64">
        <f>I61/$B61</f>
        <v>4.3907793633369925E-3</v>
      </c>
      <c r="M61" s="69" t="e">
        <f>IF($A61&gt;=DATE(2020,3,1),99999999,NA())</f>
        <v>#N/A</v>
      </c>
      <c r="N61" s="69" t="e">
        <f>IF($A61&gt;=DATE(2020,3,1),-99999999,NA())</f>
        <v>#N/A</v>
      </c>
      <c r="P61" s="7">
        <f>F61+G61+H61+I61</f>
        <v>91.1</v>
      </c>
      <c r="Q61" s="7">
        <f>G61+F61</f>
        <v>90.6</v>
      </c>
      <c r="S61" s="9">
        <f>(E61-C61)/C61</f>
        <v>0</v>
      </c>
    </row>
    <row r="62" spans="1:19" x14ac:dyDescent="0.25">
      <c r="A62" s="14">
        <v>38899</v>
      </c>
      <c r="B62" s="21">
        <v>93.8</v>
      </c>
      <c r="C62" s="7">
        <v>91.6</v>
      </c>
      <c r="E62" s="22">
        <v>91.6</v>
      </c>
      <c r="F62" s="21">
        <v>91.2</v>
      </c>
      <c r="G62" s="20">
        <v>0.4</v>
      </c>
      <c r="H62" s="7">
        <v>3.5</v>
      </c>
      <c r="I62" s="7">
        <v>-1.3</v>
      </c>
      <c r="J62" s="64">
        <f>G62/$B62</f>
        <v>4.2643923240938174E-3</v>
      </c>
      <c r="K62" s="64">
        <f>H62/$B62</f>
        <v>3.7313432835820899E-2</v>
      </c>
      <c r="L62" s="64">
        <f>I62/$B62</f>
        <v>-1.3859275053304905E-2</v>
      </c>
      <c r="M62" s="69" t="e">
        <f>IF($A62&gt;=DATE(2020,3,1),99999999,NA())</f>
        <v>#N/A</v>
      </c>
      <c r="N62" s="69" t="e">
        <f>IF($A62&gt;=DATE(2020,3,1),-99999999,NA())</f>
        <v>#N/A</v>
      </c>
      <c r="P62" s="7">
        <f>F62+G62+H62+I62</f>
        <v>93.800000000000011</v>
      </c>
      <c r="Q62" s="7">
        <f>G62+F62</f>
        <v>91.600000000000009</v>
      </c>
      <c r="S62" s="9">
        <f>(E62-C62)/C62</f>
        <v>0</v>
      </c>
    </row>
    <row r="63" spans="1:19" x14ac:dyDescent="0.25">
      <c r="A63" s="14">
        <v>38930</v>
      </c>
      <c r="B63" s="21">
        <v>98.6</v>
      </c>
      <c r="C63" s="7">
        <v>91.4</v>
      </c>
      <c r="E63" s="22">
        <v>91.4</v>
      </c>
      <c r="F63" s="21">
        <v>91.1</v>
      </c>
      <c r="G63" s="20">
        <v>0.3</v>
      </c>
      <c r="H63" s="7">
        <v>6</v>
      </c>
      <c r="I63" s="7">
        <v>1.2</v>
      </c>
      <c r="J63" s="64">
        <f>G63/$B63</f>
        <v>3.0425963488843813E-3</v>
      </c>
      <c r="K63" s="64">
        <f>H63/$B63</f>
        <v>6.0851926977687633E-2</v>
      </c>
      <c r="L63" s="64">
        <f>I63/$B63</f>
        <v>1.2170385395537525E-2</v>
      </c>
      <c r="M63" s="69" t="e">
        <f>IF($A63&gt;=DATE(2020,3,1),99999999,NA())</f>
        <v>#N/A</v>
      </c>
      <c r="N63" s="69" t="e">
        <f>IF($A63&gt;=DATE(2020,3,1),-99999999,NA())</f>
        <v>#N/A</v>
      </c>
      <c r="P63" s="7">
        <f>F63+G63+H63+I63</f>
        <v>98.6</v>
      </c>
      <c r="Q63" s="7">
        <f>G63+F63</f>
        <v>91.399999999999991</v>
      </c>
      <c r="S63" s="9">
        <f>(E63-C63)/C63</f>
        <v>0</v>
      </c>
    </row>
    <row r="64" spans="1:19" x14ac:dyDescent="0.25">
      <c r="A64" s="14">
        <v>38961</v>
      </c>
      <c r="B64" s="21">
        <v>93.2</v>
      </c>
      <c r="C64" s="7">
        <v>90.4</v>
      </c>
      <c r="E64" s="22">
        <v>90.4</v>
      </c>
      <c r="F64" s="21">
        <v>91.2</v>
      </c>
      <c r="G64" s="20">
        <v>-0.8</v>
      </c>
      <c r="H64" s="7">
        <v>2.9</v>
      </c>
      <c r="I64" s="7">
        <v>-0.1</v>
      </c>
      <c r="J64" s="64">
        <f>G64/$B64</f>
        <v>-8.5836909871244635E-3</v>
      </c>
      <c r="K64" s="64">
        <f>H64/$B64</f>
        <v>3.1115879828326178E-2</v>
      </c>
      <c r="L64" s="64">
        <f>I64/$B64</f>
        <v>-1.0729613733905579E-3</v>
      </c>
      <c r="M64" s="69" t="e">
        <f>IF($A64&gt;=DATE(2020,3,1),99999999,NA())</f>
        <v>#N/A</v>
      </c>
      <c r="N64" s="69" t="e">
        <f>IF($A64&gt;=DATE(2020,3,1),-99999999,NA())</f>
        <v>#N/A</v>
      </c>
      <c r="P64" s="7">
        <f>F64+G64+H64+I64</f>
        <v>93.200000000000017</v>
      </c>
      <c r="Q64" s="7">
        <f>G64+F64</f>
        <v>90.4</v>
      </c>
      <c r="S64" s="9">
        <f>(E64-C64)/C64</f>
        <v>0</v>
      </c>
    </row>
    <row r="65" spans="1:19" x14ac:dyDescent="0.25">
      <c r="A65" s="14">
        <v>38991</v>
      </c>
      <c r="B65" s="21">
        <v>97.5</v>
      </c>
      <c r="C65" s="7">
        <v>90.7</v>
      </c>
      <c r="E65" s="22">
        <v>90.7</v>
      </c>
      <c r="F65" s="21">
        <v>91.4</v>
      </c>
      <c r="G65" s="20">
        <v>-0.7</v>
      </c>
      <c r="H65" s="7">
        <v>7.4</v>
      </c>
      <c r="I65" s="7">
        <v>-0.6</v>
      </c>
      <c r="J65" s="64">
        <f>G65/$B65</f>
        <v>-7.1794871794871786E-3</v>
      </c>
      <c r="K65" s="64">
        <f>H65/$B65</f>
        <v>7.5897435897435903E-2</v>
      </c>
      <c r="L65" s="64">
        <f>I65/$B65</f>
        <v>-6.1538461538461538E-3</v>
      </c>
      <c r="M65" s="69" t="e">
        <f>IF($A65&gt;=DATE(2020,3,1),99999999,NA())</f>
        <v>#N/A</v>
      </c>
      <c r="N65" s="69" t="e">
        <f>IF($A65&gt;=DATE(2020,3,1),-99999999,NA())</f>
        <v>#N/A</v>
      </c>
      <c r="P65" s="7">
        <f>F65+G65+H65+I65</f>
        <v>97.500000000000014</v>
      </c>
      <c r="Q65" s="7">
        <f>G65+F65</f>
        <v>90.7</v>
      </c>
      <c r="S65" s="9">
        <f>(E65-C65)/C65</f>
        <v>0</v>
      </c>
    </row>
    <row r="66" spans="1:19" x14ac:dyDescent="0.25">
      <c r="A66" s="14">
        <v>39022</v>
      </c>
      <c r="B66" s="21">
        <v>95.9</v>
      </c>
      <c r="C66" s="7">
        <v>92.1</v>
      </c>
      <c r="E66" s="22">
        <v>92.1</v>
      </c>
      <c r="F66" s="21">
        <v>91.9</v>
      </c>
      <c r="G66" s="20">
        <v>0.2</v>
      </c>
      <c r="H66" s="7">
        <v>3.1</v>
      </c>
      <c r="I66" s="7">
        <v>0.7</v>
      </c>
      <c r="J66" s="64">
        <f>G66/$B66</f>
        <v>2.0855057351407717E-3</v>
      </c>
      <c r="K66" s="64">
        <f>H66/$B66</f>
        <v>3.2325338894681963E-2</v>
      </c>
      <c r="L66" s="64">
        <f>I66/$B66</f>
        <v>7.2992700729926996E-3</v>
      </c>
      <c r="M66" s="69" t="e">
        <f>IF($A66&gt;=DATE(2020,3,1),99999999,NA())</f>
        <v>#N/A</v>
      </c>
      <c r="N66" s="69" t="e">
        <f>IF($A66&gt;=DATE(2020,3,1),-99999999,NA())</f>
        <v>#N/A</v>
      </c>
      <c r="P66" s="7">
        <f>F66+G66+H66+I66</f>
        <v>95.9</v>
      </c>
      <c r="Q66" s="7">
        <f>G66+F66</f>
        <v>92.100000000000009</v>
      </c>
      <c r="S66" s="9">
        <f>(E66-C66)/C66</f>
        <v>0</v>
      </c>
    </row>
    <row r="67" spans="1:19" x14ac:dyDescent="0.25">
      <c r="A67" s="14">
        <v>39052</v>
      </c>
      <c r="B67" s="21">
        <v>87</v>
      </c>
      <c r="C67" s="7">
        <v>93.3</v>
      </c>
      <c r="E67" s="22">
        <v>93.3</v>
      </c>
      <c r="F67" s="21">
        <v>92.5</v>
      </c>
      <c r="G67" s="20">
        <v>0.8</v>
      </c>
      <c r="H67" s="7">
        <v>-4.7</v>
      </c>
      <c r="I67" s="7">
        <v>-1.6</v>
      </c>
      <c r="J67" s="64">
        <f>G67/$B67</f>
        <v>9.1954022988505746E-3</v>
      </c>
      <c r="K67" s="64">
        <f>H67/$B67</f>
        <v>-5.4022988505747126E-2</v>
      </c>
      <c r="L67" s="64">
        <f>I67/$B67</f>
        <v>-1.8390804597701149E-2</v>
      </c>
      <c r="M67" s="69" t="e">
        <f>IF($A67&gt;=DATE(2020,3,1),99999999,NA())</f>
        <v>#N/A</v>
      </c>
      <c r="N67" s="69" t="e">
        <f>IF($A67&gt;=DATE(2020,3,1),-99999999,NA())</f>
        <v>#N/A</v>
      </c>
      <c r="P67" s="7">
        <f>F67+G67+H67+I67</f>
        <v>87</v>
      </c>
      <c r="Q67" s="7">
        <f>G67+F67</f>
        <v>93.3</v>
      </c>
      <c r="S67" s="9">
        <f>(E67-C67)/C67</f>
        <v>0</v>
      </c>
    </row>
    <row r="68" spans="1:19" x14ac:dyDescent="0.25">
      <c r="A68" s="14">
        <v>39083</v>
      </c>
      <c r="B68" s="21">
        <v>87</v>
      </c>
      <c r="C68" s="7">
        <v>92.7</v>
      </c>
      <c r="E68" s="22">
        <v>92.7</v>
      </c>
      <c r="F68" s="21">
        <v>93.3</v>
      </c>
      <c r="G68" s="20">
        <v>-0.6</v>
      </c>
      <c r="H68" s="7">
        <v>-6.7</v>
      </c>
      <c r="I68" s="7">
        <v>1</v>
      </c>
      <c r="J68" s="64">
        <f>G68/$B68</f>
        <v>-6.8965517241379309E-3</v>
      </c>
      <c r="K68" s="64">
        <f>H68/$B68</f>
        <v>-7.7011494252873569E-2</v>
      </c>
      <c r="L68" s="64">
        <f>I68/$B68</f>
        <v>1.1494252873563218E-2</v>
      </c>
      <c r="M68" s="69" t="e">
        <f>IF($A68&gt;=DATE(2020,3,1),99999999,NA())</f>
        <v>#N/A</v>
      </c>
      <c r="N68" s="69" t="e">
        <f>IF($A68&gt;=DATE(2020,3,1),-99999999,NA())</f>
        <v>#N/A</v>
      </c>
      <c r="P68" s="7">
        <f>F68+G68+H68+I68</f>
        <v>87</v>
      </c>
      <c r="Q68" s="7">
        <f>G68+F68</f>
        <v>92.7</v>
      </c>
      <c r="S68" s="9">
        <f>(E68-C68)/C68</f>
        <v>0</v>
      </c>
    </row>
    <row r="69" spans="1:19" x14ac:dyDescent="0.25">
      <c r="A69" s="14">
        <v>39114</v>
      </c>
      <c r="B69" s="21">
        <v>82.6</v>
      </c>
      <c r="C69" s="7">
        <v>93.9</v>
      </c>
      <c r="E69" s="22">
        <v>93.9</v>
      </c>
      <c r="F69" s="21">
        <v>94.1</v>
      </c>
      <c r="G69" s="20">
        <v>-0.2</v>
      </c>
      <c r="H69" s="7">
        <v>-10.3</v>
      </c>
      <c r="I69" s="7">
        <v>-1.1000000000000001</v>
      </c>
      <c r="J69" s="64">
        <f>G69/$B69</f>
        <v>-2.4213075060532689E-3</v>
      </c>
      <c r="K69" s="64">
        <f>H69/$B69</f>
        <v>-0.12469733656174335</v>
      </c>
      <c r="L69" s="64">
        <f>I69/$B69</f>
        <v>-1.331719128329298E-2</v>
      </c>
      <c r="M69" s="69" t="e">
        <f>IF($A69&gt;=DATE(2020,3,1),99999999,NA())</f>
        <v>#N/A</v>
      </c>
      <c r="N69" s="69" t="e">
        <f>IF($A69&gt;=DATE(2020,3,1),-99999999,NA())</f>
        <v>#N/A</v>
      </c>
      <c r="P69" s="7">
        <f>F69+G69+H69+I69</f>
        <v>82.5</v>
      </c>
      <c r="Q69" s="7">
        <f>G69+F69</f>
        <v>93.899999999999991</v>
      </c>
      <c r="S69" s="9">
        <f>(E69-C69)/C69</f>
        <v>0</v>
      </c>
    </row>
    <row r="70" spans="1:19" x14ac:dyDescent="0.25">
      <c r="A70" s="14">
        <v>39142</v>
      </c>
      <c r="B70" s="21">
        <v>96.4</v>
      </c>
      <c r="C70" s="7">
        <v>94.9</v>
      </c>
      <c r="E70" s="22">
        <v>94.9</v>
      </c>
      <c r="F70" s="21">
        <v>94.9</v>
      </c>
      <c r="G70" s="20">
        <v>0</v>
      </c>
      <c r="H70" s="7">
        <v>-0.2</v>
      </c>
      <c r="I70" s="7">
        <v>1.7</v>
      </c>
      <c r="J70" s="64">
        <f>G70/$B70</f>
        <v>0</v>
      </c>
      <c r="K70" s="64">
        <f>H70/$B70</f>
        <v>-2.0746887966804979E-3</v>
      </c>
      <c r="L70" s="64">
        <f>I70/$B70</f>
        <v>1.7634854771784232E-2</v>
      </c>
      <c r="M70" s="69" t="e">
        <f>IF($A70&gt;=DATE(2020,3,1),99999999,NA())</f>
        <v>#N/A</v>
      </c>
      <c r="N70" s="69" t="e">
        <f>IF($A70&gt;=DATE(2020,3,1),-99999999,NA())</f>
        <v>#N/A</v>
      </c>
      <c r="P70" s="7">
        <f>F70+G70+H70+I70</f>
        <v>96.4</v>
      </c>
      <c r="Q70" s="7">
        <f>G70+F70</f>
        <v>94.9</v>
      </c>
      <c r="S70" s="9">
        <f>(E70-C70)/C70</f>
        <v>0</v>
      </c>
    </row>
    <row r="71" spans="1:19" x14ac:dyDescent="0.25">
      <c r="A71" s="14">
        <v>39173</v>
      </c>
      <c r="B71" s="21">
        <v>90.6</v>
      </c>
      <c r="C71" s="7">
        <v>96</v>
      </c>
      <c r="E71" s="22">
        <v>96</v>
      </c>
      <c r="F71" s="21">
        <v>95.6</v>
      </c>
      <c r="G71" s="20">
        <v>0.4</v>
      </c>
      <c r="H71" s="7">
        <v>-3.6</v>
      </c>
      <c r="I71" s="7">
        <v>-1.8</v>
      </c>
      <c r="J71" s="64">
        <f>G71/$B71</f>
        <v>4.4150110375275947E-3</v>
      </c>
      <c r="K71" s="64">
        <f>H71/$B71</f>
        <v>-3.9735099337748346E-2</v>
      </c>
      <c r="L71" s="64">
        <f>I71/$B71</f>
        <v>-1.9867549668874173E-2</v>
      </c>
      <c r="M71" s="69" t="e">
        <f>IF($A71&gt;=DATE(2020,3,1),99999999,NA())</f>
        <v>#N/A</v>
      </c>
      <c r="N71" s="69" t="e">
        <f>IF($A71&gt;=DATE(2020,3,1),-99999999,NA())</f>
        <v>#N/A</v>
      </c>
      <c r="P71" s="7">
        <f>F71+G71+H71+I71</f>
        <v>90.600000000000009</v>
      </c>
      <c r="Q71" s="7">
        <f>G71+F71</f>
        <v>96</v>
      </c>
      <c r="S71" s="9">
        <f>(E71-C71)/C71</f>
        <v>0</v>
      </c>
    </row>
    <row r="72" spans="1:19" x14ac:dyDescent="0.25">
      <c r="A72" s="14">
        <v>39203</v>
      </c>
      <c r="B72" s="21">
        <v>99.9</v>
      </c>
      <c r="C72" s="7">
        <v>96.3</v>
      </c>
      <c r="E72" s="22">
        <v>96.3</v>
      </c>
      <c r="F72" s="21">
        <v>96.2</v>
      </c>
      <c r="G72" s="20">
        <v>0.1</v>
      </c>
      <c r="H72" s="7">
        <v>2.1</v>
      </c>
      <c r="I72" s="7">
        <v>1.5</v>
      </c>
      <c r="J72" s="64">
        <f>G72/$B72</f>
        <v>1.001001001001001E-3</v>
      </c>
      <c r="K72" s="64">
        <f>H72/$B72</f>
        <v>2.1021021021021019E-2</v>
      </c>
      <c r="L72" s="64">
        <f>I72/$B72</f>
        <v>1.5015015015015015E-2</v>
      </c>
      <c r="M72" s="69" t="e">
        <f>IF($A72&gt;=DATE(2020,3,1),99999999,NA())</f>
        <v>#N/A</v>
      </c>
      <c r="N72" s="69" t="e">
        <f>IF($A72&gt;=DATE(2020,3,1),-99999999,NA())</f>
        <v>#N/A</v>
      </c>
      <c r="P72" s="7">
        <f>F72+G72+H72+I72</f>
        <v>99.899999999999991</v>
      </c>
      <c r="Q72" s="7">
        <f>G72+F72</f>
        <v>96.3</v>
      </c>
      <c r="S72" s="9">
        <f>(E72-C72)/C72</f>
        <v>0</v>
      </c>
    </row>
    <row r="73" spans="1:19" x14ac:dyDescent="0.25">
      <c r="A73" s="14">
        <v>39234</v>
      </c>
      <c r="B73" s="21">
        <v>96.9</v>
      </c>
      <c r="C73" s="7">
        <v>97</v>
      </c>
      <c r="E73" s="22">
        <v>97</v>
      </c>
      <c r="F73" s="21">
        <v>96.7</v>
      </c>
      <c r="G73" s="20">
        <v>0.3</v>
      </c>
      <c r="H73" s="7">
        <v>0.2</v>
      </c>
      <c r="I73" s="7">
        <v>-0.3</v>
      </c>
      <c r="J73" s="64">
        <f>G73/$B73</f>
        <v>3.0959752321981422E-3</v>
      </c>
      <c r="K73" s="64">
        <f>H73/$B73</f>
        <v>2.0639834881320948E-3</v>
      </c>
      <c r="L73" s="64">
        <f>I73/$B73</f>
        <v>-3.0959752321981422E-3</v>
      </c>
      <c r="M73" s="69" t="e">
        <f>IF($A73&gt;=DATE(2020,3,1),99999999,NA())</f>
        <v>#N/A</v>
      </c>
      <c r="N73" s="69" t="e">
        <f>IF($A73&gt;=DATE(2020,3,1),-99999999,NA())</f>
        <v>#N/A</v>
      </c>
      <c r="P73" s="7">
        <f>F73+G73+H73+I73</f>
        <v>96.9</v>
      </c>
      <c r="Q73" s="7">
        <f>G73+F73</f>
        <v>97</v>
      </c>
      <c r="S73" s="9">
        <f>(E73-C73)/C73</f>
        <v>0</v>
      </c>
    </row>
    <row r="74" spans="1:19" x14ac:dyDescent="0.25">
      <c r="A74" s="14">
        <v>39264</v>
      </c>
      <c r="B74" s="21">
        <v>99.8</v>
      </c>
      <c r="C74" s="7">
        <v>96.5</v>
      </c>
      <c r="E74" s="22">
        <v>96.5</v>
      </c>
      <c r="F74" s="21">
        <v>97.2</v>
      </c>
      <c r="G74" s="20">
        <v>-0.6</v>
      </c>
      <c r="H74" s="7">
        <v>3.9</v>
      </c>
      <c r="I74" s="7">
        <v>-0.6</v>
      </c>
      <c r="J74" s="64">
        <f>G74/$B74</f>
        <v>-6.0120240480961923E-3</v>
      </c>
      <c r="K74" s="64">
        <f>H74/$B74</f>
        <v>3.9078156312625248E-2</v>
      </c>
      <c r="L74" s="64">
        <f>I74/$B74</f>
        <v>-6.0120240480961923E-3</v>
      </c>
      <c r="M74" s="69" t="e">
        <f>IF($A74&gt;=DATE(2020,3,1),99999999,NA())</f>
        <v>#N/A</v>
      </c>
      <c r="N74" s="69" t="e">
        <f>IF($A74&gt;=DATE(2020,3,1),-99999999,NA())</f>
        <v>#N/A</v>
      </c>
      <c r="P74" s="7">
        <f>F74+G74+H74+I74</f>
        <v>99.90000000000002</v>
      </c>
      <c r="Q74" s="7">
        <f>G74+F74</f>
        <v>96.600000000000009</v>
      </c>
      <c r="S74" s="9">
        <f>(E74-C74)/C74</f>
        <v>0</v>
      </c>
    </row>
    <row r="75" spans="1:19" x14ac:dyDescent="0.25">
      <c r="A75" s="14">
        <v>39295</v>
      </c>
      <c r="B75" s="21">
        <v>104.9</v>
      </c>
      <c r="C75" s="7">
        <v>97.9</v>
      </c>
      <c r="E75" s="22">
        <v>97.9</v>
      </c>
      <c r="F75" s="21">
        <v>97.5</v>
      </c>
      <c r="G75" s="20">
        <v>0.4</v>
      </c>
      <c r="H75" s="7">
        <v>6.3</v>
      </c>
      <c r="I75" s="7">
        <v>0.7</v>
      </c>
      <c r="J75" s="64">
        <f>G75/$B75</f>
        <v>3.8131553860819827E-3</v>
      </c>
      <c r="K75" s="64">
        <f>H75/$B75</f>
        <v>6.0057197330791227E-2</v>
      </c>
      <c r="L75" s="64">
        <f>I75/$B75</f>
        <v>6.6730219256434693E-3</v>
      </c>
      <c r="M75" s="69" t="e">
        <f>IF($A75&gt;=DATE(2020,3,1),99999999,NA())</f>
        <v>#N/A</v>
      </c>
      <c r="N75" s="69" t="e">
        <f>IF($A75&gt;=DATE(2020,3,1),-99999999,NA())</f>
        <v>#N/A</v>
      </c>
      <c r="P75" s="7">
        <f>F75+G75+H75+I75</f>
        <v>104.9</v>
      </c>
      <c r="Q75" s="7">
        <f>G75+F75</f>
        <v>97.9</v>
      </c>
      <c r="S75" s="9">
        <f>(E75-C75)/C75</f>
        <v>0</v>
      </c>
    </row>
    <row r="76" spans="1:19" x14ac:dyDescent="0.25">
      <c r="A76" s="14">
        <v>39326</v>
      </c>
      <c r="B76" s="21">
        <v>98.4</v>
      </c>
      <c r="C76" s="7">
        <v>97.1</v>
      </c>
      <c r="E76" s="22">
        <v>97.1</v>
      </c>
      <c r="F76" s="21">
        <v>97.9</v>
      </c>
      <c r="G76" s="20">
        <v>-0.8</v>
      </c>
      <c r="H76" s="7">
        <v>2.9</v>
      </c>
      <c r="I76" s="7">
        <v>-1.6</v>
      </c>
      <c r="J76" s="64">
        <f>G76/$B76</f>
        <v>-8.1300813008130073E-3</v>
      </c>
      <c r="K76" s="64">
        <f>H76/$B76</f>
        <v>2.9471544715447152E-2</v>
      </c>
      <c r="L76" s="64">
        <f>I76/$B76</f>
        <v>-1.6260162601626015E-2</v>
      </c>
      <c r="M76" s="69" t="e">
        <f>IF($A76&gt;=DATE(2020,3,1),99999999,NA())</f>
        <v>#N/A</v>
      </c>
      <c r="N76" s="69" t="e">
        <f>IF($A76&gt;=DATE(2020,3,1),-99999999,NA())</f>
        <v>#N/A</v>
      </c>
      <c r="P76" s="7">
        <f>F76+G76+H76+I76</f>
        <v>98.40000000000002</v>
      </c>
      <c r="Q76" s="7">
        <f>G76+F76</f>
        <v>97.100000000000009</v>
      </c>
      <c r="S76" s="9">
        <f>(E76-C76)/C76</f>
        <v>0</v>
      </c>
    </row>
    <row r="77" spans="1:19" x14ac:dyDescent="0.25">
      <c r="A77" s="14">
        <v>39356</v>
      </c>
      <c r="B77" s="21">
        <v>107.8</v>
      </c>
      <c r="C77" s="7">
        <v>99.5</v>
      </c>
      <c r="E77" s="22">
        <v>99.5</v>
      </c>
      <c r="F77" s="21">
        <v>98.4</v>
      </c>
      <c r="G77" s="20">
        <v>1</v>
      </c>
      <c r="H77" s="7">
        <v>7.4</v>
      </c>
      <c r="I77" s="7">
        <v>1</v>
      </c>
      <c r="J77" s="64">
        <f>G77/$B77</f>
        <v>9.2764378478664197E-3</v>
      </c>
      <c r="K77" s="64">
        <f>H77/$B77</f>
        <v>6.8645640074211506E-2</v>
      </c>
      <c r="L77" s="64">
        <f>I77/$B77</f>
        <v>9.2764378478664197E-3</v>
      </c>
      <c r="M77" s="69" t="e">
        <f>IF($A77&gt;=DATE(2020,3,1),99999999,NA())</f>
        <v>#N/A</v>
      </c>
      <c r="N77" s="69" t="e">
        <f>IF($A77&gt;=DATE(2020,3,1),-99999999,NA())</f>
        <v>#N/A</v>
      </c>
      <c r="P77" s="7">
        <f>F77+G77+H77+I77</f>
        <v>107.80000000000001</v>
      </c>
      <c r="Q77" s="7">
        <f>G77+F77</f>
        <v>99.4</v>
      </c>
      <c r="S77" s="9">
        <f>(E77-C77)/C77</f>
        <v>0</v>
      </c>
    </row>
    <row r="78" spans="1:19" x14ac:dyDescent="0.25">
      <c r="A78" s="14">
        <v>39387</v>
      </c>
      <c r="B78" s="21">
        <v>102.4</v>
      </c>
      <c r="C78" s="7">
        <v>98.5</v>
      </c>
      <c r="E78" s="22">
        <v>98.5</v>
      </c>
      <c r="F78" s="21">
        <v>98.9</v>
      </c>
      <c r="G78" s="20">
        <v>-0.4</v>
      </c>
      <c r="H78" s="7">
        <v>3.2</v>
      </c>
      <c r="I78" s="7">
        <v>0.7</v>
      </c>
      <c r="J78" s="64">
        <f>G78/$B78</f>
        <v>-3.90625E-3</v>
      </c>
      <c r="K78" s="64">
        <f>H78/$B78</f>
        <v>3.125E-2</v>
      </c>
      <c r="L78" s="64">
        <f>I78/$B78</f>
        <v>6.8359374999999991E-3</v>
      </c>
      <c r="M78" s="69" t="e">
        <f>IF($A78&gt;=DATE(2020,3,1),99999999,NA())</f>
        <v>#N/A</v>
      </c>
      <c r="N78" s="69" t="e">
        <f>IF($A78&gt;=DATE(2020,3,1),-99999999,NA())</f>
        <v>#N/A</v>
      </c>
      <c r="P78" s="7">
        <f>F78+G78+H78+I78</f>
        <v>102.4</v>
      </c>
      <c r="Q78" s="7">
        <f>G78+F78</f>
        <v>98.5</v>
      </c>
      <c r="S78" s="9">
        <f>(E78-C78)/C78</f>
        <v>0</v>
      </c>
    </row>
    <row r="79" spans="1:19" x14ac:dyDescent="0.25">
      <c r="A79" s="14">
        <v>39417</v>
      </c>
      <c r="B79" s="21">
        <v>92.6</v>
      </c>
      <c r="C79" s="7">
        <v>98.9</v>
      </c>
      <c r="E79" s="22">
        <v>98.9</v>
      </c>
      <c r="F79" s="21">
        <v>99.4</v>
      </c>
      <c r="G79" s="20">
        <v>-0.5</v>
      </c>
      <c r="H79" s="7">
        <v>-5.0999999999999996</v>
      </c>
      <c r="I79" s="7">
        <v>-1.3</v>
      </c>
      <c r="J79" s="64">
        <f>G79/$B79</f>
        <v>-5.399568034557236E-3</v>
      </c>
      <c r="K79" s="64">
        <f>H79/$B79</f>
        <v>-5.5075593952483799E-2</v>
      </c>
      <c r="L79" s="64">
        <f>I79/$B79</f>
        <v>-1.4038876889848813E-2</v>
      </c>
      <c r="M79" s="69" t="e">
        <f>IF($A79&gt;=DATE(2020,3,1),99999999,NA())</f>
        <v>#N/A</v>
      </c>
      <c r="N79" s="69" t="e">
        <f>IF($A79&gt;=DATE(2020,3,1),-99999999,NA())</f>
        <v>#N/A</v>
      </c>
      <c r="P79" s="7">
        <f>F79+G79+H79+I79</f>
        <v>92.500000000000014</v>
      </c>
      <c r="Q79" s="7">
        <f>G79+F79</f>
        <v>98.9</v>
      </c>
      <c r="S79" s="9">
        <f>(E79-C79)/C79</f>
        <v>0</v>
      </c>
    </row>
    <row r="80" spans="1:19" x14ac:dyDescent="0.25">
      <c r="A80" s="14">
        <v>39448</v>
      </c>
      <c r="B80" s="21">
        <v>94.8</v>
      </c>
      <c r="C80" s="7">
        <v>100.6</v>
      </c>
      <c r="E80" s="22">
        <v>100.6</v>
      </c>
      <c r="F80" s="21">
        <v>99.8</v>
      </c>
      <c r="G80" s="20">
        <v>0.9</v>
      </c>
      <c r="H80" s="7">
        <v>-7</v>
      </c>
      <c r="I80" s="7">
        <v>1.2</v>
      </c>
      <c r="J80" s="64">
        <f>G80/$B80</f>
        <v>9.4936708860759497E-3</v>
      </c>
      <c r="K80" s="64">
        <f>H80/$B80</f>
        <v>-7.3839662447257384E-2</v>
      </c>
      <c r="L80" s="64">
        <f>I80/$B80</f>
        <v>1.2658227848101266E-2</v>
      </c>
      <c r="M80" s="69" t="e">
        <f>IF($A80&gt;=DATE(2020,3,1),99999999,NA())</f>
        <v>#N/A</v>
      </c>
      <c r="N80" s="69" t="e">
        <f>IF($A80&gt;=DATE(2020,3,1),-99999999,NA())</f>
        <v>#N/A</v>
      </c>
      <c r="P80" s="7">
        <f>F80+G80+H80+I80</f>
        <v>94.9</v>
      </c>
      <c r="Q80" s="7">
        <f>G80+F80</f>
        <v>100.7</v>
      </c>
      <c r="S80" s="9">
        <f>(E80-C80)/C80</f>
        <v>0</v>
      </c>
    </row>
    <row r="81" spans="1:19" x14ac:dyDescent="0.25">
      <c r="A81" s="14">
        <v>39479</v>
      </c>
      <c r="B81" s="21">
        <v>91.1</v>
      </c>
      <c r="C81" s="7">
        <v>100.2</v>
      </c>
      <c r="E81" s="22">
        <v>100.2</v>
      </c>
      <c r="F81" s="21">
        <v>100.2</v>
      </c>
      <c r="G81" s="20">
        <v>0.1</v>
      </c>
      <c r="H81" s="7">
        <v>-10.4</v>
      </c>
      <c r="I81" s="7">
        <v>1.3</v>
      </c>
      <c r="J81" s="64">
        <f>G81/$B81</f>
        <v>1.0976948408342481E-3</v>
      </c>
      <c r="K81" s="64">
        <f>H81/$B81</f>
        <v>-0.11416026344676181</v>
      </c>
      <c r="L81" s="64">
        <f>I81/$B81</f>
        <v>1.4270032930845226E-2</v>
      </c>
      <c r="M81" s="69" t="e">
        <f>IF($A81&gt;=DATE(2020,3,1),99999999,NA())</f>
        <v>#N/A</v>
      </c>
      <c r="N81" s="69" t="e">
        <f>IF($A81&gt;=DATE(2020,3,1),-99999999,NA())</f>
        <v>#N/A</v>
      </c>
      <c r="P81" s="7">
        <f>F81+G81+H81+I81</f>
        <v>91.199999999999989</v>
      </c>
      <c r="Q81" s="7">
        <f>G81+F81</f>
        <v>100.3</v>
      </c>
      <c r="S81" s="9">
        <f>(E81-C81)/C81</f>
        <v>0</v>
      </c>
    </row>
    <row r="82" spans="1:19" x14ac:dyDescent="0.25">
      <c r="A82" s="14">
        <v>39508</v>
      </c>
      <c r="B82" s="21">
        <v>97.7</v>
      </c>
      <c r="C82" s="7">
        <v>100.5</v>
      </c>
      <c r="E82" s="22">
        <v>100.5</v>
      </c>
      <c r="F82" s="21">
        <v>100.6</v>
      </c>
      <c r="G82" s="20">
        <v>-0.1</v>
      </c>
      <c r="H82" s="7">
        <v>-0.1</v>
      </c>
      <c r="I82" s="7">
        <v>-2.6</v>
      </c>
      <c r="J82" s="64">
        <f>G82/$B82</f>
        <v>-1.0235414534288639E-3</v>
      </c>
      <c r="K82" s="64">
        <f>H82/$B82</f>
        <v>-1.0235414534288639E-3</v>
      </c>
      <c r="L82" s="64">
        <f>I82/$B82</f>
        <v>-2.6612077789150462E-2</v>
      </c>
      <c r="M82" s="69" t="e">
        <f>IF($A82&gt;=DATE(2020,3,1),99999999,NA())</f>
        <v>#N/A</v>
      </c>
      <c r="N82" s="69" t="e">
        <f>IF($A82&gt;=DATE(2020,3,1),-99999999,NA())</f>
        <v>#N/A</v>
      </c>
      <c r="P82" s="7">
        <f>F82+G82+H82+I82</f>
        <v>97.800000000000011</v>
      </c>
      <c r="Q82" s="7">
        <f>G82+F82</f>
        <v>100.5</v>
      </c>
      <c r="S82" s="9">
        <f>(E82-C82)/C82</f>
        <v>0</v>
      </c>
    </row>
    <row r="83" spans="1:19" x14ac:dyDescent="0.25">
      <c r="A83" s="14">
        <v>39539</v>
      </c>
      <c r="B83" s="21">
        <v>99.2</v>
      </c>
      <c r="C83" s="7">
        <v>100.4</v>
      </c>
      <c r="E83" s="22">
        <v>100.4</v>
      </c>
      <c r="F83" s="21">
        <v>101.1</v>
      </c>
      <c r="G83" s="20">
        <v>-0.7</v>
      </c>
      <c r="H83" s="7">
        <v>-3.7</v>
      </c>
      <c r="I83" s="7">
        <v>2.5</v>
      </c>
      <c r="J83" s="64">
        <f>G83/$B83</f>
        <v>-7.0564516129032247E-3</v>
      </c>
      <c r="K83" s="64">
        <f>H83/$B83</f>
        <v>-3.7298387096774195E-2</v>
      </c>
      <c r="L83" s="64">
        <f>I83/$B83</f>
        <v>2.5201612903225805E-2</v>
      </c>
      <c r="M83" s="69" t="e">
        <f>IF($A83&gt;=DATE(2020,3,1),99999999,NA())</f>
        <v>#N/A</v>
      </c>
      <c r="N83" s="69" t="e">
        <f>IF($A83&gt;=DATE(2020,3,1),-99999999,NA())</f>
        <v>#N/A</v>
      </c>
      <c r="P83" s="7">
        <f>F83+G83+H83+I83</f>
        <v>99.199999999999989</v>
      </c>
      <c r="Q83" s="7">
        <f>G83+F83</f>
        <v>100.39999999999999</v>
      </c>
      <c r="S83" s="9">
        <f>(E83-C83)/C83</f>
        <v>0</v>
      </c>
    </row>
    <row r="84" spans="1:19" x14ac:dyDescent="0.25">
      <c r="A84" s="14">
        <v>39569</v>
      </c>
      <c r="B84" s="21">
        <v>102.5</v>
      </c>
      <c r="C84" s="7">
        <v>101.1</v>
      </c>
      <c r="E84" s="22">
        <v>101.1</v>
      </c>
      <c r="F84" s="21">
        <v>101.6</v>
      </c>
      <c r="G84" s="20">
        <v>-0.6</v>
      </c>
      <c r="H84" s="7">
        <v>2.2000000000000002</v>
      </c>
      <c r="I84" s="7">
        <v>-0.8</v>
      </c>
      <c r="J84" s="64">
        <f>G84/$B84</f>
        <v>-5.8536585365853658E-3</v>
      </c>
      <c r="K84" s="64">
        <f>H84/$B84</f>
        <v>2.1463414634146343E-2</v>
      </c>
      <c r="L84" s="64">
        <f>I84/$B84</f>
        <v>-7.8048780487804887E-3</v>
      </c>
      <c r="M84" s="69" t="e">
        <f>IF($A84&gt;=DATE(2020,3,1),99999999,NA())</f>
        <v>#N/A</v>
      </c>
      <c r="N84" s="69" t="e">
        <f>IF($A84&gt;=DATE(2020,3,1),-99999999,NA())</f>
        <v>#N/A</v>
      </c>
      <c r="P84" s="7">
        <f>F84+G84+H84+I84</f>
        <v>102.4</v>
      </c>
      <c r="Q84" s="7">
        <f>G84+F84</f>
        <v>101</v>
      </c>
      <c r="S84" s="9">
        <f>(E84-C84)/C84</f>
        <v>0</v>
      </c>
    </row>
    <row r="85" spans="1:19" x14ac:dyDescent="0.25">
      <c r="A85" s="14">
        <v>39600</v>
      </c>
      <c r="B85" s="21">
        <v>103.3</v>
      </c>
      <c r="C85" s="7">
        <v>102.9</v>
      </c>
      <c r="E85" s="22">
        <v>102.9</v>
      </c>
      <c r="F85" s="21">
        <v>102.1</v>
      </c>
      <c r="G85" s="20">
        <v>0.8</v>
      </c>
      <c r="H85" s="7">
        <v>0.2</v>
      </c>
      <c r="I85" s="7">
        <v>0.2</v>
      </c>
      <c r="J85" s="64">
        <f>G85/$B85</f>
        <v>7.7444336882865443E-3</v>
      </c>
      <c r="K85" s="64">
        <f>H85/$B85</f>
        <v>1.9361084220716361E-3</v>
      </c>
      <c r="L85" s="64">
        <f>I85/$B85</f>
        <v>1.9361084220716361E-3</v>
      </c>
      <c r="M85" s="69" t="e">
        <f>IF($A85&gt;=DATE(2020,3,1),99999999,NA())</f>
        <v>#N/A</v>
      </c>
      <c r="N85" s="69" t="e">
        <f>IF($A85&gt;=DATE(2020,3,1),-99999999,NA())</f>
        <v>#N/A</v>
      </c>
      <c r="P85" s="7">
        <f>F85+G85+H85+I85</f>
        <v>103.3</v>
      </c>
      <c r="Q85" s="7">
        <f>G85+F85</f>
        <v>102.89999999999999</v>
      </c>
      <c r="S85" s="9">
        <f>(E85-C85)/C85</f>
        <v>0</v>
      </c>
    </row>
    <row r="86" spans="1:19" x14ac:dyDescent="0.25">
      <c r="A86" s="14">
        <v>39630</v>
      </c>
      <c r="B86" s="21">
        <v>108.5</v>
      </c>
      <c r="C86" s="7">
        <v>103.2</v>
      </c>
      <c r="E86" s="22">
        <v>103.2</v>
      </c>
      <c r="F86" s="21">
        <v>102.5</v>
      </c>
      <c r="G86" s="20">
        <v>0.7</v>
      </c>
      <c r="H86" s="7">
        <v>4.0999999999999996</v>
      </c>
      <c r="I86" s="7">
        <v>1.2</v>
      </c>
      <c r="J86" s="64">
        <f>G86/$B86</f>
        <v>6.4516129032258064E-3</v>
      </c>
      <c r="K86" s="64">
        <f>H86/$B86</f>
        <v>3.7788018433179721E-2</v>
      </c>
      <c r="L86" s="64">
        <f>I86/$B86</f>
        <v>1.1059907834101382E-2</v>
      </c>
      <c r="M86" s="69" t="e">
        <f>IF($A86&gt;=DATE(2020,3,1),99999999,NA())</f>
        <v>#N/A</v>
      </c>
      <c r="N86" s="69" t="e">
        <f>IF($A86&gt;=DATE(2020,3,1),-99999999,NA())</f>
        <v>#N/A</v>
      </c>
      <c r="P86" s="7">
        <f>F86+G86+H86+I86</f>
        <v>108.5</v>
      </c>
      <c r="Q86" s="7">
        <f>G86+F86</f>
        <v>103.2</v>
      </c>
      <c r="S86" s="9">
        <f>(E86-C86)/C86</f>
        <v>0</v>
      </c>
    </row>
    <row r="87" spans="1:19" x14ac:dyDescent="0.25">
      <c r="A87" s="14">
        <v>39661</v>
      </c>
      <c r="B87" s="21">
        <v>106.9</v>
      </c>
      <c r="C87" s="7">
        <v>101.9</v>
      </c>
      <c r="E87" s="22">
        <v>101.9</v>
      </c>
      <c r="F87" s="21">
        <v>102.6</v>
      </c>
      <c r="G87" s="20">
        <v>-0.6</v>
      </c>
      <c r="H87" s="7">
        <v>6.6</v>
      </c>
      <c r="I87" s="7">
        <v>-1.6</v>
      </c>
      <c r="J87" s="64">
        <f>G87/$B87</f>
        <v>-5.6127221702525721E-3</v>
      </c>
      <c r="K87" s="64">
        <f>H87/$B87</f>
        <v>6.1739943872778293E-2</v>
      </c>
      <c r="L87" s="64">
        <f>I87/$B87</f>
        <v>-1.4967259120673527E-2</v>
      </c>
      <c r="M87" s="69" t="e">
        <f>IF($A87&gt;=DATE(2020,3,1),99999999,NA())</f>
        <v>#N/A</v>
      </c>
      <c r="N87" s="69" t="e">
        <f>IF($A87&gt;=DATE(2020,3,1),-99999999,NA())</f>
        <v>#N/A</v>
      </c>
      <c r="P87" s="7">
        <f>F87+G87+H87+I87</f>
        <v>107</v>
      </c>
      <c r="Q87" s="7">
        <f>G87+F87</f>
        <v>102</v>
      </c>
      <c r="S87" s="9">
        <f>(E87-C87)/C87</f>
        <v>0</v>
      </c>
    </row>
    <row r="88" spans="1:19" x14ac:dyDescent="0.25">
      <c r="A88" s="14">
        <v>39692</v>
      </c>
      <c r="B88" s="21">
        <v>107.3</v>
      </c>
      <c r="C88" s="7">
        <v>103.4</v>
      </c>
      <c r="E88" s="22">
        <v>103.4</v>
      </c>
      <c r="F88" s="21">
        <v>102.3</v>
      </c>
      <c r="G88" s="20">
        <v>1.1000000000000001</v>
      </c>
      <c r="H88" s="7">
        <v>3</v>
      </c>
      <c r="I88" s="7">
        <v>0.9</v>
      </c>
      <c r="J88" s="64">
        <f>G88/$B88</f>
        <v>1.0251630941286114E-2</v>
      </c>
      <c r="K88" s="64">
        <f>H88/$B88</f>
        <v>2.7958993476234855E-2</v>
      </c>
      <c r="L88" s="64">
        <f>I88/$B88</f>
        <v>8.3876980428704579E-3</v>
      </c>
      <c r="M88" s="69" t="e">
        <f>IF($A88&gt;=DATE(2020,3,1),99999999,NA())</f>
        <v>#N/A</v>
      </c>
      <c r="N88" s="69" t="e">
        <f>IF($A88&gt;=DATE(2020,3,1),-99999999,NA())</f>
        <v>#N/A</v>
      </c>
      <c r="P88" s="7">
        <f>F88+G88+H88+I88</f>
        <v>107.3</v>
      </c>
      <c r="Q88" s="7">
        <f>G88+F88</f>
        <v>103.39999999999999</v>
      </c>
      <c r="S88" s="9">
        <f>(E88-C88)/C88</f>
        <v>0</v>
      </c>
    </row>
    <row r="89" spans="1:19" x14ac:dyDescent="0.25">
      <c r="A89" s="14">
        <v>39722</v>
      </c>
      <c r="B89" s="21">
        <v>108.4</v>
      </c>
      <c r="C89" s="7">
        <v>100.2</v>
      </c>
      <c r="E89" s="22">
        <v>100.2</v>
      </c>
      <c r="F89" s="21">
        <v>101.8</v>
      </c>
      <c r="G89" s="20">
        <v>-1.7</v>
      </c>
      <c r="H89" s="7">
        <v>7.5</v>
      </c>
      <c r="I89" s="7">
        <v>0.7</v>
      </c>
      <c r="J89" s="64">
        <f>G89/$B89</f>
        <v>-1.5682656826568265E-2</v>
      </c>
      <c r="K89" s="64">
        <f>H89/$B89</f>
        <v>6.9188191881918812E-2</v>
      </c>
      <c r="L89" s="64">
        <f>I89/$B89</f>
        <v>6.4575645756457557E-3</v>
      </c>
      <c r="M89" s="69" t="e">
        <f>IF($A89&gt;=DATE(2020,3,1),99999999,NA())</f>
        <v>#N/A</v>
      </c>
      <c r="N89" s="69" t="e">
        <f>IF($A89&gt;=DATE(2020,3,1),-99999999,NA())</f>
        <v>#N/A</v>
      </c>
      <c r="P89" s="7">
        <f>F89+G89+H89+I89</f>
        <v>108.3</v>
      </c>
      <c r="Q89" s="7">
        <f>G89+F89</f>
        <v>100.1</v>
      </c>
      <c r="S89" s="9">
        <f>(E89-C89)/C89</f>
        <v>0</v>
      </c>
    </row>
    <row r="90" spans="1:19" x14ac:dyDescent="0.25">
      <c r="A90" s="14">
        <v>39753</v>
      </c>
      <c r="B90" s="21">
        <v>96.2</v>
      </c>
      <c r="C90" s="7">
        <v>94.4</v>
      </c>
      <c r="E90" s="22">
        <v>94.4</v>
      </c>
      <c r="F90" s="21">
        <v>94.5</v>
      </c>
      <c r="G90" s="20">
        <v>-0.1</v>
      </c>
      <c r="H90" s="7">
        <v>3.4</v>
      </c>
      <c r="I90" s="7">
        <v>-1.6</v>
      </c>
      <c r="J90" s="64">
        <f>G90/$B90</f>
        <v>-1.0395010395010396E-3</v>
      </c>
      <c r="K90" s="64">
        <f>H90/$B90</f>
        <v>3.5343035343035338E-2</v>
      </c>
      <c r="L90" s="64">
        <f>I90/$B90</f>
        <v>-1.6632016632016633E-2</v>
      </c>
      <c r="M90" s="69" t="e">
        <f>IF($A90&gt;=DATE(2020,3,1),99999999,NA())</f>
        <v>#N/A</v>
      </c>
      <c r="N90" s="69" t="e">
        <f>IF($A90&gt;=DATE(2020,3,1),-99999999,NA())</f>
        <v>#N/A</v>
      </c>
      <c r="P90" s="7">
        <f>F90+G90+H90+I90</f>
        <v>96.200000000000017</v>
      </c>
      <c r="Q90" s="7">
        <f>G90+F90</f>
        <v>94.4</v>
      </c>
      <c r="S90" s="9">
        <f>(E90-C90)/C90</f>
        <v>0</v>
      </c>
    </row>
    <row r="91" spans="1:19" x14ac:dyDescent="0.25">
      <c r="A91" s="14">
        <v>39783</v>
      </c>
      <c r="B91" s="21">
        <v>79.099999999999994</v>
      </c>
      <c r="C91" s="7">
        <v>83.8</v>
      </c>
      <c r="E91" s="22">
        <v>83.8</v>
      </c>
      <c r="F91" s="21">
        <v>93.7</v>
      </c>
      <c r="G91" s="20">
        <v>-10</v>
      </c>
      <c r="H91" s="7">
        <v>-5.6</v>
      </c>
      <c r="I91" s="7">
        <v>1</v>
      </c>
      <c r="J91" s="64">
        <f>G91/$B91</f>
        <v>-0.12642225031605564</v>
      </c>
      <c r="K91" s="64">
        <f>H91/$B91</f>
        <v>-7.0796460176991149E-2</v>
      </c>
      <c r="L91" s="64">
        <f>I91/$B91</f>
        <v>1.2642225031605564E-2</v>
      </c>
      <c r="M91" s="69" t="e">
        <f>IF($A91&gt;=DATE(2020,3,1),99999999,NA())</f>
        <v>#N/A</v>
      </c>
      <c r="N91" s="69" t="e">
        <f>IF($A91&gt;=DATE(2020,3,1),-99999999,NA())</f>
        <v>#N/A</v>
      </c>
      <c r="P91" s="7">
        <f>F91+G91+H91+I91</f>
        <v>79.100000000000009</v>
      </c>
      <c r="Q91" s="7">
        <f>G91+F91</f>
        <v>83.7</v>
      </c>
      <c r="S91" s="9">
        <f>(E91-C91)/C91</f>
        <v>0</v>
      </c>
    </row>
    <row r="92" spans="1:19" x14ac:dyDescent="0.25">
      <c r="A92" s="14">
        <v>39814</v>
      </c>
      <c r="B92" s="21">
        <v>78.7</v>
      </c>
      <c r="C92" s="7">
        <v>85.6</v>
      </c>
      <c r="E92" s="22">
        <v>85.6</v>
      </c>
      <c r="F92" s="21">
        <v>93</v>
      </c>
      <c r="G92" s="20">
        <v>-7.3</v>
      </c>
      <c r="H92" s="7">
        <v>-7.5</v>
      </c>
      <c r="I92" s="7">
        <v>0.5</v>
      </c>
      <c r="J92" s="64">
        <f>G92/$B92</f>
        <v>-9.275730622617534E-2</v>
      </c>
      <c r="K92" s="64">
        <f>H92/$B92</f>
        <v>-9.5298602287166453E-2</v>
      </c>
      <c r="L92" s="64">
        <f>I92/$B92</f>
        <v>6.3532401524777635E-3</v>
      </c>
      <c r="M92" s="69" t="e">
        <f>IF($A92&gt;=DATE(2020,3,1),99999999,NA())</f>
        <v>#N/A</v>
      </c>
      <c r="N92" s="69" t="e">
        <f>IF($A92&gt;=DATE(2020,3,1),-99999999,NA())</f>
        <v>#N/A</v>
      </c>
      <c r="P92" s="7">
        <f>F92+G92+H92+I92</f>
        <v>78.7</v>
      </c>
      <c r="Q92" s="7">
        <f>G92+F92</f>
        <v>85.7</v>
      </c>
      <c r="S92" s="9">
        <f>(E92-C92)/C92</f>
        <v>0</v>
      </c>
    </row>
    <row r="93" spans="1:19" x14ac:dyDescent="0.25">
      <c r="A93" s="14">
        <v>39845</v>
      </c>
      <c r="B93" s="21">
        <v>76.099999999999994</v>
      </c>
      <c r="C93" s="7">
        <v>87.6</v>
      </c>
      <c r="E93" s="22">
        <v>87.6</v>
      </c>
      <c r="F93" s="21">
        <v>92.3</v>
      </c>
      <c r="G93" s="20">
        <v>-4.8</v>
      </c>
      <c r="H93" s="7">
        <v>-10.4</v>
      </c>
      <c r="I93" s="7">
        <v>-1.1000000000000001</v>
      </c>
      <c r="J93" s="64">
        <f>G93/$B93</f>
        <v>-6.30749014454665E-2</v>
      </c>
      <c r="K93" s="64">
        <f>H93/$B93</f>
        <v>-0.13666228646517742</v>
      </c>
      <c r="L93" s="64">
        <f>I93/$B93</f>
        <v>-1.4454664914586073E-2</v>
      </c>
      <c r="M93" s="69" t="e">
        <f>IF($A93&gt;=DATE(2020,3,1),99999999,NA())</f>
        <v>#N/A</v>
      </c>
      <c r="N93" s="69" t="e">
        <f>IF($A93&gt;=DATE(2020,3,1),-99999999,NA())</f>
        <v>#N/A</v>
      </c>
      <c r="P93" s="7">
        <f>F93+G93+H93+I93</f>
        <v>76</v>
      </c>
      <c r="Q93" s="7">
        <f>G93+F93</f>
        <v>87.5</v>
      </c>
      <c r="S93" s="9">
        <f>(E93-C93)/C93</f>
        <v>0</v>
      </c>
    </row>
    <row r="94" spans="1:19" x14ac:dyDescent="0.25">
      <c r="A94" s="14">
        <v>39873</v>
      </c>
      <c r="B94" s="21">
        <v>88.6</v>
      </c>
      <c r="C94" s="7">
        <v>88</v>
      </c>
      <c r="E94" s="22">
        <v>88</v>
      </c>
      <c r="F94" s="21">
        <v>91.9</v>
      </c>
      <c r="G94" s="20">
        <v>-3.9</v>
      </c>
      <c r="H94" s="7">
        <v>0</v>
      </c>
      <c r="I94" s="7">
        <v>0.6</v>
      </c>
      <c r="J94" s="64">
        <f>G94/$B94</f>
        <v>-4.4018058690744925E-2</v>
      </c>
      <c r="K94" s="64">
        <f>H94/$B94</f>
        <v>0</v>
      </c>
      <c r="L94" s="64">
        <f>I94/$B94</f>
        <v>6.7720090293453723E-3</v>
      </c>
      <c r="M94" s="69" t="e">
        <f>IF($A94&gt;=DATE(2020,3,1),99999999,NA())</f>
        <v>#N/A</v>
      </c>
      <c r="N94" s="69" t="e">
        <f>IF($A94&gt;=DATE(2020,3,1),-99999999,NA())</f>
        <v>#N/A</v>
      </c>
      <c r="P94" s="7">
        <f>F94+G94+H94+I94</f>
        <v>88.6</v>
      </c>
      <c r="Q94" s="7">
        <f>G94+F94</f>
        <v>88</v>
      </c>
      <c r="S94" s="9">
        <f>(E94-C94)/C94</f>
        <v>0</v>
      </c>
    </row>
    <row r="95" spans="1:19" x14ac:dyDescent="0.25">
      <c r="A95" s="14">
        <v>39904</v>
      </c>
      <c r="B95" s="21">
        <v>85.2</v>
      </c>
      <c r="C95" s="7">
        <v>89</v>
      </c>
      <c r="E95" s="22">
        <v>89</v>
      </c>
      <c r="F95" s="21">
        <v>91.8</v>
      </c>
      <c r="G95" s="20">
        <v>-2.8</v>
      </c>
      <c r="H95" s="7">
        <v>-3.8</v>
      </c>
      <c r="I95" s="7">
        <v>0</v>
      </c>
      <c r="J95" s="64">
        <f>G95/$B95</f>
        <v>-3.2863849765258211E-2</v>
      </c>
      <c r="K95" s="64">
        <f>H95/$B95</f>
        <v>-4.4600938967136149E-2</v>
      </c>
      <c r="L95" s="64">
        <f>I95/$B95</f>
        <v>0</v>
      </c>
      <c r="M95" s="69" t="e">
        <f>IF($A95&gt;=DATE(2020,3,1),99999999,NA())</f>
        <v>#N/A</v>
      </c>
      <c r="N95" s="69" t="e">
        <f>IF($A95&gt;=DATE(2020,3,1),-99999999,NA())</f>
        <v>#N/A</v>
      </c>
      <c r="P95" s="7">
        <f>F95+G95+H95+I95</f>
        <v>85.2</v>
      </c>
      <c r="Q95" s="7">
        <f>G95+F95</f>
        <v>89</v>
      </c>
      <c r="S95" s="9">
        <f>(E95-C95)/C95</f>
        <v>0</v>
      </c>
    </row>
    <row r="96" spans="1:19" x14ac:dyDescent="0.25">
      <c r="A96" s="14">
        <v>39934</v>
      </c>
      <c r="B96" s="21">
        <v>91.3</v>
      </c>
      <c r="C96" s="7">
        <v>90.4</v>
      </c>
      <c r="E96" s="22">
        <v>90.4</v>
      </c>
      <c r="F96" s="21">
        <v>92</v>
      </c>
      <c r="G96" s="20">
        <v>-1.7</v>
      </c>
      <c r="H96" s="7">
        <v>2.2999999999999998</v>
      </c>
      <c r="I96" s="7">
        <v>-1.3</v>
      </c>
      <c r="J96" s="64">
        <f>G96/$B96</f>
        <v>-1.8619934282584884E-2</v>
      </c>
      <c r="K96" s="64">
        <f>H96/$B96</f>
        <v>2.5191675794085433E-2</v>
      </c>
      <c r="L96" s="64">
        <f>I96/$B96</f>
        <v>-1.4238773274917854E-2</v>
      </c>
      <c r="M96" s="69" t="e">
        <f>IF($A96&gt;=DATE(2020,3,1),99999999,NA())</f>
        <v>#N/A</v>
      </c>
      <c r="N96" s="69" t="e">
        <f>IF($A96&gt;=DATE(2020,3,1),-99999999,NA())</f>
        <v>#N/A</v>
      </c>
      <c r="P96" s="7">
        <f>F96+G96+H96+I96</f>
        <v>91.3</v>
      </c>
      <c r="Q96" s="7">
        <f>G96+F96</f>
        <v>90.3</v>
      </c>
      <c r="S96" s="9">
        <f>(E96-C96)/C96</f>
        <v>0</v>
      </c>
    </row>
    <row r="97" spans="1:19" x14ac:dyDescent="0.25">
      <c r="A97" s="14">
        <v>39965</v>
      </c>
      <c r="B97" s="21">
        <v>92.2</v>
      </c>
      <c r="C97" s="7">
        <v>91.6</v>
      </c>
      <c r="E97" s="22">
        <v>91.6</v>
      </c>
      <c r="F97" s="21">
        <v>92.6</v>
      </c>
      <c r="G97" s="20">
        <v>-1.1000000000000001</v>
      </c>
      <c r="H97" s="7">
        <v>0</v>
      </c>
      <c r="I97" s="7">
        <v>0.7</v>
      </c>
      <c r="J97" s="64">
        <f>G97/$B97</f>
        <v>-1.1930585683297181E-2</v>
      </c>
      <c r="K97" s="64">
        <f>H97/$B97</f>
        <v>0</v>
      </c>
      <c r="L97" s="64">
        <f>I97/$B97</f>
        <v>7.5921908893709323E-3</v>
      </c>
      <c r="M97" s="69" t="e">
        <f>IF($A97&gt;=DATE(2020,3,1),99999999,NA())</f>
        <v>#N/A</v>
      </c>
      <c r="N97" s="69" t="e">
        <f>IF($A97&gt;=DATE(2020,3,1),-99999999,NA())</f>
        <v>#N/A</v>
      </c>
      <c r="P97" s="7">
        <f>F97+G97+H97+I97</f>
        <v>92.2</v>
      </c>
      <c r="Q97" s="7">
        <f>G97+F97</f>
        <v>91.5</v>
      </c>
      <c r="S97" s="9">
        <f>(E97-C97)/C97</f>
        <v>0</v>
      </c>
    </row>
    <row r="98" spans="1:19" x14ac:dyDescent="0.25">
      <c r="A98" s="14">
        <v>39995</v>
      </c>
      <c r="B98" s="21">
        <v>97.7</v>
      </c>
      <c r="C98" s="7">
        <v>92.6</v>
      </c>
      <c r="E98" s="22">
        <v>92.6</v>
      </c>
      <c r="F98" s="21">
        <v>93.6</v>
      </c>
      <c r="G98" s="20">
        <v>-1</v>
      </c>
      <c r="H98" s="7">
        <v>4.4000000000000004</v>
      </c>
      <c r="I98" s="7">
        <v>0.7</v>
      </c>
      <c r="J98" s="64">
        <f>G98/$B98</f>
        <v>-1.0235414534288638E-2</v>
      </c>
      <c r="K98" s="64">
        <f>H98/$B98</f>
        <v>4.503582395087001E-2</v>
      </c>
      <c r="L98" s="64">
        <f>I98/$B98</f>
        <v>7.1647901740020462E-3</v>
      </c>
      <c r="M98" s="69" t="e">
        <f>IF($A98&gt;=DATE(2020,3,1),99999999,NA())</f>
        <v>#N/A</v>
      </c>
      <c r="N98" s="69" t="e">
        <f>IF($A98&gt;=DATE(2020,3,1),-99999999,NA())</f>
        <v>#N/A</v>
      </c>
      <c r="P98" s="7">
        <f>F98+G98+H98+I98</f>
        <v>97.7</v>
      </c>
      <c r="Q98" s="7">
        <f>G98+F98</f>
        <v>92.6</v>
      </c>
      <c r="S98" s="9">
        <f>(E98-C98)/C98</f>
        <v>0</v>
      </c>
    </row>
    <row r="99" spans="1:19" x14ac:dyDescent="0.25">
      <c r="A99" s="14">
        <v>40026</v>
      </c>
      <c r="B99" s="21">
        <v>99.6</v>
      </c>
      <c r="C99" s="7">
        <v>94</v>
      </c>
      <c r="E99" s="22">
        <v>94</v>
      </c>
      <c r="F99" s="21">
        <v>94.8</v>
      </c>
      <c r="G99" s="20">
        <v>-0.8</v>
      </c>
      <c r="H99" s="7">
        <v>6.9</v>
      </c>
      <c r="I99" s="7">
        <v>-1.3</v>
      </c>
      <c r="J99" s="64">
        <f>G99/$B99</f>
        <v>-8.0321285140562259E-3</v>
      </c>
      <c r="K99" s="64">
        <f>H99/$B99</f>
        <v>6.9277108433734941E-2</v>
      </c>
      <c r="L99" s="64">
        <f>I99/$B99</f>
        <v>-1.3052208835341366E-2</v>
      </c>
      <c r="M99" s="69" t="e">
        <f>IF($A99&gt;=DATE(2020,3,1),99999999,NA())</f>
        <v>#N/A</v>
      </c>
      <c r="N99" s="69" t="e">
        <f>IF($A99&gt;=DATE(2020,3,1),-99999999,NA())</f>
        <v>#N/A</v>
      </c>
      <c r="P99" s="7">
        <f>F99+G99+H99+I99</f>
        <v>99.600000000000009</v>
      </c>
      <c r="Q99" s="7">
        <f>G99+F99</f>
        <v>94</v>
      </c>
      <c r="S99" s="9">
        <f>(E99-C99)/C99</f>
        <v>0</v>
      </c>
    </row>
    <row r="100" spans="1:19" x14ac:dyDescent="0.25">
      <c r="A100" s="14">
        <v>40057</v>
      </c>
      <c r="B100" s="21">
        <v>99.4</v>
      </c>
      <c r="C100" s="7">
        <v>95.6</v>
      </c>
      <c r="E100" s="22">
        <v>95.6</v>
      </c>
      <c r="F100" s="21">
        <v>96.1</v>
      </c>
      <c r="G100" s="20">
        <v>-0.5</v>
      </c>
      <c r="H100" s="7">
        <v>3.2</v>
      </c>
      <c r="I100" s="7">
        <v>0.6</v>
      </c>
      <c r="J100" s="64">
        <f>G100/$B100</f>
        <v>-5.0301810865191147E-3</v>
      </c>
      <c r="K100" s="64">
        <f>H100/$B100</f>
        <v>3.2193158953722337E-2</v>
      </c>
      <c r="L100" s="64">
        <f>I100/$B100</f>
        <v>6.0362173038229373E-3</v>
      </c>
      <c r="M100" s="69" t="e">
        <f>IF($A100&gt;=DATE(2020,3,1),99999999,NA())</f>
        <v>#N/A</v>
      </c>
      <c r="N100" s="69" t="e">
        <f>IF($A100&gt;=DATE(2020,3,1),-99999999,NA())</f>
        <v>#N/A</v>
      </c>
      <c r="P100" s="7">
        <f>F100+G100+H100+I100</f>
        <v>99.399999999999991</v>
      </c>
      <c r="Q100" s="7">
        <f>G100+F100</f>
        <v>95.6</v>
      </c>
      <c r="S100" s="9">
        <f>(E100-C100)/C100</f>
        <v>0</v>
      </c>
    </row>
    <row r="101" spans="1:19" x14ac:dyDescent="0.25">
      <c r="A101" s="14">
        <v>40087</v>
      </c>
      <c r="B101" s="21">
        <v>105.6</v>
      </c>
      <c r="C101" s="7">
        <v>97.3</v>
      </c>
      <c r="E101" s="22">
        <v>97.3</v>
      </c>
      <c r="F101" s="21">
        <v>97.3</v>
      </c>
      <c r="G101" s="20">
        <v>0</v>
      </c>
      <c r="H101" s="7">
        <v>7.7</v>
      </c>
      <c r="I101" s="7">
        <v>0.5</v>
      </c>
      <c r="J101" s="64">
        <f>G101/$B101</f>
        <v>0</v>
      </c>
      <c r="K101" s="64">
        <f>H101/$B101</f>
        <v>7.2916666666666671E-2</v>
      </c>
      <c r="L101" s="64">
        <f>I101/$B101</f>
        <v>4.734848484848485E-3</v>
      </c>
      <c r="M101" s="69" t="e">
        <f>IF($A101&gt;=DATE(2020,3,1),99999999,NA())</f>
        <v>#N/A</v>
      </c>
      <c r="N101" s="69" t="e">
        <f>IF($A101&gt;=DATE(2020,3,1),-99999999,NA())</f>
        <v>#N/A</v>
      </c>
      <c r="P101" s="7">
        <f>F101+G101+H101+I101</f>
        <v>105.5</v>
      </c>
      <c r="Q101" s="7">
        <f>G101+F101</f>
        <v>97.3</v>
      </c>
      <c r="S101" s="9">
        <f>(E101-C101)/C101</f>
        <v>0</v>
      </c>
    </row>
    <row r="102" spans="1:19" x14ac:dyDescent="0.25">
      <c r="A102" s="14">
        <v>40118</v>
      </c>
      <c r="B102" s="21">
        <v>101.4</v>
      </c>
      <c r="C102" s="7">
        <v>98.9</v>
      </c>
      <c r="E102" s="22">
        <v>98.9</v>
      </c>
      <c r="F102" s="21">
        <v>98.5</v>
      </c>
      <c r="G102" s="20">
        <v>0.4</v>
      </c>
      <c r="H102" s="7">
        <v>3.6</v>
      </c>
      <c r="I102" s="7">
        <v>-1.1000000000000001</v>
      </c>
      <c r="J102" s="64">
        <f>G102/$B102</f>
        <v>3.9447731755424065E-3</v>
      </c>
      <c r="K102" s="64">
        <f>H102/$B102</f>
        <v>3.5502958579881658E-2</v>
      </c>
      <c r="L102" s="64">
        <f>I102/$B102</f>
        <v>-1.0848126232741617E-2</v>
      </c>
      <c r="M102" s="69" t="e">
        <f>IF($A102&gt;=DATE(2020,3,1),99999999,NA())</f>
        <v>#N/A</v>
      </c>
      <c r="N102" s="69" t="e">
        <f>IF($A102&gt;=DATE(2020,3,1),-99999999,NA())</f>
        <v>#N/A</v>
      </c>
      <c r="P102" s="7">
        <f>F102+G102+H102+I102</f>
        <v>101.4</v>
      </c>
      <c r="Q102" s="7">
        <f>G102+F102</f>
        <v>98.9</v>
      </c>
      <c r="S102" s="9">
        <f>(E102-C102)/C102</f>
        <v>0</v>
      </c>
    </row>
    <row r="103" spans="1:19" x14ac:dyDescent="0.25">
      <c r="A103" s="14">
        <v>40148</v>
      </c>
      <c r="B103" s="21">
        <v>94.1</v>
      </c>
      <c r="C103" s="7">
        <v>99.1</v>
      </c>
      <c r="E103" s="22">
        <v>99.1</v>
      </c>
      <c r="F103" s="21">
        <v>99.7</v>
      </c>
      <c r="G103" s="20">
        <v>-0.6</v>
      </c>
      <c r="H103" s="7">
        <v>-6.2</v>
      </c>
      <c r="I103" s="7">
        <v>1.2</v>
      </c>
      <c r="J103" s="64">
        <f>G103/$B103</f>
        <v>-6.3761955366631248E-3</v>
      </c>
      <c r="K103" s="64">
        <f>H103/$B103</f>
        <v>-6.5887353878852292E-2</v>
      </c>
      <c r="L103" s="64">
        <f>I103/$B103</f>
        <v>1.275239107332625E-2</v>
      </c>
      <c r="M103" s="69" t="e">
        <f>IF($A103&gt;=DATE(2020,3,1),99999999,NA())</f>
        <v>#N/A</v>
      </c>
      <c r="N103" s="69" t="e">
        <f>IF($A103&gt;=DATE(2020,3,1),-99999999,NA())</f>
        <v>#N/A</v>
      </c>
      <c r="P103" s="7">
        <f>F103+G103+H103+I103</f>
        <v>94.100000000000009</v>
      </c>
      <c r="Q103" s="7">
        <f>G103+F103</f>
        <v>99.100000000000009</v>
      </c>
      <c r="S103" s="9">
        <f>(E103-C103)/C103</f>
        <v>0</v>
      </c>
    </row>
    <row r="104" spans="1:19" x14ac:dyDescent="0.25">
      <c r="A104" s="14">
        <v>40179</v>
      </c>
      <c r="B104" s="21">
        <v>91.2</v>
      </c>
      <c r="C104" s="7">
        <v>100.7</v>
      </c>
      <c r="E104" s="22">
        <v>100.7</v>
      </c>
      <c r="F104" s="21">
        <v>100.7</v>
      </c>
      <c r="G104" s="20">
        <v>0</v>
      </c>
      <c r="H104" s="7">
        <v>-7.9</v>
      </c>
      <c r="I104" s="7">
        <v>-1.6</v>
      </c>
      <c r="J104" s="64">
        <f>G104/$B104</f>
        <v>0</v>
      </c>
      <c r="K104" s="64">
        <f>H104/$B104</f>
        <v>-8.6622807017543865E-2</v>
      </c>
      <c r="L104" s="64">
        <f>I104/$B104</f>
        <v>-1.7543859649122806E-2</v>
      </c>
      <c r="M104" s="69" t="e">
        <f>IF($A104&gt;=DATE(2020,3,1),99999999,NA())</f>
        <v>#N/A</v>
      </c>
      <c r="N104" s="69" t="e">
        <f>IF($A104&gt;=DATE(2020,3,1),-99999999,NA())</f>
        <v>#N/A</v>
      </c>
      <c r="P104" s="7">
        <f>F104+G104+H104+I104</f>
        <v>91.2</v>
      </c>
      <c r="Q104" s="7">
        <f>G104+F104</f>
        <v>100.7</v>
      </c>
      <c r="S104" s="9">
        <f>(E104-C104)/C104</f>
        <v>0</v>
      </c>
    </row>
    <row r="105" spans="1:19" x14ac:dyDescent="0.25">
      <c r="A105" s="14">
        <v>40210</v>
      </c>
      <c r="B105" s="21">
        <v>89</v>
      </c>
      <c r="C105" s="7">
        <v>100.5</v>
      </c>
      <c r="E105" s="22">
        <v>100.5</v>
      </c>
      <c r="F105" s="21">
        <v>101.6</v>
      </c>
      <c r="G105" s="20">
        <v>-1.1000000000000001</v>
      </c>
      <c r="H105" s="7">
        <v>-10.4</v>
      </c>
      <c r="I105" s="7">
        <v>-1.1000000000000001</v>
      </c>
      <c r="J105" s="64">
        <f>G105/$B105</f>
        <v>-1.2359550561797755E-2</v>
      </c>
      <c r="K105" s="64">
        <f>H105/$B105</f>
        <v>-0.11685393258426967</v>
      </c>
      <c r="L105" s="64">
        <f>I105/$B105</f>
        <v>-1.2359550561797755E-2</v>
      </c>
      <c r="M105" s="69" t="e">
        <f>IF($A105&gt;=DATE(2020,3,1),99999999,NA())</f>
        <v>#N/A</v>
      </c>
      <c r="N105" s="69" t="e">
        <f>IF($A105&gt;=DATE(2020,3,1),-99999999,NA())</f>
        <v>#N/A</v>
      </c>
      <c r="P105" s="7">
        <f>F105+G105+H105+I105</f>
        <v>89</v>
      </c>
      <c r="Q105" s="7">
        <f>G105+F105</f>
        <v>100.5</v>
      </c>
      <c r="S105" s="9">
        <f>(E105-C105)/C105</f>
        <v>0</v>
      </c>
    </row>
    <row r="106" spans="1:19" x14ac:dyDescent="0.25">
      <c r="A106" s="14">
        <v>40238</v>
      </c>
      <c r="B106" s="21">
        <v>105.1</v>
      </c>
      <c r="C106" s="7">
        <v>103</v>
      </c>
      <c r="E106" s="22">
        <v>103</v>
      </c>
      <c r="F106" s="21">
        <v>102.3</v>
      </c>
      <c r="G106" s="20">
        <v>0.7</v>
      </c>
      <c r="H106" s="7">
        <v>0</v>
      </c>
      <c r="I106" s="7">
        <v>2.1</v>
      </c>
      <c r="J106" s="64">
        <f>G106/$B106</f>
        <v>6.6603235014272124E-3</v>
      </c>
      <c r="K106" s="64">
        <f>H106/$B106</f>
        <v>0</v>
      </c>
      <c r="L106" s="64">
        <f>I106/$B106</f>
        <v>1.9980970504281638E-2</v>
      </c>
      <c r="M106" s="69" t="e">
        <f>IF($A106&gt;=DATE(2020,3,1),99999999,NA())</f>
        <v>#N/A</v>
      </c>
      <c r="N106" s="69" t="e">
        <f>IF($A106&gt;=DATE(2020,3,1),-99999999,NA())</f>
        <v>#N/A</v>
      </c>
      <c r="P106" s="7">
        <f>F106+G106+H106+I106</f>
        <v>105.1</v>
      </c>
      <c r="Q106" s="7">
        <f>G106+F106</f>
        <v>103</v>
      </c>
      <c r="S106" s="9">
        <f>(E106-C106)/C106</f>
        <v>0</v>
      </c>
    </row>
    <row r="107" spans="1:19" x14ac:dyDescent="0.25">
      <c r="A107" s="14">
        <v>40269</v>
      </c>
      <c r="B107" s="21">
        <v>99.3</v>
      </c>
      <c r="C107" s="7">
        <v>103.2</v>
      </c>
      <c r="E107" s="22">
        <v>103.2</v>
      </c>
      <c r="F107" s="21">
        <v>102.7</v>
      </c>
      <c r="G107" s="20">
        <v>0.5</v>
      </c>
      <c r="H107" s="7">
        <v>-3.8</v>
      </c>
      <c r="I107" s="7">
        <v>0</v>
      </c>
      <c r="J107" s="64">
        <f>G107/$B107</f>
        <v>5.0352467270896274E-3</v>
      </c>
      <c r="K107" s="64">
        <f>H107/$B107</f>
        <v>-3.8267875125881166E-2</v>
      </c>
      <c r="L107" s="64">
        <f>I107/$B107</f>
        <v>0</v>
      </c>
      <c r="M107" s="69" t="e">
        <f>IF($A107&gt;=DATE(2020,3,1),99999999,NA())</f>
        <v>#N/A</v>
      </c>
      <c r="N107" s="69" t="e">
        <f>IF($A107&gt;=DATE(2020,3,1),-99999999,NA())</f>
        <v>#N/A</v>
      </c>
      <c r="P107" s="7">
        <f>F107+G107+H107+I107</f>
        <v>99.4</v>
      </c>
      <c r="Q107" s="7">
        <f>G107+F107</f>
        <v>103.2</v>
      </c>
      <c r="S107" s="9">
        <f>(E107-C107)/C107</f>
        <v>0</v>
      </c>
    </row>
    <row r="108" spans="1:19" x14ac:dyDescent="0.25">
      <c r="A108" s="14">
        <v>40299</v>
      </c>
      <c r="B108" s="21">
        <v>104.3</v>
      </c>
      <c r="C108" s="7">
        <v>103</v>
      </c>
      <c r="E108" s="22">
        <v>103</v>
      </c>
      <c r="F108" s="21">
        <v>102.7</v>
      </c>
      <c r="G108" s="20">
        <v>0.3</v>
      </c>
      <c r="H108" s="7">
        <v>2.2999999999999998</v>
      </c>
      <c r="I108" s="7">
        <v>-1</v>
      </c>
      <c r="J108" s="64">
        <f>G108/$B108</f>
        <v>2.8763183125599234E-3</v>
      </c>
      <c r="K108" s="64">
        <f>H108/$B108</f>
        <v>2.2051773729626079E-2</v>
      </c>
      <c r="L108" s="64">
        <f>I108/$B108</f>
        <v>-9.5877277085330784E-3</v>
      </c>
      <c r="M108" s="69" t="e">
        <f>IF($A108&gt;=DATE(2020,3,1),99999999,NA())</f>
        <v>#N/A</v>
      </c>
      <c r="N108" s="69" t="e">
        <f>IF($A108&gt;=DATE(2020,3,1),-99999999,NA())</f>
        <v>#N/A</v>
      </c>
      <c r="P108" s="7">
        <f>F108+G108+H108+I108</f>
        <v>104.3</v>
      </c>
      <c r="Q108" s="7">
        <f>G108+F108</f>
        <v>103</v>
      </c>
      <c r="S108" s="9">
        <f>(E108-C108)/C108</f>
        <v>0</v>
      </c>
    </row>
    <row r="109" spans="1:19" x14ac:dyDescent="0.25">
      <c r="A109" s="14">
        <v>40330</v>
      </c>
      <c r="B109" s="21">
        <v>102.5</v>
      </c>
      <c r="C109" s="7">
        <v>102.3</v>
      </c>
      <c r="E109" s="22">
        <v>102.3</v>
      </c>
      <c r="F109" s="21">
        <v>102.5</v>
      </c>
      <c r="G109" s="20">
        <v>-0.1</v>
      </c>
      <c r="H109" s="7">
        <v>-0.2</v>
      </c>
      <c r="I109" s="7">
        <v>0.3</v>
      </c>
      <c r="J109" s="64">
        <f>G109/$B109</f>
        <v>-9.7560975609756108E-4</v>
      </c>
      <c r="K109" s="64">
        <f>H109/$B109</f>
        <v>-1.9512195121951222E-3</v>
      </c>
      <c r="L109" s="64">
        <f>I109/$B109</f>
        <v>2.9268292682926829E-3</v>
      </c>
      <c r="M109" s="69" t="e">
        <f>IF($A109&gt;=DATE(2020,3,1),99999999,NA())</f>
        <v>#N/A</v>
      </c>
      <c r="N109" s="69" t="e">
        <f>IF($A109&gt;=DATE(2020,3,1),-99999999,NA())</f>
        <v>#N/A</v>
      </c>
      <c r="P109" s="7">
        <f>F109+G109+H109+I109</f>
        <v>102.5</v>
      </c>
      <c r="Q109" s="7">
        <f>G109+F109</f>
        <v>102.4</v>
      </c>
      <c r="S109" s="9">
        <f>(E109-C109)/C109</f>
        <v>0</v>
      </c>
    </row>
    <row r="110" spans="1:19" x14ac:dyDescent="0.25">
      <c r="A110" s="14">
        <v>40360</v>
      </c>
      <c r="B110" s="21">
        <v>106.9</v>
      </c>
      <c r="C110" s="7">
        <v>101.8</v>
      </c>
      <c r="E110" s="22">
        <v>101.8</v>
      </c>
      <c r="F110" s="21">
        <v>102.1</v>
      </c>
      <c r="G110" s="20">
        <v>-0.2</v>
      </c>
      <c r="H110" s="7">
        <v>4.5</v>
      </c>
      <c r="I110" s="7">
        <v>0.5</v>
      </c>
      <c r="J110" s="64">
        <f>G110/$B110</f>
        <v>-1.8709073900841909E-3</v>
      </c>
      <c r="K110" s="64">
        <f>H110/$B110</f>
        <v>4.2095416276894289E-2</v>
      </c>
      <c r="L110" s="64">
        <f>I110/$B110</f>
        <v>4.6772684752104769E-3</v>
      </c>
      <c r="M110" s="69" t="e">
        <f>IF($A110&gt;=DATE(2020,3,1),99999999,NA())</f>
        <v>#N/A</v>
      </c>
      <c r="N110" s="69" t="e">
        <f>IF($A110&gt;=DATE(2020,3,1),-99999999,NA())</f>
        <v>#N/A</v>
      </c>
      <c r="P110" s="7">
        <f>F110+G110+H110+I110</f>
        <v>106.89999999999999</v>
      </c>
      <c r="Q110" s="7">
        <f>G110+F110</f>
        <v>101.89999999999999</v>
      </c>
      <c r="S110" s="9">
        <f>(E110-C110)/C110</f>
        <v>0</v>
      </c>
    </row>
    <row r="111" spans="1:19" x14ac:dyDescent="0.25">
      <c r="A111" s="14">
        <v>40391</v>
      </c>
      <c r="B111" s="21">
        <v>108.1</v>
      </c>
      <c r="C111" s="7">
        <v>101.4</v>
      </c>
      <c r="E111" s="22">
        <v>101.4</v>
      </c>
      <c r="F111" s="21">
        <v>101.7</v>
      </c>
      <c r="G111" s="20">
        <v>-0.3</v>
      </c>
      <c r="H111">
        <v>7.3</v>
      </c>
      <c r="I111">
        <v>-0.6</v>
      </c>
      <c r="J111" s="64">
        <f>G111/$B111</f>
        <v>-2.7752081406105457E-3</v>
      </c>
      <c r="K111" s="64">
        <f>H111/$B111</f>
        <v>6.7530064754856622E-2</v>
      </c>
      <c r="L111" s="64">
        <f>I111/$B111</f>
        <v>-5.5504162812210914E-3</v>
      </c>
      <c r="M111" s="69" t="e">
        <f>IF($A111&gt;=DATE(2020,3,1),99999999,NA())</f>
        <v>#N/A</v>
      </c>
      <c r="N111" s="69" t="e">
        <f>IF($A111&gt;=DATE(2020,3,1),-99999999,NA())</f>
        <v>#N/A</v>
      </c>
      <c r="P111" s="7">
        <f>F111+G111+H111+I111</f>
        <v>108.10000000000001</v>
      </c>
      <c r="Q111" s="7">
        <f>G111+F111</f>
        <v>101.4</v>
      </c>
      <c r="S111" s="9">
        <f>(E111-C111)/C111</f>
        <v>0</v>
      </c>
    </row>
    <row r="112" spans="1:19" x14ac:dyDescent="0.25">
      <c r="A112" s="14">
        <v>40422</v>
      </c>
      <c r="B112" s="21">
        <v>105.8</v>
      </c>
      <c r="C112" s="7">
        <v>101.6</v>
      </c>
      <c r="E112" s="22">
        <v>101.6</v>
      </c>
      <c r="F112" s="21">
        <v>101.5</v>
      </c>
      <c r="G112" s="20">
        <v>0.1</v>
      </c>
      <c r="H112">
        <v>3.5</v>
      </c>
      <c r="I112">
        <v>0.7</v>
      </c>
      <c r="J112" s="64">
        <f>G112/$B112</f>
        <v>9.4517958412098301E-4</v>
      </c>
      <c r="K112" s="64">
        <f>H112/$B112</f>
        <v>3.3081285444234408E-2</v>
      </c>
      <c r="L112" s="64">
        <f>I112/$B112</f>
        <v>6.6162570888468808E-3</v>
      </c>
      <c r="M112" s="69" t="e">
        <f>IF($A112&gt;=DATE(2020,3,1),99999999,NA())</f>
        <v>#N/A</v>
      </c>
      <c r="N112" s="69" t="e">
        <f>IF($A112&gt;=DATE(2020,3,1),-99999999,NA())</f>
        <v>#N/A</v>
      </c>
      <c r="P112" s="7">
        <f>F112+G112+H112+I112</f>
        <v>105.8</v>
      </c>
      <c r="Q112" s="7">
        <f>G112+F112</f>
        <v>101.6</v>
      </c>
      <c r="S112" s="9">
        <f>(E112-C112)/C112</f>
        <v>0</v>
      </c>
    </row>
    <row r="113" spans="1:19" x14ac:dyDescent="0.25">
      <c r="A113" s="14">
        <v>40452</v>
      </c>
      <c r="B113" s="21">
        <v>107.7</v>
      </c>
      <c r="C113" s="7">
        <v>101.3</v>
      </c>
      <c r="E113" s="22">
        <v>101.3</v>
      </c>
      <c r="F113" s="21">
        <v>101.7</v>
      </c>
      <c r="G113" s="20">
        <v>-0.4</v>
      </c>
      <c r="H113">
        <v>8</v>
      </c>
      <c r="I113">
        <v>-1.6</v>
      </c>
      <c r="J113" s="64">
        <f>G113/$B113</f>
        <v>-3.7140204271123491E-3</v>
      </c>
      <c r="K113" s="64">
        <f>H113/$B113</f>
        <v>7.4280408542246976E-2</v>
      </c>
      <c r="L113" s="64">
        <f>I113/$B113</f>
        <v>-1.4856081708449397E-2</v>
      </c>
      <c r="M113" s="69" t="e">
        <f>IF($A113&gt;=DATE(2020,3,1),99999999,NA())</f>
        <v>#N/A</v>
      </c>
      <c r="N113" s="69" t="e">
        <f>IF($A113&gt;=DATE(2020,3,1),-99999999,NA())</f>
        <v>#N/A</v>
      </c>
      <c r="P113" s="7">
        <f>F113+G113+H113+I113</f>
        <v>107.7</v>
      </c>
      <c r="Q113" s="7">
        <f>G113+F113</f>
        <v>101.3</v>
      </c>
      <c r="S113" s="9">
        <f>(E113-C113)/C113</f>
        <v>0</v>
      </c>
    </row>
    <row r="114" spans="1:19" x14ac:dyDescent="0.25">
      <c r="A114" s="14">
        <v>40483</v>
      </c>
      <c r="B114" s="21">
        <v>106.8</v>
      </c>
      <c r="C114" s="7">
        <v>102.2</v>
      </c>
      <c r="E114" s="22">
        <v>102.2</v>
      </c>
      <c r="F114" s="21">
        <v>102.1</v>
      </c>
      <c r="G114" s="20">
        <v>0.1</v>
      </c>
      <c r="H114">
        <v>3.7</v>
      </c>
      <c r="I114">
        <v>0.9</v>
      </c>
      <c r="J114" s="64">
        <f>G114/$B114</f>
        <v>9.3632958801498139E-4</v>
      </c>
      <c r="K114" s="64">
        <f>H114/$B114</f>
        <v>3.4644194756554308E-2</v>
      </c>
      <c r="L114" s="64">
        <f>I114/$B114</f>
        <v>8.4269662921348312E-3</v>
      </c>
      <c r="M114" s="69" t="e">
        <f>IF($A114&gt;=DATE(2020,3,1),99999999,NA())</f>
        <v>#N/A</v>
      </c>
      <c r="N114" s="69" t="e">
        <f>IF($A114&gt;=DATE(2020,3,1),-99999999,NA())</f>
        <v>#N/A</v>
      </c>
      <c r="P114" s="7">
        <f>F114+G114+H114+I114</f>
        <v>106.8</v>
      </c>
      <c r="Q114" s="7">
        <f>G114+F114</f>
        <v>102.19999999999999</v>
      </c>
      <c r="S114" s="9">
        <f>(E114-C114)/C114</f>
        <v>0</v>
      </c>
    </row>
    <row r="115" spans="1:19" x14ac:dyDescent="0.25">
      <c r="A115" s="14">
        <v>40513</v>
      </c>
      <c r="B115" s="21">
        <v>96.6</v>
      </c>
      <c r="C115" s="7">
        <v>102.7</v>
      </c>
      <c r="E115" s="22">
        <v>102.7</v>
      </c>
      <c r="F115" s="21">
        <v>102.7</v>
      </c>
      <c r="G115" s="20">
        <v>0</v>
      </c>
      <c r="H115">
        <v>-6.8</v>
      </c>
      <c r="I115">
        <v>0.7</v>
      </c>
      <c r="J115" s="64">
        <f>G115/$B115</f>
        <v>0</v>
      </c>
      <c r="K115" s="64">
        <f>H115/$B115</f>
        <v>-7.0393374741200831E-2</v>
      </c>
      <c r="L115" s="64">
        <f>I115/$B115</f>
        <v>7.246376811594203E-3</v>
      </c>
      <c r="M115" s="69" t="e">
        <f>IF($A115&gt;=DATE(2020,3,1),99999999,NA())</f>
        <v>#N/A</v>
      </c>
      <c r="N115" s="69" t="e">
        <f>IF($A115&gt;=DATE(2020,3,1),-99999999,NA())</f>
        <v>#N/A</v>
      </c>
      <c r="P115" s="7">
        <f>F115+G115+H115+I115</f>
        <v>96.600000000000009</v>
      </c>
      <c r="Q115" s="7">
        <f>G115+F115</f>
        <v>102.7</v>
      </c>
      <c r="S115" s="9">
        <f>(E115-C115)/C115</f>
        <v>0</v>
      </c>
    </row>
    <row r="116" spans="1:19" x14ac:dyDescent="0.25">
      <c r="A116" s="14">
        <v>40544</v>
      </c>
      <c r="B116" s="21">
        <v>93.2</v>
      </c>
      <c r="C116" s="7">
        <v>102.8</v>
      </c>
      <c r="E116" s="22">
        <v>102.8</v>
      </c>
      <c r="F116" s="21">
        <v>103.3</v>
      </c>
      <c r="G116" s="20">
        <v>-0.5</v>
      </c>
      <c r="H116">
        <v>-8.3000000000000007</v>
      </c>
      <c r="I116">
        <v>-1.3</v>
      </c>
      <c r="J116" s="64">
        <f>G116/$B116</f>
        <v>-5.3648068669527897E-3</v>
      </c>
      <c r="K116" s="64">
        <f>H116/$B116</f>
        <v>-8.9055793991416318E-2</v>
      </c>
      <c r="L116" s="64">
        <f>I116/$B116</f>
        <v>-1.3948497854077254E-2</v>
      </c>
      <c r="M116" s="69" t="e">
        <f>IF($A116&gt;=DATE(2020,3,1),99999999,NA())</f>
        <v>#N/A</v>
      </c>
      <c r="N116" s="69" t="e">
        <f>IF($A116&gt;=DATE(2020,3,1),-99999999,NA())</f>
        <v>#N/A</v>
      </c>
      <c r="P116" s="7">
        <f>F116+G116+H116+I116</f>
        <v>93.2</v>
      </c>
      <c r="Q116" s="7">
        <f>G116+F116</f>
        <v>102.8</v>
      </c>
      <c r="S116" s="9">
        <f>(E116-C116)/C116</f>
        <v>0</v>
      </c>
    </row>
    <row r="117" spans="1:19" x14ac:dyDescent="0.25">
      <c r="A117" s="14">
        <v>40575</v>
      </c>
      <c r="B117" s="21">
        <v>95.4</v>
      </c>
      <c r="C117" s="7">
        <v>104.2</v>
      </c>
      <c r="E117" s="22">
        <v>104.2</v>
      </c>
      <c r="F117" s="21">
        <v>103.9</v>
      </c>
      <c r="G117" s="20">
        <v>0.3</v>
      </c>
      <c r="H117">
        <v>-10.4</v>
      </c>
      <c r="I117">
        <v>1.6</v>
      </c>
      <c r="J117" s="64">
        <f>G117/$B117</f>
        <v>3.1446540880503142E-3</v>
      </c>
      <c r="K117" s="64">
        <f>H117/$B117</f>
        <v>-0.1090146750524109</v>
      </c>
      <c r="L117" s="64">
        <f>I117/$B117</f>
        <v>1.6771488469601678E-2</v>
      </c>
      <c r="M117" s="69" t="e">
        <f>IF($A117&gt;=DATE(2020,3,1),99999999,NA())</f>
        <v>#N/A</v>
      </c>
      <c r="N117" s="69" t="e">
        <f>IF($A117&gt;=DATE(2020,3,1),-99999999,NA())</f>
        <v>#N/A</v>
      </c>
      <c r="P117" s="7">
        <f>F117+G117+H117+I117</f>
        <v>95.399999999999991</v>
      </c>
      <c r="Q117" s="7">
        <f>G117+F117</f>
        <v>104.2</v>
      </c>
      <c r="S117" s="9">
        <f>(E117-C117)/C117</f>
        <v>0</v>
      </c>
    </row>
    <row r="118" spans="1:19" x14ac:dyDescent="0.25">
      <c r="A118" s="14">
        <v>40603</v>
      </c>
      <c r="B118" s="21">
        <v>104.4</v>
      </c>
      <c r="C118" s="7">
        <v>104.8</v>
      </c>
      <c r="E118" s="22">
        <v>104.8</v>
      </c>
      <c r="F118" s="21">
        <v>104.2</v>
      </c>
      <c r="G118" s="20">
        <v>0.6</v>
      </c>
      <c r="H118">
        <v>-0.1</v>
      </c>
      <c r="I118">
        <v>-0.3</v>
      </c>
      <c r="J118" s="64">
        <f>G118/$B118</f>
        <v>5.7471264367816082E-3</v>
      </c>
      <c r="K118" s="64">
        <f>H118/$B118</f>
        <v>-9.5785440613026815E-4</v>
      </c>
      <c r="L118" s="64">
        <f>I118/$B118</f>
        <v>-2.8735632183908041E-3</v>
      </c>
      <c r="M118" s="69" t="e">
        <f>IF($A118&gt;=DATE(2020,3,1),99999999,NA())</f>
        <v>#N/A</v>
      </c>
      <c r="N118" s="69" t="e">
        <f>IF($A118&gt;=DATE(2020,3,1),-99999999,NA())</f>
        <v>#N/A</v>
      </c>
      <c r="P118" s="7">
        <f>F118+G118+H118+I118</f>
        <v>104.4</v>
      </c>
      <c r="Q118" s="7">
        <f>G118+F118</f>
        <v>104.8</v>
      </c>
      <c r="S118" s="9">
        <f>(E118-C118)/C118</f>
        <v>0</v>
      </c>
    </row>
    <row r="119" spans="1:19" x14ac:dyDescent="0.25">
      <c r="A119" s="14">
        <v>40634</v>
      </c>
      <c r="B119" s="21">
        <v>97.5</v>
      </c>
      <c r="C119" s="7">
        <v>102.1</v>
      </c>
      <c r="E119" s="22">
        <v>102.1</v>
      </c>
      <c r="F119" s="21">
        <v>104.3</v>
      </c>
      <c r="G119" s="20">
        <v>-2.2000000000000002</v>
      </c>
      <c r="H119">
        <v>-3.8</v>
      </c>
      <c r="I119">
        <v>-0.8</v>
      </c>
      <c r="J119" s="64">
        <f>G119/$B119</f>
        <v>-2.2564102564102566E-2</v>
      </c>
      <c r="K119" s="64">
        <f>H119/$B119</f>
        <v>-3.8974358974358969E-2</v>
      </c>
      <c r="L119" s="64">
        <f>I119/$B119</f>
        <v>-8.2051282051282051E-3</v>
      </c>
      <c r="M119" s="69" t="e">
        <f>IF($A119&gt;=DATE(2020,3,1),99999999,NA())</f>
        <v>#N/A</v>
      </c>
      <c r="N119" s="69" t="e">
        <f>IF($A119&gt;=DATE(2020,3,1),-99999999,NA())</f>
        <v>#N/A</v>
      </c>
      <c r="P119" s="7">
        <f>F119+G119+H119+I119</f>
        <v>97.5</v>
      </c>
      <c r="Q119" s="7">
        <f>G119+F119</f>
        <v>102.1</v>
      </c>
      <c r="S119" s="9">
        <f>(E119-C119)/C119</f>
        <v>0</v>
      </c>
    </row>
    <row r="120" spans="1:19" x14ac:dyDescent="0.25">
      <c r="A120" s="14">
        <v>40664</v>
      </c>
      <c r="B120" s="21">
        <v>107.1</v>
      </c>
      <c r="C120" s="7">
        <v>105.2</v>
      </c>
      <c r="E120" s="22">
        <v>105.2</v>
      </c>
      <c r="F120" s="21">
        <v>104</v>
      </c>
      <c r="G120" s="20">
        <v>1.2</v>
      </c>
      <c r="H120">
        <v>2.2000000000000002</v>
      </c>
      <c r="I120">
        <v>-0.3</v>
      </c>
      <c r="J120" s="64">
        <f>G120/$B120</f>
        <v>1.1204481792717087E-2</v>
      </c>
      <c r="K120" s="64">
        <f>H120/$B120</f>
        <v>2.0541549953314663E-2</v>
      </c>
      <c r="L120" s="64">
        <f>I120/$B120</f>
        <v>-2.8011204481792717E-3</v>
      </c>
      <c r="M120" s="69" t="e">
        <f>IF($A120&gt;=DATE(2020,3,1),99999999,NA())</f>
        <v>#N/A</v>
      </c>
      <c r="N120" s="69" t="e">
        <f>IF($A120&gt;=DATE(2020,3,1),-99999999,NA())</f>
        <v>#N/A</v>
      </c>
      <c r="P120" s="7">
        <f>F120+G120+H120+I120</f>
        <v>107.10000000000001</v>
      </c>
      <c r="Q120" s="7">
        <f>G120+F120</f>
        <v>105.2</v>
      </c>
      <c r="S120" s="9">
        <f>(E120-C120)/C120</f>
        <v>0</v>
      </c>
    </row>
    <row r="121" spans="1:19" x14ac:dyDescent="0.25">
      <c r="A121" s="14">
        <v>40695</v>
      </c>
      <c r="B121" s="21">
        <v>102.8</v>
      </c>
      <c r="C121" s="7">
        <v>102.7</v>
      </c>
      <c r="E121" s="22">
        <v>102.7</v>
      </c>
      <c r="F121" s="21">
        <v>103.4</v>
      </c>
      <c r="G121" s="20">
        <v>-0.7</v>
      </c>
      <c r="H121">
        <v>-0.3</v>
      </c>
      <c r="I121">
        <v>0.4</v>
      </c>
      <c r="J121" s="64">
        <f>G121/$B121</f>
        <v>-6.8093385214007783E-3</v>
      </c>
      <c r="K121" s="64">
        <f>H121/$B121</f>
        <v>-2.9182879377431907E-3</v>
      </c>
      <c r="L121" s="64">
        <f>I121/$B121</f>
        <v>3.891050583657588E-3</v>
      </c>
      <c r="M121" s="69" t="e">
        <f>IF($A121&gt;=DATE(2020,3,1),99999999,NA())</f>
        <v>#N/A</v>
      </c>
      <c r="N121" s="69" t="e">
        <f>IF($A121&gt;=DATE(2020,3,1),-99999999,NA())</f>
        <v>#N/A</v>
      </c>
      <c r="P121" s="7">
        <f>F121+G121+H121+I121</f>
        <v>102.80000000000001</v>
      </c>
      <c r="Q121" s="7">
        <f>G121+F121</f>
        <v>102.7</v>
      </c>
      <c r="S121" s="9">
        <f>(E121-C121)/C121</f>
        <v>0</v>
      </c>
    </row>
    <row r="122" spans="1:19" x14ac:dyDescent="0.25">
      <c r="A122" s="14">
        <v>40725</v>
      </c>
      <c r="B122" s="21">
        <v>106.1</v>
      </c>
      <c r="C122" s="7">
        <v>103.1</v>
      </c>
      <c r="E122" s="22">
        <v>103.1</v>
      </c>
      <c r="F122" s="21">
        <v>102.6</v>
      </c>
      <c r="G122" s="20">
        <v>0.5</v>
      </c>
      <c r="H122">
        <v>4.5999999999999996</v>
      </c>
      <c r="I122">
        <v>-1.6</v>
      </c>
      <c r="J122" s="64">
        <f>G122/$B122</f>
        <v>4.7125353440150806E-3</v>
      </c>
      <c r="K122" s="64">
        <f>H122/$B122</f>
        <v>4.3355325164938736E-2</v>
      </c>
      <c r="L122" s="64">
        <f>I122/$B122</f>
        <v>-1.5080113100848258E-2</v>
      </c>
      <c r="M122" s="69" t="e">
        <f>IF($A122&gt;=DATE(2020,3,1),99999999,NA())</f>
        <v>#N/A</v>
      </c>
      <c r="N122" s="69" t="e">
        <f>IF($A122&gt;=DATE(2020,3,1),-99999999,NA())</f>
        <v>#N/A</v>
      </c>
      <c r="P122" s="7">
        <f>F122+G122+H122+I122</f>
        <v>106.1</v>
      </c>
      <c r="Q122" s="7">
        <f>G122+F122</f>
        <v>103.1</v>
      </c>
      <c r="S122" s="9">
        <f>(E122-C122)/C122</f>
        <v>0</v>
      </c>
    </row>
    <row r="123" spans="1:19" x14ac:dyDescent="0.25">
      <c r="A123" s="14">
        <v>40756</v>
      </c>
      <c r="B123" s="21">
        <v>110.8</v>
      </c>
      <c r="C123" s="7">
        <v>102.1</v>
      </c>
      <c r="E123" s="22">
        <v>102.1</v>
      </c>
      <c r="F123" s="21">
        <v>101.6</v>
      </c>
      <c r="G123" s="20">
        <v>0.4</v>
      </c>
      <c r="H123">
        <v>7.8</v>
      </c>
      <c r="I123">
        <v>1</v>
      </c>
      <c r="J123" s="64">
        <f>G123/$B123</f>
        <v>3.6101083032490976E-3</v>
      </c>
      <c r="K123" s="64">
        <f>H123/$B123</f>
        <v>7.0397111913357402E-2</v>
      </c>
      <c r="L123" s="64">
        <f>I123/$B123</f>
        <v>9.0252707581227436E-3</v>
      </c>
      <c r="M123" s="69" t="e">
        <f>IF($A123&gt;=DATE(2020,3,1),99999999,NA())</f>
        <v>#N/A</v>
      </c>
      <c r="N123" s="69" t="e">
        <f>IF($A123&gt;=DATE(2020,3,1),-99999999,NA())</f>
        <v>#N/A</v>
      </c>
      <c r="P123" s="7">
        <f>F123+G123+H123+I123</f>
        <v>110.8</v>
      </c>
      <c r="Q123" s="7">
        <f>G123+F123</f>
        <v>102</v>
      </c>
      <c r="S123" s="9">
        <f>(E123-C123)/C123</f>
        <v>0</v>
      </c>
    </row>
    <row r="124" spans="1:19" x14ac:dyDescent="0.25">
      <c r="A124" s="14">
        <v>40787</v>
      </c>
      <c r="B124" s="21">
        <v>104.8</v>
      </c>
      <c r="C124" s="7">
        <v>100.2</v>
      </c>
      <c r="E124" s="22">
        <v>100.2</v>
      </c>
      <c r="F124" s="21">
        <v>100.8</v>
      </c>
      <c r="G124" s="20">
        <v>-0.6</v>
      </c>
      <c r="H124">
        <v>4</v>
      </c>
      <c r="I124">
        <v>0.7</v>
      </c>
      <c r="J124" s="64">
        <f>G124/$B124</f>
        <v>-5.7251908396946565E-3</v>
      </c>
      <c r="K124" s="64">
        <f>H124/$B124</f>
        <v>3.8167938931297711E-2</v>
      </c>
      <c r="L124" s="64">
        <f>I124/$B124</f>
        <v>6.6793893129770991E-3</v>
      </c>
      <c r="M124" s="69" t="e">
        <f>IF($A124&gt;=DATE(2020,3,1),99999999,NA())</f>
        <v>#N/A</v>
      </c>
      <c r="N124" s="69" t="e">
        <f>IF($A124&gt;=DATE(2020,3,1),-99999999,NA())</f>
        <v>#N/A</v>
      </c>
      <c r="P124" s="7">
        <f>F124+G124+H124+I124</f>
        <v>104.9</v>
      </c>
      <c r="Q124" s="7">
        <f>G124+F124</f>
        <v>100.2</v>
      </c>
      <c r="S124" s="9">
        <f>(E124-C124)/C124</f>
        <v>0</v>
      </c>
    </row>
    <row r="125" spans="1:19" x14ac:dyDescent="0.25">
      <c r="A125" s="14">
        <v>40817</v>
      </c>
      <c r="B125" s="21">
        <v>106.3</v>
      </c>
      <c r="C125" s="7">
        <v>99.2</v>
      </c>
      <c r="E125" s="22">
        <v>99.2</v>
      </c>
      <c r="F125" s="21">
        <v>100</v>
      </c>
      <c r="G125" s="20">
        <v>-0.8</v>
      </c>
      <c r="H125">
        <v>8.3000000000000007</v>
      </c>
      <c r="I125">
        <v>-1.3</v>
      </c>
      <c r="J125" s="64">
        <f>G125/$B125</f>
        <v>-7.525870178739417E-3</v>
      </c>
      <c r="K125" s="64">
        <f>H125/$B125</f>
        <v>7.8080903104421451E-2</v>
      </c>
      <c r="L125" s="64">
        <f>I125/$B125</f>
        <v>-1.2229539040451553E-2</v>
      </c>
      <c r="M125" s="69" t="e">
        <f>IF($A125&gt;=DATE(2020,3,1),99999999,NA())</f>
        <v>#N/A</v>
      </c>
      <c r="N125" s="69" t="e">
        <f>IF($A125&gt;=DATE(2020,3,1),-99999999,NA())</f>
        <v>#N/A</v>
      </c>
      <c r="P125" s="7">
        <f>F125+G125+H125+I125</f>
        <v>106.2</v>
      </c>
      <c r="Q125" s="7">
        <f>G125+F125</f>
        <v>99.2</v>
      </c>
      <c r="S125" s="9">
        <f>(E125-C125)/C125</f>
        <v>0</v>
      </c>
    </row>
    <row r="126" spans="1:19" x14ac:dyDescent="0.25">
      <c r="A126" s="14">
        <v>40848</v>
      </c>
      <c r="B126" s="21">
        <v>104.2</v>
      </c>
      <c r="C126" s="7">
        <v>99.9</v>
      </c>
      <c r="E126" s="22">
        <v>99.9</v>
      </c>
      <c r="F126" s="21">
        <v>99.4</v>
      </c>
      <c r="G126" s="20">
        <v>0.6</v>
      </c>
      <c r="H126">
        <v>3.7</v>
      </c>
      <c r="I126">
        <v>0.6</v>
      </c>
      <c r="J126" s="64">
        <f>G126/$B126</f>
        <v>5.7581573896353161E-3</v>
      </c>
      <c r="K126" s="64">
        <f>H126/$B126</f>
        <v>3.5508637236084453E-2</v>
      </c>
      <c r="L126" s="64">
        <f>I126/$B126</f>
        <v>5.7581573896353161E-3</v>
      </c>
      <c r="M126" s="69" t="e">
        <f>IF($A126&gt;=DATE(2020,3,1),99999999,NA())</f>
        <v>#N/A</v>
      </c>
      <c r="N126" s="69" t="e">
        <f>IF($A126&gt;=DATE(2020,3,1),-99999999,NA())</f>
        <v>#N/A</v>
      </c>
      <c r="P126" s="7">
        <f>F126+G126+H126+I126</f>
        <v>104.3</v>
      </c>
      <c r="Q126" s="7">
        <f>G126+F126</f>
        <v>100</v>
      </c>
      <c r="S126" s="9">
        <f>(E126-C126)/C126</f>
        <v>0</v>
      </c>
    </row>
    <row r="127" spans="1:19" x14ac:dyDescent="0.25">
      <c r="A127" s="14">
        <v>40878</v>
      </c>
      <c r="B127" s="21">
        <v>95.7</v>
      </c>
      <c r="C127" s="7">
        <v>102.5</v>
      </c>
      <c r="E127" s="22">
        <v>102.5</v>
      </c>
      <c r="F127" s="21">
        <v>98.9</v>
      </c>
      <c r="G127" s="20">
        <v>3.5</v>
      </c>
      <c r="H127">
        <v>-7.3</v>
      </c>
      <c r="I127">
        <v>0.5</v>
      </c>
      <c r="J127" s="64">
        <f>G127/$B127</f>
        <v>3.657262277951933E-2</v>
      </c>
      <c r="K127" s="64">
        <f>H127/$B127</f>
        <v>-7.6280041797283177E-2</v>
      </c>
      <c r="L127" s="64">
        <f>I127/$B127</f>
        <v>5.2246603970741903E-3</v>
      </c>
      <c r="M127" s="69" t="e">
        <f>IF($A127&gt;=DATE(2020,3,1),99999999,NA())</f>
        <v>#N/A</v>
      </c>
      <c r="N127" s="69" t="e">
        <f>IF($A127&gt;=DATE(2020,3,1),-99999999,NA())</f>
        <v>#N/A</v>
      </c>
      <c r="P127" s="7">
        <f>F127+G127+H127+I127</f>
        <v>95.600000000000009</v>
      </c>
      <c r="Q127" s="7">
        <f>G127+F127</f>
        <v>102.4</v>
      </c>
      <c r="S127" s="9">
        <f>(E127-C127)/C127</f>
        <v>0</v>
      </c>
    </row>
    <row r="128" spans="1:19" x14ac:dyDescent="0.25">
      <c r="A128" s="14">
        <v>40909</v>
      </c>
      <c r="B128" s="21">
        <v>88.7</v>
      </c>
      <c r="C128" s="7">
        <v>98</v>
      </c>
      <c r="E128" s="22">
        <v>98</v>
      </c>
      <c r="F128" s="21">
        <v>98.6</v>
      </c>
      <c r="G128" s="20">
        <v>-0.7</v>
      </c>
      <c r="H128">
        <v>-8.6999999999999993</v>
      </c>
      <c r="I128">
        <v>-0.6</v>
      </c>
      <c r="J128" s="64">
        <f>G128/$B128</f>
        <v>-7.8917700112739568E-3</v>
      </c>
      <c r="K128" s="64">
        <f>H128/$B128</f>
        <v>-9.808342728297631E-2</v>
      </c>
      <c r="L128" s="64">
        <f>I128/$B128</f>
        <v>-6.7643742953776773E-3</v>
      </c>
      <c r="M128" s="69" t="e">
        <f>IF($A128&gt;=DATE(2020,3,1),99999999,NA())</f>
        <v>#N/A</v>
      </c>
      <c r="N128" s="69" t="e">
        <f>IF($A128&gt;=DATE(2020,3,1),-99999999,NA())</f>
        <v>#N/A</v>
      </c>
      <c r="P128" s="7">
        <f>F128+G128+H128+I128</f>
        <v>88.6</v>
      </c>
      <c r="Q128" s="7">
        <f>G128+F128</f>
        <v>97.899999999999991</v>
      </c>
      <c r="S128" s="9">
        <f>(E128-C128)/C128</f>
        <v>0</v>
      </c>
    </row>
    <row r="129" spans="1:19" x14ac:dyDescent="0.25">
      <c r="A129" s="14">
        <v>40940</v>
      </c>
      <c r="B129" s="21">
        <v>89.8</v>
      </c>
      <c r="C129" s="7">
        <v>99</v>
      </c>
      <c r="E129" s="22">
        <v>99</v>
      </c>
      <c r="F129" s="21">
        <v>98.5</v>
      </c>
      <c r="G129" s="20">
        <v>0.5</v>
      </c>
      <c r="H129">
        <v>-10.5</v>
      </c>
      <c r="I129">
        <v>1.3</v>
      </c>
      <c r="J129" s="64">
        <f>G129/$B129</f>
        <v>5.5679287305122494E-3</v>
      </c>
      <c r="K129" s="64">
        <f>H129/$B129</f>
        <v>-0.11692650334075724</v>
      </c>
      <c r="L129" s="64">
        <f>I129/$B129</f>
        <v>1.447661469933185E-2</v>
      </c>
      <c r="M129" s="69" t="e">
        <f>IF($A129&gt;=DATE(2020,3,1),99999999,NA())</f>
        <v>#N/A</v>
      </c>
      <c r="N129" s="69" t="e">
        <f>IF($A129&gt;=DATE(2020,3,1),-99999999,NA())</f>
        <v>#N/A</v>
      </c>
      <c r="P129" s="7">
        <f>F129+G129+H129+I129</f>
        <v>89.8</v>
      </c>
      <c r="Q129" s="7">
        <f>G129+F129</f>
        <v>99</v>
      </c>
      <c r="S129" s="9">
        <f>(E129-C129)/C129</f>
        <v>0</v>
      </c>
    </row>
    <row r="130" spans="1:19" x14ac:dyDescent="0.25">
      <c r="A130" s="14">
        <v>40969</v>
      </c>
      <c r="B130" s="21">
        <v>99.7</v>
      </c>
      <c r="C130" s="7">
        <v>98.3</v>
      </c>
      <c r="E130" s="22">
        <v>98.3</v>
      </c>
      <c r="F130" s="21">
        <v>98.4</v>
      </c>
      <c r="G130" s="20">
        <v>-0.2</v>
      </c>
      <c r="H130">
        <v>-0.3</v>
      </c>
      <c r="I130">
        <v>1.7</v>
      </c>
      <c r="J130" s="64">
        <f>G130/$B130</f>
        <v>-2.0060180541624875E-3</v>
      </c>
      <c r="K130" s="64">
        <f>H130/$B130</f>
        <v>-3.009027081243731E-3</v>
      </c>
      <c r="L130" s="64">
        <f>I130/$B130</f>
        <v>1.7051153460381142E-2</v>
      </c>
      <c r="M130" s="69" t="e">
        <f>IF($A130&gt;=DATE(2020,3,1),99999999,NA())</f>
        <v>#N/A</v>
      </c>
      <c r="N130" s="69" t="e">
        <f>IF($A130&gt;=DATE(2020,3,1),-99999999,NA())</f>
        <v>#N/A</v>
      </c>
      <c r="P130" s="7">
        <f>F130+G130+H130+I130</f>
        <v>99.600000000000009</v>
      </c>
      <c r="Q130" s="7">
        <f>G130+F130</f>
        <v>98.2</v>
      </c>
      <c r="S130" s="9">
        <f>(E130-C130)/C130</f>
        <v>0</v>
      </c>
    </row>
    <row r="131" spans="1:19" x14ac:dyDescent="0.25">
      <c r="A131" s="14">
        <v>41000</v>
      </c>
      <c r="B131" s="21">
        <v>92.8</v>
      </c>
      <c r="C131" s="7">
        <v>98.5</v>
      </c>
      <c r="E131" s="22">
        <v>98.5</v>
      </c>
      <c r="F131" s="21">
        <v>98.6</v>
      </c>
      <c r="G131" s="20">
        <v>-0.1</v>
      </c>
      <c r="H131">
        <v>-3.8</v>
      </c>
      <c r="I131">
        <v>-1.8</v>
      </c>
      <c r="J131" s="64">
        <f>G131/$B131</f>
        <v>-1.0775862068965517E-3</v>
      </c>
      <c r="K131" s="64">
        <f>H131/$B131</f>
        <v>-4.0948275862068964E-2</v>
      </c>
      <c r="L131" s="64">
        <f>I131/$B131</f>
        <v>-1.9396551724137932E-2</v>
      </c>
      <c r="M131" s="69" t="e">
        <f>IF($A131&gt;=DATE(2020,3,1),99999999,NA())</f>
        <v>#N/A</v>
      </c>
      <c r="N131" s="69" t="e">
        <f>IF($A131&gt;=DATE(2020,3,1),-99999999,NA())</f>
        <v>#N/A</v>
      </c>
      <c r="P131" s="7">
        <f>F131+G131+H131+I131</f>
        <v>92.9</v>
      </c>
      <c r="Q131" s="7">
        <f>G131+F131</f>
        <v>98.5</v>
      </c>
      <c r="S131" s="9">
        <f>(E131-C131)/C131</f>
        <v>0</v>
      </c>
    </row>
    <row r="132" spans="1:19" x14ac:dyDescent="0.25">
      <c r="A132" s="14">
        <v>41030</v>
      </c>
      <c r="B132" s="21">
        <v>102.5</v>
      </c>
      <c r="C132" s="7">
        <v>98.9</v>
      </c>
      <c r="E132" s="22">
        <v>98.9</v>
      </c>
      <c r="F132" s="21">
        <v>99</v>
      </c>
      <c r="G132" s="20">
        <v>-0.1</v>
      </c>
      <c r="H132">
        <v>2.1</v>
      </c>
      <c r="I132">
        <v>1.5</v>
      </c>
      <c r="J132" s="64">
        <f>G132/$B132</f>
        <v>-9.7560975609756108E-4</v>
      </c>
      <c r="K132" s="64">
        <f>H132/$B132</f>
        <v>2.0487804878048781E-2</v>
      </c>
      <c r="L132" s="64">
        <f>I132/$B132</f>
        <v>1.4634146341463415E-2</v>
      </c>
      <c r="M132" s="69" t="e">
        <f>IF($A132&gt;=DATE(2020,3,1),99999999,NA())</f>
        <v>#N/A</v>
      </c>
      <c r="N132" s="69" t="e">
        <f>IF($A132&gt;=DATE(2020,3,1),-99999999,NA())</f>
        <v>#N/A</v>
      </c>
      <c r="P132" s="7">
        <f>F132+G132+H132+I132</f>
        <v>102.5</v>
      </c>
      <c r="Q132" s="7">
        <f>G132+F132</f>
        <v>98.9</v>
      </c>
      <c r="S132" s="9">
        <f>(E132-C132)/C132</f>
        <v>0</v>
      </c>
    </row>
    <row r="133" spans="1:19" x14ac:dyDescent="0.25">
      <c r="A133" s="14">
        <v>41061</v>
      </c>
      <c r="B133" s="21">
        <v>98.3</v>
      </c>
      <c r="C133" s="7">
        <v>99</v>
      </c>
      <c r="E133" s="22">
        <v>99</v>
      </c>
      <c r="F133" s="21">
        <v>99.5</v>
      </c>
      <c r="G133" s="20">
        <v>-0.5</v>
      </c>
      <c r="H133">
        <v>-0.3</v>
      </c>
      <c r="I133">
        <v>-0.3</v>
      </c>
      <c r="J133" s="64">
        <f>G133/$B133</f>
        <v>-5.0864699898270603E-3</v>
      </c>
      <c r="K133" s="64">
        <f>H133/$B133</f>
        <v>-3.0518819938962359E-3</v>
      </c>
      <c r="L133" s="64">
        <f>I133/$B133</f>
        <v>-3.0518819938962359E-3</v>
      </c>
      <c r="M133" s="69" t="e">
        <f>IF($A133&gt;=DATE(2020,3,1),99999999,NA())</f>
        <v>#N/A</v>
      </c>
      <c r="N133" s="69" t="e">
        <f>IF($A133&gt;=DATE(2020,3,1),-99999999,NA())</f>
        <v>#N/A</v>
      </c>
      <c r="P133" s="7">
        <f>F133+G133+H133+I133</f>
        <v>98.4</v>
      </c>
      <c r="Q133" s="7">
        <f>G133+F133</f>
        <v>99</v>
      </c>
      <c r="S133" s="9">
        <f>(E133-C133)/C133</f>
        <v>0</v>
      </c>
    </row>
    <row r="134" spans="1:19" x14ac:dyDescent="0.25">
      <c r="A134" s="14">
        <v>41091</v>
      </c>
      <c r="B134" s="21">
        <v>104.5</v>
      </c>
      <c r="C134" s="7">
        <v>100.5</v>
      </c>
      <c r="E134" s="22">
        <v>100.5</v>
      </c>
      <c r="F134" s="21">
        <v>100</v>
      </c>
      <c r="G134" s="20">
        <v>0.5</v>
      </c>
      <c r="H134">
        <v>4.5999999999999996</v>
      </c>
      <c r="I134">
        <v>-0.6</v>
      </c>
      <c r="J134" s="64">
        <f>G134/$B134</f>
        <v>4.7846889952153108E-3</v>
      </c>
      <c r="K134" s="64">
        <f>H134/$B134</f>
        <v>4.4019138755980861E-2</v>
      </c>
      <c r="L134" s="64">
        <f>I134/$B134</f>
        <v>-5.7416267942583732E-3</v>
      </c>
      <c r="M134" s="69" t="e">
        <f>IF($A134&gt;=DATE(2020,3,1),99999999,NA())</f>
        <v>#N/A</v>
      </c>
      <c r="N134" s="69" t="e">
        <f>IF($A134&gt;=DATE(2020,3,1),-99999999,NA())</f>
        <v>#N/A</v>
      </c>
      <c r="P134" s="7">
        <f>F134+G134+H134+I134</f>
        <v>104.5</v>
      </c>
      <c r="Q134" s="7">
        <f>G134+F134</f>
        <v>100.5</v>
      </c>
      <c r="S134" s="9">
        <f>(E134-C134)/C134</f>
        <v>0</v>
      </c>
    </row>
    <row r="135" spans="1:19" x14ac:dyDescent="0.25">
      <c r="A135" s="14">
        <v>41122</v>
      </c>
      <c r="B135" s="21">
        <v>111.5</v>
      </c>
      <c r="C135" s="7">
        <v>102.5</v>
      </c>
      <c r="E135" s="22">
        <v>102.5</v>
      </c>
      <c r="F135" s="21">
        <v>100.6</v>
      </c>
      <c r="G135" s="20">
        <v>2</v>
      </c>
      <c r="H135">
        <v>8.1999999999999993</v>
      </c>
      <c r="I135">
        <v>0.7</v>
      </c>
      <c r="J135" s="64">
        <f>G135/$B135</f>
        <v>1.7937219730941704E-2</v>
      </c>
      <c r="K135" s="64">
        <f>H135/$B135</f>
        <v>7.3542600896860974E-2</v>
      </c>
      <c r="L135" s="64">
        <f>I135/$B135</f>
        <v>6.2780269058295961E-3</v>
      </c>
      <c r="M135" s="69" t="e">
        <f>IF($A135&gt;=DATE(2020,3,1),99999999,NA())</f>
        <v>#N/A</v>
      </c>
      <c r="N135" s="69" t="e">
        <f>IF($A135&gt;=DATE(2020,3,1),-99999999,NA())</f>
        <v>#N/A</v>
      </c>
      <c r="P135" s="7">
        <f>F135+G135+H135+I135</f>
        <v>111.5</v>
      </c>
      <c r="Q135" s="7">
        <f>G135+F135</f>
        <v>102.6</v>
      </c>
      <c r="S135" s="9">
        <f>(E135-C135)/C135</f>
        <v>0</v>
      </c>
    </row>
    <row r="136" spans="1:19" x14ac:dyDescent="0.25">
      <c r="A136" s="14">
        <v>41153</v>
      </c>
      <c r="B136" s="21">
        <v>103.4</v>
      </c>
      <c r="C136" s="7">
        <v>100.6</v>
      </c>
      <c r="E136" s="22">
        <v>100.6</v>
      </c>
      <c r="F136" s="21">
        <v>101</v>
      </c>
      <c r="G136" s="20">
        <v>-0.4</v>
      </c>
      <c r="H136">
        <v>4.4000000000000004</v>
      </c>
      <c r="I136">
        <v>-1.6</v>
      </c>
      <c r="J136" s="64">
        <f>G136/$B136</f>
        <v>-3.8684719535783366E-3</v>
      </c>
      <c r="K136" s="64">
        <f>H136/$B136</f>
        <v>4.2553191489361701E-2</v>
      </c>
      <c r="L136" s="64">
        <f>I136/$B136</f>
        <v>-1.5473887814313346E-2</v>
      </c>
      <c r="M136" s="69" t="e">
        <f>IF($A136&gt;=DATE(2020,3,1),99999999,NA())</f>
        <v>#N/A</v>
      </c>
      <c r="N136" s="69" t="e">
        <f>IF($A136&gt;=DATE(2020,3,1),-99999999,NA())</f>
        <v>#N/A</v>
      </c>
      <c r="P136" s="7">
        <f>F136+G136+H136+I136</f>
        <v>103.4</v>
      </c>
      <c r="Q136" s="7">
        <f>G136+F136</f>
        <v>100.6</v>
      </c>
      <c r="S136" s="9">
        <f>(E136-C136)/C136</f>
        <v>0</v>
      </c>
    </row>
    <row r="137" spans="1:19" x14ac:dyDescent="0.25">
      <c r="A137" s="14">
        <v>41183</v>
      </c>
      <c r="B137" s="21">
        <v>111.8</v>
      </c>
      <c r="C137" s="7">
        <v>102.1</v>
      </c>
      <c r="E137" s="22">
        <v>102.1</v>
      </c>
      <c r="F137" s="21">
        <v>101.2</v>
      </c>
      <c r="G137" s="20">
        <v>0.9</v>
      </c>
      <c r="H137">
        <v>8.6999999999999993</v>
      </c>
      <c r="I137">
        <v>1</v>
      </c>
      <c r="J137" s="64">
        <f>G137/$B137</f>
        <v>8.0500894454382833E-3</v>
      </c>
      <c r="K137" s="64">
        <f>H137/$B137</f>
        <v>7.7817531305903395E-2</v>
      </c>
      <c r="L137" s="64">
        <f>I137/$B137</f>
        <v>8.9445438282647581E-3</v>
      </c>
      <c r="M137" s="69" t="e">
        <f>IF($A137&gt;=DATE(2020,3,1),99999999,NA())</f>
        <v>#N/A</v>
      </c>
      <c r="N137" s="69" t="e">
        <f>IF($A137&gt;=DATE(2020,3,1),-99999999,NA())</f>
        <v>#N/A</v>
      </c>
      <c r="P137" s="7">
        <f>F137+G137+H137+I137</f>
        <v>111.80000000000001</v>
      </c>
      <c r="Q137" s="7">
        <f>G137+F137</f>
        <v>102.10000000000001</v>
      </c>
      <c r="S137" s="9">
        <f>(E137-C137)/C137</f>
        <v>0</v>
      </c>
    </row>
    <row r="138" spans="1:19" x14ac:dyDescent="0.25">
      <c r="A138" s="14">
        <v>41214</v>
      </c>
      <c r="B138" s="21">
        <v>104.8</v>
      </c>
      <c r="C138" s="7">
        <v>100.6</v>
      </c>
      <c r="E138" s="22">
        <v>100.6</v>
      </c>
      <c r="F138" s="21">
        <v>101.4</v>
      </c>
      <c r="G138" s="20">
        <v>-0.8</v>
      </c>
      <c r="H138">
        <v>3.6</v>
      </c>
      <c r="I138">
        <v>0.7</v>
      </c>
      <c r="J138" s="64">
        <f>G138/$B138</f>
        <v>-7.6335877862595426E-3</v>
      </c>
      <c r="K138" s="64">
        <f>H138/$B138</f>
        <v>3.4351145038167941E-2</v>
      </c>
      <c r="L138" s="64">
        <f>I138/$B138</f>
        <v>6.6793893129770991E-3</v>
      </c>
      <c r="M138" s="69" t="e">
        <f>IF($A138&gt;=DATE(2020,3,1),99999999,NA())</f>
        <v>#N/A</v>
      </c>
      <c r="N138" s="69" t="e">
        <f>IF($A138&gt;=DATE(2020,3,1),-99999999,NA())</f>
        <v>#N/A</v>
      </c>
      <c r="P138" s="7">
        <f>F138+G138+H138+I138</f>
        <v>104.9</v>
      </c>
      <c r="Q138" s="7">
        <f>G138+F138</f>
        <v>100.60000000000001</v>
      </c>
      <c r="S138" s="9">
        <f>(E138-C138)/C138</f>
        <v>0</v>
      </c>
    </row>
    <row r="139" spans="1:19" x14ac:dyDescent="0.25">
      <c r="A139" s="14">
        <v>41244</v>
      </c>
      <c r="B139" s="21">
        <v>92.2</v>
      </c>
      <c r="C139" s="7">
        <v>101.3</v>
      </c>
      <c r="E139" s="22">
        <v>101.3</v>
      </c>
      <c r="F139" s="21">
        <v>101.4</v>
      </c>
      <c r="G139" s="20">
        <v>-0.1</v>
      </c>
      <c r="H139">
        <v>-7.9</v>
      </c>
      <c r="I139">
        <v>-1.3</v>
      </c>
      <c r="J139" s="64">
        <f>G139/$B139</f>
        <v>-1.0845986984815619E-3</v>
      </c>
      <c r="K139" s="64">
        <f>H139/$B139</f>
        <v>-8.5683297180043388E-2</v>
      </c>
      <c r="L139" s="64">
        <f>I139/$B139</f>
        <v>-1.4099783080260303E-2</v>
      </c>
      <c r="M139" s="69" t="e">
        <f>IF($A139&gt;=DATE(2020,3,1),99999999,NA())</f>
        <v>#N/A</v>
      </c>
      <c r="N139" s="69" t="e">
        <f>IF($A139&gt;=DATE(2020,3,1),-99999999,NA())</f>
        <v>#N/A</v>
      </c>
      <c r="P139" s="7">
        <f>F139+G139+H139+I139</f>
        <v>92.100000000000009</v>
      </c>
      <c r="Q139" s="7">
        <f>G139+F139</f>
        <v>101.30000000000001</v>
      </c>
      <c r="S139" s="9">
        <f>(E139-C139)/C139</f>
        <v>0</v>
      </c>
    </row>
    <row r="140" spans="1:19" x14ac:dyDescent="0.25">
      <c r="A140" s="14">
        <v>41275</v>
      </c>
      <c r="B140" s="21">
        <v>94.5</v>
      </c>
      <c r="C140" s="7">
        <v>102.1</v>
      </c>
      <c r="E140" s="22">
        <v>102.1</v>
      </c>
      <c r="F140" s="21">
        <v>101.5</v>
      </c>
      <c r="G140" s="20">
        <v>0.6</v>
      </c>
      <c r="H140">
        <v>-8.9</v>
      </c>
      <c r="I140">
        <v>1.2</v>
      </c>
      <c r="J140" s="64">
        <f>G140/$B140</f>
        <v>6.3492063492063492E-3</v>
      </c>
      <c r="K140" s="64">
        <f>H140/$B140</f>
        <v>-9.4179894179894183E-2</v>
      </c>
      <c r="L140" s="64">
        <f>I140/$B140</f>
        <v>1.2698412698412698E-2</v>
      </c>
      <c r="M140" s="69" t="e">
        <f>IF($A140&gt;=DATE(2020,3,1),99999999,NA())</f>
        <v>#N/A</v>
      </c>
      <c r="N140" s="69" t="e">
        <f>IF($A140&gt;=DATE(2020,3,1),-99999999,NA())</f>
        <v>#N/A</v>
      </c>
      <c r="P140" s="7">
        <f>F140+G140+H140+I140</f>
        <v>94.399999999999991</v>
      </c>
      <c r="Q140" s="7">
        <f>G140+F140</f>
        <v>102.1</v>
      </c>
      <c r="S140" s="9">
        <f>(E140-C140)/C140</f>
        <v>0</v>
      </c>
    </row>
    <row r="141" spans="1:19" x14ac:dyDescent="0.25">
      <c r="A141" s="14">
        <v>41306</v>
      </c>
      <c r="B141" s="21">
        <v>88.1</v>
      </c>
      <c r="C141" s="7">
        <v>99.7</v>
      </c>
      <c r="E141" s="22">
        <v>99.7</v>
      </c>
      <c r="F141" s="21">
        <v>101.7</v>
      </c>
      <c r="G141" s="20">
        <v>-2.1</v>
      </c>
      <c r="H141">
        <v>-10.5</v>
      </c>
      <c r="I141">
        <v>-1.1000000000000001</v>
      </c>
      <c r="J141" s="64">
        <f>G141/$B141</f>
        <v>-2.3836549375709424E-2</v>
      </c>
      <c r="K141" s="64">
        <f>H141/$B141</f>
        <v>-0.11918274687854712</v>
      </c>
      <c r="L141" s="64">
        <f>I141/$B141</f>
        <v>-1.2485811577752555E-2</v>
      </c>
      <c r="M141" s="69" t="e">
        <f>IF($A141&gt;=DATE(2020,3,1),99999999,NA())</f>
        <v>#N/A</v>
      </c>
      <c r="N141" s="69" t="e">
        <f>IF($A141&gt;=DATE(2020,3,1),-99999999,NA())</f>
        <v>#N/A</v>
      </c>
      <c r="P141" s="7">
        <f>F141+G141+H141+I141</f>
        <v>88.000000000000014</v>
      </c>
      <c r="Q141" s="7">
        <f>G141+F141</f>
        <v>99.600000000000009</v>
      </c>
      <c r="S141" s="9">
        <f>(E141-C141)/C141</f>
        <v>0</v>
      </c>
    </row>
    <row r="142" spans="1:19" x14ac:dyDescent="0.25">
      <c r="A142" s="14">
        <v>41334</v>
      </c>
      <c r="B142" s="21">
        <v>97.7</v>
      </c>
      <c r="C142" s="7">
        <v>101.2</v>
      </c>
      <c r="E142" s="22">
        <v>101.2</v>
      </c>
      <c r="F142" s="21">
        <v>102</v>
      </c>
      <c r="G142" s="20">
        <v>-0.8</v>
      </c>
      <c r="H142">
        <v>-0.6</v>
      </c>
      <c r="I142">
        <v>-3</v>
      </c>
      <c r="J142" s="64">
        <f>G142/$B142</f>
        <v>-8.1883316274309111E-3</v>
      </c>
      <c r="K142" s="64">
        <f>H142/$B142</f>
        <v>-6.1412487205731829E-3</v>
      </c>
      <c r="L142" s="64">
        <f>I142/$B142</f>
        <v>-3.0706243602865915E-2</v>
      </c>
      <c r="M142" s="69" t="e">
        <f>IF($A142&gt;=DATE(2020,3,1),99999999,NA())</f>
        <v>#N/A</v>
      </c>
      <c r="N142" s="69" t="e">
        <f>IF($A142&gt;=DATE(2020,3,1),-99999999,NA())</f>
        <v>#N/A</v>
      </c>
      <c r="P142" s="7">
        <f>F142+G142+H142+I142</f>
        <v>97.600000000000009</v>
      </c>
      <c r="Q142" s="7">
        <f>G142+F142</f>
        <v>101.2</v>
      </c>
      <c r="S142" s="9">
        <f>(E142-C142)/C142</f>
        <v>0</v>
      </c>
    </row>
    <row r="143" spans="1:19" x14ac:dyDescent="0.25">
      <c r="A143" s="14">
        <v>41365</v>
      </c>
      <c r="B143" s="21">
        <v>101.8</v>
      </c>
      <c r="C143" s="7">
        <v>103</v>
      </c>
      <c r="E143" s="22">
        <v>103</v>
      </c>
      <c r="F143" s="21">
        <v>102.3</v>
      </c>
      <c r="G143" s="20">
        <v>0.7</v>
      </c>
      <c r="H143">
        <v>-3.9</v>
      </c>
      <c r="I143">
        <v>2.8</v>
      </c>
      <c r="J143" s="64">
        <f>G143/$B143</f>
        <v>6.8762278978389E-3</v>
      </c>
      <c r="K143" s="64">
        <f>H143/$B143</f>
        <v>-3.8310412573673867E-2</v>
      </c>
      <c r="L143" s="64">
        <f>I143/$B143</f>
        <v>2.75049115913556E-2</v>
      </c>
      <c r="M143" s="69" t="e">
        <f>IF($A143&gt;=DATE(2020,3,1),99999999,NA())</f>
        <v>#N/A</v>
      </c>
      <c r="N143" s="69" t="e">
        <f>IF($A143&gt;=DATE(2020,3,1),-99999999,NA())</f>
        <v>#N/A</v>
      </c>
      <c r="P143" s="7">
        <f>F143+G143+H143+I143</f>
        <v>101.89999999999999</v>
      </c>
      <c r="Q143" s="7">
        <f>G143+F143</f>
        <v>103</v>
      </c>
      <c r="S143" s="9">
        <f>(E143-C143)/C143</f>
        <v>0</v>
      </c>
    </row>
    <row r="144" spans="1:19" x14ac:dyDescent="0.25">
      <c r="A144" s="14">
        <v>41395</v>
      </c>
      <c r="B144" s="21">
        <v>105</v>
      </c>
      <c r="C144" s="7">
        <v>102.5</v>
      </c>
      <c r="E144" s="22">
        <v>102.5</v>
      </c>
      <c r="F144" s="21">
        <v>102.6</v>
      </c>
      <c r="G144" s="20">
        <v>-0.1</v>
      </c>
      <c r="H144">
        <v>2.1</v>
      </c>
      <c r="I144">
        <v>0.4</v>
      </c>
      <c r="J144" s="64">
        <f>G144/$B144</f>
        <v>-9.5238095238095238E-4</v>
      </c>
      <c r="K144" s="64">
        <f>H144/$B144</f>
        <v>0.02</v>
      </c>
      <c r="L144" s="64">
        <f>I144/$B144</f>
        <v>3.8095238095238095E-3</v>
      </c>
      <c r="M144" s="69" t="e">
        <f>IF($A144&gt;=DATE(2020,3,1),99999999,NA())</f>
        <v>#N/A</v>
      </c>
      <c r="N144" s="69" t="e">
        <f>IF($A144&gt;=DATE(2020,3,1),-99999999,NA())</f>
        <v>#N/A</v>
      </c>
      <c r="P144" s="7">
        <f>F144+G144+H144+I144</f>
        <v>105</v>
      </c>
      <c r="Q144" s="7">
        <f>G144+F144</f>
        <v>102.5</v>
      </c>
      <c r="S144" s="9">
        <f>(E144-C144)/C144</f>
        <v>0</v>
      </c>
    </row>
    <row r="145" spans="1:19" x14ac:dyDescent="0.25">
      <c r="A145" s="14">
        <v>41426</v>
      </c>
      <c r="B145" s="21">
        <v>101.7</v>
      </c>
      <c r="C145" s="7">
        <v>103.2</v>
      </c>
      <c r="E145" s="22">
        <v>103.2</v>
      </c>
      <c r="F145" s="21">
        <v>102.8</v>
      </c>
      <c r="G145" s="20">
        <v>0.4</v>
      </c>
      <c r="H145">
        <v>-0.2</v>
      </c>
      <c r="I145">
        <v>-1.4</v>
      </c>
      <c r="J145" s="64">
        <f>G145/$B145</f>
        <v>3.9331366764995086E-3</v>
      </c>
      <c r="K145" s="64">
        <f>H145/$B145</f>
        <v>-1.9665683382497543E-3</v>
      </c>
      <c r="L145" s="64">
        <f>I145/$B145</f>
        <v>-1.3765978367748278E-2</v>
      </c>
      <c r="M145" s="69" t="e">
        <f>IF($A145&gt;=DATE(2020,3,1),99999999,NA())</f>
        <v>#N/A</v>
      </c>
      <c r="N145" s="69" t="e">
        <f>IF($A145&gt;=DATE(2020,3,1),-99999999,NA())</f>
        <v>#N/A</v>
      </c>
      <c r="P145" s="7">
        <f>F145+G145+H145+I145</f>
        <v>101.6</v>
      </c>
      <c r="Q145" s="7">
        <f>G145+F145</f>
        <v>103.2</v>
      </c>
      <c r="S145" s="9">
        <f>(E145-C145)/C145</f>
        <v>0</v>
      </c>
    </row>
    <row r="146" spans="1:19" x14ac:dyDescent="0.25">
      <c r="A146" s="14">
        <v>41456</v>
      </c>
      <c r="B146" s="21">
        <v>108</v>
      </c>
      <c r="C146" s="7">
        <v>102.4</v>
      </c>
      <c r="E146" s="22">
        <v>102.4</v>
      </c>
      <c r="F146" s="21">
        <v>103</v>
      </c>
      <c r="G146" s="20">
        <v>-0.6</v>
      </c>
      <c r="H146">
        <v>4.7</v>
      </c>
      <c r="I146">
        <v>1</v>
      </c>
      <c r="J146" s="64">
        <f>G146/$B146</f>
        <v>-5.5555555555555558E-3</v>
      </c>
      <c r="K146" s="64">
        <f>H146/$B146</f>
        <v>4.3518518518518519E-2</v>
      </c>
      <c r="L146" s="64">
        <f>I146/$B146</f>
        <v>9.2592592592592587E-3</v>
      </c>
      <c r="M146" s="69" t="e">
        <f>IF($A146&gt;=DATE(2020,3,1),99999999,NA())</f>
        <v>#N/A</v>
      </c>
      <c r="N146" s="69" t="e">
        <f>IF($A146&gt;=DATE(2020,3,1),-99999999,NA())</f>
        <v>#N/A</v>
      </c>
      <c r="P146" s="7">
        <f>F146+G146+H146+I146</f>
        <v>108.10000000000001</v>
      </c>
      <c r="Q146" s="7">
        <f>G146+F146</f>
        <v>102.4</v>
      </c>
      <c r="S146" s="9">
        <f>(E146-C146)/C146</f>
        <v>0</v>
      </c>
    </row>
    <row r="147" spans="1:19" x14ac:dyDescent="0.25">
      <c r="A147" s="14">
        <v>41487</v>
      </c>
      <c r="B147" s="21">
        <v>112</v>
      </c>
      <c r="C147" s="7">
        <v>102.9</v>
      </c>
      <c r="E147" s="22">
        <v>102.9</v>
      </c>
      <c r="F147" s="21">
        <v>103.1</v>
      </c>
      <c r="G147" s="20">
        <v>-0.1</v>
      </c>
      <c r="H147">
        <v>8.5</v>
      </c>
      <c r="I147">
        <v>0.5</v>
      </c>
      <c r="J147" s="64">
        <f>G147/$B147</f>
        <v>-8.9285714285714294E-4</v>
      </c>
      <c r="K147" s="64">
        <f>H147/$B147</f>
        <v>7.5892857142857137E-2</v>
      </c>
      <c r="L147" s="64">
        <f>I147/$B147</f>
        <v>4.464285714285714E-3</v>
      </c>
      <c r="M147" s="69" t="e">
        <f>IF($A147&gt;=DATE(2020,3,1),99999999,NA())</f>
        <v>#N/A</v>
      </c>
      <c r="N147" s="69" t="e">
        <f>IF($A147&gt;=DATE(2020,3,1),-99999999,NA())</f>
        <v>#N/A</v>
      </c>
      <c r="P147" s="7">
        <f>F147+G147+H147+I147</f>
        <v>112</v>
      </c>
      <c r="Q147" s="7">
        <f>G147+F147</f>
        <v>103</v>
      </c>
      <c r="S147" s="9">
        <f>(E147-C147)/C147</f>
        <v>0</v>
      </c>
    </row>
    <row r="148" spans="1:19" x14ac:dyDescent="0.25">
      <c r="A148" s="14">
        <v>41518</v>
      </c>
      <c r="B148" s="21">
        <v>107.3</v>
      </c>
      <c r="C148" s="7">
        <v>103.5</v>
      </c>
      <c r="E148" s="22">
        <v>103.5</v>
      </c>
      <c r="F148" s="21">
        <v>103</v>
      </c>
      <c r="G148" s="20">
        <v>0.6</v>
      </c>
      <c r="H148">
        <v>4.9000000000000004</v>
      </c>
      <c r="I148">
        <v>-1.1000000000000001</v>
      </c>
      <c r="J148" s="64">
        <f>G148/$B148</f>
        <v>5.5917986952469714E-3</v>
      </c>
      <c r="K148" s="64">
        <f>H148/$B148</f>
        <v>4.5666356011183601E-2</v>
      </c>
      <c r="L148" s="64">
        <f>I148/$B148</f>
        <v>-1.0251630941286114E-2</v>
      </c>
      <c r="M148" s="69" t="e">
        <f>IF($A148&gt;=DATE(2020,3,1),99999999,NA())</f>
        <v>#N/A</v>
      </c>
      <c r="N148" s="69" t="e">
        <f>IF($A148&gt;=DATE(2020,3,1),-99999999,NA())</f>
        <v>#N/A</v>
      </c>
      <c r="P148" s="7">
        <f>F148+G148+H148+I148</f>
        <v>107.4</v>
      </c>
      <c r="Q148" s="7">
        <f>G148+F148</f>
        <v>103.6</v>
      </c>
      <c r="S148" s="9">
        <f>(E148-C148)/C148</f>
        <v>0</v>
      </c>
    </row>
    <row r="149" spans="1:19" x14ac:dyDescent="0.25">
      <c r="A149" s="14">
        <v>41548</v>
      </c>
      <c r="B149" s="21">
        <v>112.6</v>
      </c>
      <c r="C149" s="7">
        <v>102.5</v>
      </c>
      <c r="E149" s="22">
        <v>102.5</v>
      </c>
      <c r="F149" s="21">
        <v>102.7</v>
      </c>
      <c r="G149" s="20">
        <v>-0.3</v>
      </c>
      <c r="H149">
        <v>8.9</v>
      </c>
      <c r="I149">
        <v>1.2</v>
      </c>
      <c r="J149" s="64">
        <f>G149/$B149</f>
        <v>-2.6642984014209592E-3</v>
      </c>
      <c r="K149" s="64">
        <f>H149/$B149</f>
        <v>7.9040852575488457E-2</v>
      </c>
      <c r="L149" s="64">
        <f>I149/$B149</f>
        <v>1.0657193605683837E-2</v>
      </c>
      <c r="M149" s="69" t="e">
        <f>IF($A149&gt;=DATE(2020,3,1),99999999,NA())</f>
        <v>#N/A</v>
      </c>
      <c r="N149" s="69" t="e">
        <f>IF($A149&gt;=DATE(2020,3,1),-99999999,NA())</f>
        <v>#N/A</v>
      </c>
      <c r="P149" s="7">
        <f>F149+G149+H149+I149</f>
        <v>112.50000000000001</v>
      </c>
      <c r="Q149" s="7">
        <f>G149+F149</f>
        <v>102.4</v>
      </c>
      <c r="S149" s="9">
        <f>(E149-C149)/C149</f>
        <v>0</v>
      </c>
    </row>
    <row r="150" spans="1:19" x14ac:dyDescent="0.25">
      <c r="A150" s="14">
        <v>41579</v>
      </c>
      <c r="B150" s="21">
        <v>106.1</v>
      </c>
      <c r="C150" s="7">
        <v>103</v>
      </c>
      <c r="E150" s="22">
        <v>103</v>
      </c>
      <c r="F150" s="21">
        <v>102.4</v>
      </c>
      <c r="G150" s="20">
        <v>0.6</v>
      </c>
      <c r="H150">
        <v>3.2</v>
      </c>
      <c r="I150">
        <v>-0.1</v>
      </c>
      <c r="J150" s="64">
        <f>G150/$B150</f>
        <v>5.6550424128180964E-3</v>
      </c>
      <c r="K150" s="64">
        <f>H150/$B150</f>
        <v>3.0160226201696515E-2</v>
      </c>
      <c r="L150" s="64">
        <f>I150/$B150</f>
        <v>-9.4250706880301611E-4</v>
      </c>
      <c r="M150" s="69" t="e">
        <f>IF($A150&gt;=DATE(2020,3,1),99999999,NA())</f>
        <v>#N/A</v>
      </c>
      <c r="N150" s="69" t="e">
        <f>IF($A150&gt;=DATE(2020,3,1),-99999999,NA())</f>
        <v>#N/A</v>
      </c>
      <c r="P150" s="7">
        <f>F150+G150+H150+I150</f>
        <v>106.10000000000001</v>
      </c>
      <c r="Q150" s="7">
        <f>G150+F150</f>
        <v>103</v>
      </c>
      <c r="S150" s="9">
        <f>(E150-C150)/C150</f>
        <v>0</v>
      </c>
    </row>
    <row r="151" spans="1:19" x14ac:dyDescent="0.25">
      <c r="A151" s="14">
        <v>41609</v>
      </c>
      <c r="B151" s="21">
        <v>90.1</v>
      </c>
      <c r="C151" s="7">
        <v>99</v>
      </c>
      <c r="E151" s="22">
        <v>99</v>
      </c>
      <c r="F151" s="21">
        <v>101.9</v>
      </c>
      <c r="G151" s="20">
        <v>-2.9</v>
      </c>
      <c r="H151">
        <v>-8.3000000000000007</v>
      </c>
      <c r="I151">
        <v>-0.6</v>
      </c>
      <c r="J151" s="64">
        <f>G151/$B151</f>
        <v>-3.2186459489456164E-2</v>
      </c>
      <c r="K151" s="64">
        <f>H151/$B151</f>
        <v>-9.2119866814650397E-2</v>
      </c>
      <c r="L151" s="64">
        <f>I151/$B151</f>
        <v>-6.6592674805771371E-3</v>
      </c>
      <c r="M151" s="69" t="e">
        <f>IF($A151&gt;=DATE(2020,3,1),99999999,NA())</f>
        <v>#N/A</v>
      </c>
      <c r="N151" s="69" t="e">
        <f>IF($A151&gt;=DATE(2020,3,1),-99999999,NA())</f>
        <v>#N/A</v>
      </c>
      <c r="P151" s="7">
        <f>F151+G151+H151+I151</f>
        <v>90.100000000000009</v>
      </c>
      <c r="Q151" s="7">
        <f>G151+F151</f>
        <v>99</v>
      </c>
      <c r="S151" s="9">
        <f>(E151-C151)/C151</f>
        <v>0</v>
      </c>
    </row>
    <row r="152" spans="1:19" x14ac:dyDescent="0.25">
      <c r="A152" s="14">
        <v>41640</v>
      </c>
      <c r="B152" s="21">
        <v>92.6</v>
      </c>
      <c r="C152" s="7">
        <v>100.6</v>
      </c>
      <c r="E152" s="22">
        <v>100.6</v>
      </c>
      <c r="F152" s="21">
        <v>101.5</v>
      </c>
      <c r="G152" s="20">
        <v>-0.9</v>
      </c>
      <c r="H152">
        <v>-8.6999999999999993</v>
      </c>
      <c r="I152">
        <v>0.7</v>
      </c>
      <c r="J152" s="64">
        <f>G152/$B152</f>
        <v>-9.7192224622030254E-3</v>
      </c>
      <c r="K152" s="64">
        <f>H152/$B152</f>
        <v>-9.3952483801295894E-2</v>
      </c>
      <c r="L152" s="64">
        <f>I152/$B152</f>
        <v>7.5593952483801298E-3</v>
      </c>
      <c r="M152" s="69" t="e">
        <f>IF($A152&gt;=DATE(2020,3,1),99999999,NA())</f>
        <v>#N/A</v>
      </c>
      <c r="N152" s="69" t="e">
        <f>IF($A152&gt;=DATE(2020,3,1),-99999999,NA())</f>
        <v>#N/A</v>
      </c>
      <c r="P152" s="7">
        <f>F152+G152+H152+I152</f>
        <v>92.6</v>
      </c>
      <c r="Q152" s="7">
        <f>G152+F152</f>
        <v>100.6</v>
      </c>
      <c r="S152" s="9">
        <f>(E152-C152)/C152</f>
        <v>0</v>
      </c>
    </row>
    <row r="153" spans="1:19" x14ac:dyDescent="0.25">
      <c r="A153" s="14">
        <v>41671</v>
      </c>
      <c r="B153" s="21">
        <v>92.3</v>
      </c>
      <c r="C153" s="7">
        <v>101.2</v>
      </c>
      <c r="E153" s="22">
        <v>101.2</v>
      </c>
      <c r="F153" s="21">
        <v>100.9</v>
      </c>
      <c r="G153" s="20">
        <v>0.3</v>
      </c>
      <c r="H153">
        <v>-10.6</v>
      </c>
      <c r="I153">
        <v>1.6</v>
      </c>
      <c r="J153" s="64">
        <f>G153/$B153</f>
        <v>3.2502708559046588E-3</v>
      </c>
      <c r="K153" s="64">
        <f>H153/$B153</f>
        <v>-0.11484290357529794</v>
      </c>
      <c r="L153" s="64">
        <f>I153/$B153</f>
        <v>1.7334777898158182E-2</v>
      </c>
      <c r="M153" s="69" t="e">
        <f>IF($A153&gt;=DATE(2020,3,1),99999999,NA())</f>
        <v>#N/A</v>
      </c>
      <c r="N153" s="69" t="e">
        <f>IF($A153&gt;=DATE(2020,3,1),-99999999,NA())</f>
        <v>#N/A</v>
      </c>
      <c r="P153" s="7">
        <f>F153+G153+H153+I153</f>
        <v>92.2</v>
      </c>
      <c r="Q153" s="7">
        <f>G153+F153</f>
        <v>101.2</v>
      </c>
      <c r="S153" s="9">
        <f>(E153-C153)/C153</f>
        <v>0</v>
      </c>
    </row>
    <row r="154" spans="1:19" x14ac:dyDescent="0.25">
      <c r="A154" s="14">
        <v>41699</v>
      </c>
      <c r="B154" s="21">
        <v>97.3</v>
      </c>
      <c r="C154" s="7">
        <v>101</v>
      </c>
      <c r="E154" s="22">
        <v>101</v>
      </c>
      <c r="F154" s="21">
        <v>100.4</v>
      </c>
      <c r="G154" s="20">
        <v>0.6</v>
      </c>
      <c r="H154">
        <v>-0.9</v>
      </c>
      <c r="I154">
        <v>-2.8</v>
      </c>
      <c r="J154" s="64">
        <f>G154/$B154</f>
        <v>6.1664953751284684E-3</v>
      </c>
      <c r="K154" s="64">
        <f>H154/$B154</f>
        <v>-9.249743062692703E-3</v>
      </c>
      <c r="L154" s="64">
        <f>I154/$B154</f>
        <v>-2.8776978417266185E-2</v>
      </c>
      <c r="M154" s="69" t="e">
        <f>IF($A154&gt;=DATE(2020,3,1),99999999,NA())</f>
        <v>#N/A</v>
      </c>
      <c r="N154" s="69" t="e">
        <f>IF($A154&gt;=DATE(2020,3,1),-99999999,NA())</f>
        <v>#N/A</v>
      </c>
      <c r="P154" s="7">
        <f>F154+G154+H154+I154</f>
        <v>97.3</v>
      </c>
      <c r="Q154" s="7">
        <f>G154+F154</f>
        <v>101</v>
      </c>
      <c r="S154" s="9">
        <f>(E154-C154)/C154</f>
        <v>0</v>
      </c>
    </row>
    <row r="155" spans="1:19" x14ac:dyDescent="0.25">
      <c r="A155" s="14">
        <v>41730</v>
      </c>
      <c r="B155" s="21">
        <v>96</v>
      </c>
      <c r="C155" s="7">
        <v>100.2</v>
      </c>
      <c r="E155" s="22">
        <v>100.2</v>
      </c>
      <c r="F155" s="21">
        <v>99.9</v>
      </c>
      <c r="G155" s="20">
        <v>0.3</v>
      </c>
      <c r="H155">
        <v>-4.0999999999999996</v>
      </c>
      <c r="I155">
        <v>-0.1</v>
      </c>
      <c r="J155" s="64">
        <f>G155/$B155</f>
        <v>3.1249999999999997E-3</v>
      </c>
      <c r="K155" s="64">
        <f>H155/$B155</f>
        <v>-4.2708333333333327E-2</v>
      </c>
      <c r="L155" s="64">
        <f>I155/$B155</f>
        <v>-1.0416666666666667E-3</v>
      </c>
      <c r="M155" s="69" t="e">
        <f>IF($A155&gt;=DATE(2020,3,1),99999999,NA())</f>
        <v>#N/A</v>
      </c>
      <c r="N155" s="69" t="e">
        <f>IF($A155&gt;=DATE(2020,3,1),-99999999,NA())</f>
        <v>#N/A</v>
      </c>
      <c r="P155" s="7">
        <f>F155+G155+H155+I155</f>
        <v>96.000000000000014</v>
      </c>
      <c r="Q155" s="7">
        <f>G155+F155</f>
        <v>100.2</v>
      </c>
      <c r="S155" s="9">
        <f>(E155-C155)/C155</f>
        <v>0</v>
      </c>
    </row>
    <row r="156" spans="1:19" x14ac:dyDescent="0.25">
      <c r="A156" s="14">
        <v>41760</v>
      </c>
      <c r="B156" s="21">
        <v>101.7</v>
      </c>
      <c r="C156" s="7">
        <v>98.8</v>
      </c>
      <c r="E156" s="22">
        <v>98.8</v>
      </c>
      <c r="F156" s="21">
        <v>99.4</v>
      </c>
      <c r="G156" s="20">
        <v>-0.6</v>
      </c>
      <c r="H156">
        <v>2.1</v>
      </c>
      <c r="I156">
        <v>0.8</v>
      </c>
      <c r="J156" s="64">
        <f>G156/$B156</f>
        <v>-5.8997050147492625E-3</v>
      </c>
      <c r="K156" s="64">
        <f>H156/$B156</f>
        <v>2.0648967551622419E-2</v>
      </c>
      <c r="L156" s="64">
        <f>I156/$B156</f>
        <v>7.8662733529990172E-3</v>
      </c>
      <c r="M156" s="69" t="e">
        <f>IF($A156&gt;=DATE(2020,3,1),99999999,NA())</f>
        <v>#N/A</v>
      </c>
      <c r="N156" s="69" t="e">
        <f>IF($A156&gt;=DATE(2020,3,1),-99999999,NA())</f>
        <v>#N/A</v>
      </c>
      <c r="P156" s="7">
        <f>F156+G156+H156+I156</f>
        <v>101.7</v>
      </c>
      <c r="Q156" s="7">
        <f>G156+F156</f>
        <v>98.800000000000011</v>
      </c>
      <c r="S156" s="9">
        <f>(E156-C156)/C156</f>
        <v>0</v>
      </c>
    </row>
    <row r="157" spans="1:19" x14ac:dyDescent="0.25">
      <c r="A157" s="14">
        <v>41791</v>
      </c>
      <c r="B157" s="21">
        <v>94.9</v>
      </c>
      <c r="C157" s="7">
        <v>96.1</v>
      </c>
      <c r="E157" s="22">
        <v>96.1</v>
      </c>
      <c r="F157" s="21">
        <v>99.1</v>
      </c>
      <c r="G157" s="20">
        <v>-3</v>
      </c>
      <c r="H157">
        <v>0.2</v>
      </c>
      <c r="I157">
        <v>-1.4</v>
      </c>
      <c r="J157" s="64">
        <f>G157/$B157</f>
        <v>-3.1612223393045306E-2</v>
      </c>
      <c r="K157" s="64">
        <f>H157/$B157</f>
        <v>2.1074815595363539E-3</v>
      </c>
      <c r="L157" s="64">
        <f>I157/$B157</f>
        <v>-1.4752370916754477E-2</v>
      </c>
      <c r="M157" s="69" t="e">
        <f>IF($A157&gt;=DATE(2020,3,1),99999999,NA())</f>
        <v>#N/A</v>
      </c>
      <c r="N157" s="69" t="e">
        <f>IF($A157&gt;=DATE(2020,3,1),-99999999,NA())</f>
        <v>#N/A</v>
      </c>
      <c r="P157" s="7">
        <f>F157+G157+H157+I157</f>
        <v>94.899999999999991</v>
      </c>
      <c r="Q157" s="7">
        <f>G157+F157</f>
        <v>96.1</v>
      </c>
      <c r="S157" s="9">
        <f>(E157-C157)/C157</f>
        <v>0</v>
      </c>
    </row>
    <row r="158" spans="1:19" x14ac:dyDescent="0.25">
      <c r="A158" s="14">
        <v>41821</v>
      </c>
      <c r="B158" s="21">
        <v>104.4</v>
      </c>
      <c r="C158" s="7">
        <v>98.3</v>
      </c>
      <c r="E158" s="22">
        <v>98.3</v>
      </c>
      <c r="F158" s="21">
        <v>99.1</v>
      </c>
      <c r="G158" s="20">
        <v>-0.7</v>
      </c>
      <c r="H158">
        <v>4.9000000000000004</v>
      </c>
      <c r="I158">
        <v>1.2</v>
      </c>
      <c r="J158" s="64">
        <f>G158/$B158</f>
        <v>-6.7049808429118767E-3</v>
      </c>
      <c r="K158" s="64">
        <f>H158/$B158</f>
        <v>4.6934865900383142E-2</v>
      </c>
      <c r="L158" s="64">
        <f>I158/$B158</f>
        <v>1.1494252873563216E-2</v>
      </c>
      <c r="M158" s="69" t="e">
        <f>IF($A158&gt;=DATE(2020,3,1),99999999,NA())</f>
        <v>#N/A</v>
      </c>
      <c r="N158" s="69" t="e">
        <f>IF($A158&gt;=DATE(2020,3,1),-99999999,NA())</f>
        <v>#N/A</v>
      </c>
      <c r="P158" s="7">
        <f>F158+G158+H158+I158</f>
        <v>104.5</v>
      </c>
      <c r="Q158" s="7">
        <f>G158+F158</f>
        <v>98.399999999999991</v>
      </c>
      <c r="S158" s="9">
        <f>(E158-C158)/C158</f>
        <v>0</v>
      </c>
    </row>
    <row r="159" spans="1:19" x14ac:dyDescent="0.25">
      <c r="A159" s="14">
        <v>41852</v>
      </c>
      <c r="B159" s="21">
        <v>106.3</v>
      </c>
      <c r="C159" s="7">
        <v>99.2</v>
      </c>
      <c r="E159" s="22">
        <v>99.2</v>
      </c>
      <c r="F159" s="21">
        <v>99.1</v>
      </c>
      <c r="G159" s="20">
        <v>0.1</v>
      </c>
      <c r="H159">
        <v>8.6999999999999993</v>
      </c>
      <c r="I159">
        <v>-1.6</v>
      </c>
      <c r="J159" s="64">
        <f>G159/$B159</f>
        <v>9.4073377234242712E-4</v>
      </c>
      <c r="K159" s="64">
        <f>H159/$B159</f>
        <v>8.1843838193791152E-2</v>
      </c>
      <c r="L159" s="64">
        <f>I159/$B159</f>
        <v>-1.5051740357478834E-2</v>
      </c>
      <c r="M159" s="69" t="e">
        <f>IF($A159&gt;=DATE(2020,3,1),99999999,NA())</f>
        <v>#N/A</v>
      </c>
      <c r="N159" s="69" t="e">
        <f>IF($A159&gt;=DATE(2020,3,1),-99999999,NA())</f>
        <v>#N/A</v>
      </c>
      <c r="P159" s="7">
        <f>F159+G159+H159+I159</f>
        <v>106.3</v>
      </c>
      <c r="Q159" s="7">
        <f>G159+F159</f>
        <v>99.199999999999989</v>
      </c>
      <c r="S159" s="9">
        <f>(E159-C159)/C159</f>
        <v>0</v>
      </c>
    </row>
    <row r="160" spans="1:19" x14ac:dyDescent="0.25">
      <c r="A160" s="14">
        <v>41883</v>
      </c>
      <c r="B160" s="21">
        <v>105.6</v>
      </c>
      <c r="C160" s="7">
        <v>99.4</v>
      </c>
      <c r="E160" s="22">
        <v>99.4</v>
      </c>
      <c r="F160" s="21">
        <v>99.1</v>
      </c>
      <c r="G160" s="20">
        <v>0.3</v>
      </c>
      <c r="H160">
        <v>5.3</v>
      </c>
      <c r="I160">
        <v>0.9</v>
      </c>
      <c r="J160" s="64">
        <f>G160/$B160</f>
        <v>2.840909090909091E-3</v>
      </c>
      <c r="K160" s="64">
        <f>H160/$B160</f>
        <v>5.0189393939393943E-2</v>
      </c>
      <c r="L160" s="64">
        <f>I160/$B160</f>
        <v>8.5227272727272738E-3</v>
      </c>
      <c r="M160" s="69" t="e">
        <f>IF($A160&gt;=DATE(2020,3,1),99999999,NA())</f>
        <v>#N/A</v>
      </c>
      <c r="N160" s="69" t="e">
        <f>IF($A160&gt;=DATE(2020,3,1),-99999999,NA())</f>
        <v>#N/A</v>
      </c>
      <c r="P160" s="7">
        <f>F160+G160+H160+I160</f>
        <v>105.6</v>
      </c>
      <c r="Q160" s="7">
        <f>G160+F160</f>
        <v>99.399999999999991</v>
      </c>
      <c r="S160" s="9">
        <f>(E160-C160)/C160</f>
        <v>0</v>
      </c>
    </row>
    <row r="161" spans="1:19" x14ac:dyDescent="0.25">
      <c r="A161" s="14">
        <v>41913</v>
      </c>
      <c r="B161" s="21">
        <v>109.3</v>
      </c>
      <c r="C161" s="7">
        <v>99.7</v>
      </c>
      <c r="E161" s="22">
        <v>99.7</v>
      </c>
      <c r="F161" s="21">
        <v>98.9</v>
      </c>
      <c r="G161" s="20">
        <v>0.8</v>
      </c>
      <c r="H161">
        <v>8.9</v>
      </c>
      <c r="I161">
        <v>0.7</v>
      </c>
      <c r="J161" s="64">
        <f>G161/$B161</f>
        <v>7.319304666056725E-3</v>
      </c>
      <c r="K161" s="64">
        <f>H161/$B161</f>
        <v>8.1427264409881073E-2</v>
      </c>
      <c r="L161" s="64">
        <f>I161/$B161</f>
        <v>6.4043915827996338E-3</v>
      </c>
      <c r="M161" s="69" t="e">
        <f>IF($A161&gt;=DATE(2020,3,1),99999999,NA())</f>
        <v>#N/A</v>
      </c>
      <c r="N161" s="69" t="e">
        <f>IF($A161&gt;=DATE(2020,3,1),-99999999,NA())</f>
        <v>#N/A</v>
      </c>
      <c r="P161" s="7">
        <f>F161+G161+H161+I161</f>
        <v>109.30000000000001</v>
      </c>
      <c r="Q161" s="7">
        <f>G161+F161</f>
        <v>99.7</v>
      </c>
      <c r="S161" s="9">
        <f>(E161-C161)/C161</f>
        <v>0</v>
      </c>
    </row>
    <row r="162" spans="1:19" x14ac:dyDescent="0.25">
      <c r="A162" s="14">
        <v>41944</v>
      </c>
      <c r="B162" s="21">
        <v>99.8</v>
      </c>
      <c r="C162" s="7">
        <v>98.6</v>
      </c>
      <c r="E162" s="22">
        <v>98.6</v>
      </c>
      <c r="F162" s="21">
        <v>98.4</v>
      </c>
      <c r="G162" s="20">
        <v>0.2</v>
      </c>
      <c r="H162">
        <v>2.8</v>
      </c>
      <c r="I162">
        <v>-1.6</v>
      </c>
      <c r="J162" s="64">
        <f>G162/$B162</f>
        <v>2.0040080160320644E-3</v>
      </c>
      <c r="K162" s="64">
        <f>H162/$B162</f>
        <v>2.8056112224448898E-2</v>
      </c>
      <c r="L162" s="64">
        <f>I162/$B162</f>
        <v>-1.6032064128256515E-2</v>
      </c>
      <c r="M162" s="69" t="e">
        <f>IF($A162&gt;=DATE(2020,3,1),99999999,NA())</f>
        <v>#N/A</v>
      </c>
      <c r="N162" s="69" t="e">
        <f>IF($A162&gt;=DATE(2020,3,1),-99999999,NA())</f>
        <v>#N/A</v>
      </c>
      <c r="P162" s="7">
        <f>F162+G162+H162+I162</f>
        <v>99.800000000000011</v>
      </c>
      <c r="Q162" s="7">
        <f>G162+F162</f>
        <v>98.600000000000009</v>
      </c>
      <c r="S162" s="9">
        <f>(E162-C162)/C162</f>
        <v>0</v>
      </c>
    </row>
    <row r="163" spans="1:19" x14ac:dyDescent="0.25">
      <c r="A163" s="14">
        <v>41974</v>
      </c>
      <c r="B163" s="21">
        <v>87.7</v>
      </c>
      <c r="C163" s="7">
        <v>95.4</v>
      </c>
      <c r="E163" s="22">
        <v>95.4</v>
      </c>
      <c r="F163" s="21">
        <v>97.6</v>
      </c>
      <c r="G163" s="20">
        <v>-2.2000000000000002</v>
      </c>
      <c r="H163">
        <v>-8.6999999999999993</v>
      </c>
      <c r="I163">
        <v>1</v>
      </c>
      <c r="J163" s="64">
        <f>G163/$B163</f>
        <v>-2.5085518814139111E-2</v>
      </c>
      <c r="K163" s="64">
        <f>H163/$B163</f>
        <v>-9.9201824401368294E-2</v>
      </c>
      <c r="L163" s="64">
        <f>I163/$B163</f>
        <v>1.1402508551881414E-2</v>
      </c>
      <c r="M163" s="69" t="e">
        <f>IF($A163&gt;=DATE(2020,3,1),99999999,NA())</f>
        <v>#N/A</v>
      </c>
      <c r="N163" s="69" t="e">
        <f>IF($A163&gt;=DATE(2020,3,1),-99999999,NA())</f>
        <v>#N/A</v>
      </c>
      <c r="P163" s="7">
        <f>F163+G163+H163+I163</f>
        <v>87.699999999999989</v>
      </c>
      <c r="Q163" s="7">
        <f>G163+F163</f>
        <v>95.399999999999991</v>
      </c>
      <c r="S163" s="9">
        <f>(E163-C163)/C163</f>
        <v>0</v>
      </c>
    </row>
    <row r="164" spans="1:19" x14ac:dyDescent="0.25">
      <c r="A164" s="14">
        <v>42005</v>
      </c>
      <c r="B164" s="21">
        <v>88.1</v>
      </c>
      <c r="C164" s="7">
        <v>96</v>
      </c>
      <c r="E164" s="22">
        <v>96</v>
      </c>
      <c r="F164" s="21">
        <v>96.6</v>
      </c>
      <c r="G164" s="20">
        <v>-0.5</v>
      </c>
      <c r="H164">
        <v>-8.5</v>
      </c>
      <c r="I164">
        <v>0.5</v>
      </c>
      <c r="J164" s="64">
        <f>G164/$B164</f>
        <v>-5.6753688989784343E-3</v>
      </c>
      <c r="K164" s="64">
        <f>H164/$B164</f>
        <v>-9.6481271282633382E-2</v>
      </c>
      <c r="L164" s="64">
        <f>I164/$B164</f>
        <v>5.6753688989784343E-3</v>
      </c>
      <c r="M164" s="69" t="e">
        <f>IF($A164&gt;=DATE(2020,3,1),99999999,NA())</f>
        <v>#N/A</v>
      </c>
      <c r="N164" s="69" t="e">
        <f>IF($A164&gt;=DATE(2020,3,1),-99999999,NA())</f>
        <v>#N/A</v>
      </c>
      <c r="P164" s="7">
        <f>F164+G164+H164+I164</f>
        <v>88.1</v>
      </c>
      <c r="Q164" s="7">
        <f>G164+F164</f>
        <v>96.1</v>
      </c>
      <c r="S164" s="9">
        <f>(E164-C164)/C164</f>
        <v>0</v>
      </c>
    </row>
    <row r="165" spans="1:19" x14ac:dyDescent="0.25">
      <c r="A165" s="14">
        <v>42036</v>
      </c>
      <c r="B165" s="21">
        <v>83.7</v>
      </c>
      <c r="C165" s="7">
        <v>95.4</v>
      </c>
      <c r="E165" s="22">
        <v>95.4</v>
      </c>
      <c r="F165" s="21">
        <v>95.5</v>
      </c>
      <c r="G165" s="20">
        <v>-0.1</v>
      </c>
      <c r="H165">
        <v>-10.6</v>
      </c>
      <c r="I165">
        <v>-1.1000000000000001</v>
      </c>
      <c r="J165" s="64">
        <f>G165/$B165</f>
        <v>-1.1947431302270011E-3</v>
      </c>
      <c r="K165" s="64">
        <f>H165/$B165</f>
        <v>-0.12664277180406211</v>
      </c>
      <c r="L165" s="64">
        <f>I165/$B165</f>
        <v>-1.3142174432497013E-2</v>
      </c>
      <c r="M165" s="69" t="e">
        <f>IF($A165&gt;=DATE(2020,3,1),99999999,NA())</f>
        <v>#N/A</v>
      </c>
      <c r="N165" s="69" t="e">
        <f>IF($A165&gt;=DATE(2020,3,1),-99999999,NA())</f>
        <v>#N/A</v>
      </c>
      <c r="P165" s="7">
        <f>F165+G165+H165+I165</f>
        <v>83.700000000000017</v>
      </c>
      <c r="Q165" s="7">
        <f>G165+F165</f>
        <v>95.4</v>
      </c>
      <c r="S165" s="9">
        <f>(E165-C165)/C165</f>
        <v>0</v>
      </c>
    </row>
    <row r="166" spans="1:19" x14ac:dyDescent="0.25">
      <c r="A166" s="14">
        <v>42064</v>
      </c>
      <c r="B166" s="21">
        <v>94.3</v>
      </c>
      <c r="C166" s="7">
        <v>95</v>
      </c>
      <c r="E166" s="22">
        <v>95</v>
      </c>
      <c r="F166" s="21">
        <v>94.4</v>
      </c>
      <c r="G166" s="20">
        <v>0.7</v>
      </c>
      <c r="H166">
        <v>-1.3</v>
      </c>
      <c r="I166">
        <v>0.6</v>
      </c>
      <c r="J166" s="64">
        <f>G166/$B166</f>
        <v>7.423117709437964E-3</v>
      </c>
      <c r="K166" s="64">
        <f>H166/$B166</f>
        <v>-1.3785790031813362E-2</v>
      </c>
      <c r="L166" s="64">
        <f>I166/$B166</f>
        <v>6.3626723223753979E-3</v>
      </c>
      <c r="M166" s="69" t="e">
        <f>IF($A166&gt;=DATE(2020,3,1),99999999,NA())</f>
        <v>#N/A</v>
      </c>
      <c r="N166" s="69" t="e">
        <f>IF($A166&gt;=DATE(2020,3,1),-99999999,NA())</f>
        <v>#N/A</v>
      </c>
      <c r="P166" s="7">
        <f>F166+G166+H166+I166</f>
        <v>94.4</v>
      </c>
      <c r="Q166" s="7">
        <f>G166+F166</f>
        <v>95.100000000000009</v>
      </c>
      <c r="S166" s="9">
        <f>(E166-C166)/C166</f>
        <v>0</v>
      </c>
    </row>
    <row r="167" spans="1:19" x14ac:dyDescent="0.25">
      <c r="A167" s="14">
        <v>42095</v>
      </c>
      <c r="B167" s="21">
        <v>88.8</v>
      </c>
      <c r="C167" s="7">
        <v>93</v>
      </c>
      <c r="E167" s="22">
        <v>93</v>
      </c>
      <c r="F167" s="21">
        <v>93.3</v>
      </c>
      <c r="G167" s="20">
        <v>-0.3</v>
      </c>
      <c r="H167">
        <v>-4.2</v>
      </c>
      <c r="I167">
        <v>0</v>
      </c>
      <c r="J167" s="64">
        <f>G167/$B167</f>
        <v>-3.3783783783783786E-3</v>
      </c>
      <c r="K167" s="64">
        <f>H167/$B167</f>
        <v>-4.72972972972973E-2</v>
      </c>
      <c r="L167" s="64">
        <f>I167/$B167</f>
        <v>0</v>
      </c>
      <c r="M167" s="69" t="e">
        <f>IF($A167&gt;=DATE(2020,3,1),99999999,NA())</f>
        <v>#N/A</v>
      </c>
      <c r="N167" s="69" t="e">
        <f>IF($A167&gt;=DATE(2020,3,1),-99999999,NA())</f>
        <v>#N/A</v>
      </c>
      <c r="P167" s="7">
        <f>F167+G167+H167+I167</f>
        <v>88.8</v>
      </c>
      <c r="Q167" s="7">
        <f>G167+F167</f>
        <v>93</v>
      </c>
      <c r="S167" s="9">
        <f>(E167-C167)/C167</f>
        <v>0</v>
      </c>
    </row>
    <row r="168" spans="1:19" x14ac:dyDescent="0.25">
      <c r="A168" s="14">
        <v>42125</v>
      </c>
      <c r="B168" s="21">
        <v>93.1</v>
      </c>
      <c r="C168" s="7">
        <v>92.2</v>
      </c>
      <c r="E168" s="22">
        <v>92.2</v>
      </c>
      <c r="F168" s="21">
        <v>92.2</v>
      </c>
      <c r="G168" s="20">
        <v>0</v>
      </c>
      <c r="H168">
        <v>2.2000000000000002</v>
      </c>
      <c r="I168">
        <v>-1.3</v>
      </c>
      <c r="J168" s="64">
        <f>G168/$B168</f>
        <v>0</v>
      </c>
      <c r="K168" s="64">
        <f>H168/$B168</f>
        <v>2.3630504833512356E-2</v>
      </c>
      <c r="L168" s="64">
        <f>I168/$B168</f>
        <v>-1.3963480128893663E-2</v>
      </c>
      <c r="M168" s="69" t="e">
        <f>IF($A168&gt;=DATE(2020,3,1),99999999,NA())</f>
        <v>#N/A</v>
      </c>
      <c r="N168" s="69" t="e">
        <f>IF($A168&gt;=DATE(2020,3,1),-99999999,NA())</f>
        <v>#N/A</v>
      </c>
      <c r="P168" s="7">
        <f>F168+G168+H168+I168</f>
        <v>93.100000000000009</v>
      </c>
      <c r="Q168" s="7">
        <f>G168+F168</f>
        <v>92.2</v>
      </c>
      <c r="S168" s="9">
        <f>(E168-C168)/C168</f>
        <v>0</v>
      </c>
    </row>
    <row r="169" spans="1:19" x14ac:dyDescent="0.25">
      <c r="A169" s="14">
        <v>42156</v>
      </c>
      <c r="B169" s="21">
        <v>92.5</v>
      </c>
      <c r="C169" s="7">
        <v>91.3</v>
      </c>
      <c r="E169" s="22">
        <v>91.3</v>
      </c>
      <c r="F169" s="21">
        <v>91.3</v>
      </c>
      <c r="G169" s="20">
        <v>0</v>
      </c>
      <c r="H169">
        <v>0.5</v>
      </c>
      <c r="I169">
        <v>0.7</v>
      </c>
      <c r="J169" s="64">
        <f>G169/$B169</f>
        <v>0</v>
      </c>
      <c r="K169" s="64">
        <f>H169/$B169</f>
        <v>5.4054054054054057E-3</v>
      </c>
      <c r="L169" s="64">
        <f>I169/$B169</f>
        <v>7.5675675675675675E-3</v>
      </c>
      <c r="M169" s="69" t="e">
        <f>IF($A169&gt;=DATE(2020,3,1),99999999,NA())</f>
        <v>#N/A</v>
      </c>
      <c r="N169" s="69" t="e">
        <f>IF($A169&gt;=DATE(2020,3,1),-99999999,NA())</f>
        <v>#N/A</v>
      </c>
      <c r="P169" s="7">
        <f>F169+G169+H169+I169</f>
        <v>92.5</v>
      </c>
      <c r="Q169" s="7">
        <f>G169+F169</f>
        <v>91.3</v>
      </c>
      <c r="S169" s="9">
        <f>(E169-C169)/C169</f>
        <v>0</v>
      </c>
    </row>
    <row r="170" spans="1:19" x14ac:dyDescent="0.25">
      <c r="A170" s="14">
        <v>42186</v>
      </c>
      <c r="B170" s="21">
        <v>95.5</v>
      </c>
      <c r="C170" s="7">
        <v>89.5</v>
      </c>
      <c r="E170" s="22">
        <v>89.5</v>
      </c>
      <c r="F170" s="21">
        <v>90.3</v>
      </c>
      <c r="G170" s="20">
        <v>-0.8</v>
      </c>
      <c r="H170">
        <v>5.3</v>
      </c>
      <c r="I170">
        <v>0.7</v>
      </c>
      <c r="J170" s="64">
        <f>G170/$B170</f>
        <v>-8.3769633507853412E-3</v>
      </c>
      <c r="K170" s="64">
        <f>H170/$B170</f>
        <v>5.549738219895288E-2</v>
      </c>
      <c r="L170" s="64">
        <f>I170/$B170</f>
        <v>7.329842931937172E-3</v>
      </c>
      <c r="M170" s="69" t="e">
        <f>IF($A170&gt;=DATE(2020,3,1),99999999,NA())</f>
        <v>#N/A</v>
      </c>
      <c r="N170" s="69" t="e">
        <f>IF($A170&gt;=DATE(2020,3,1),-99999999,NA())</f>
        <v>#N/A</v>
      </c>
      <c r="P170" s="7">
        <f>F170+G170+H170+I170</f>
        <v>95.5</v>
      </c>
      <c r="Q170" s="7">
        <f>G170+F170</f>
        <v>89.5</v>
      </c>
      <c r="S170" s="9">
        <f>(E170-C170)/C170</f>
        <v>0</v>
      </c>
    </row>
    <row r="171" spans="1:19" x14ac:dyDescent="0.25">
      <c r="A171" s="14">
        <v>42217</v>
      </c>
      <c r="B171" s="21">
        <v>97.6</v>
      </c>
      <c r="C171" s="7">
        <v>90.3</v>
      </c>
      <c r="E171" s="22">
        <v>90.3</v>
      </c>
      <c r="F171" s="21">
        <v>89.4</v>
      </c>
      <c r="G171" s="20">
        <v>0.9</v>
      </c>
      <c r="H171">
        <v>8.6</v>
      </c>
      <c r="I171">
        <v>-1.3</v>
      </c>
      <c r="J171" s="64">
        <f>G171/$B171</f>
        <v>9.2213114754098376E-3</v>
      </c>
      <c r="K171" s="64">
        <f>H171/$B171</f>
        <v>8.8114754098360656E-2</v>
      </c>
      <c r="L171" s="64">
        <f>I171/$B171</f>
        <v>-1.3319672131147542E-2</v>
      </c>
      <c r="M171" s="69" t="e">
        <f>IF($A171&gt;=DATE(2020,3,1),99999999,NA())</f>
        <v>#N/A</v>
      </c>
      <c r="N171" s="69" t="e">
        <f>IF($A171&gt;=DATE(2020,3,1),-99999999,NA())</f>
        <v>#N/A</v>
      </c>
      <c r="P171" s="7">
        <f>F171+G171+H171+I171</f>
        <v>97.600000000000009</v>
      </c>
      <c r="Q171" s="7">
        <f>G171+F171</f>
        <v>90.300000000000011</v>
      </c>
      <c r="S171" s="9">
        <f>(E171-C171)/C171</f>
        <v>0</v>
      </c>
    </row>
    <row r="172" spans="1:19" x14ac:dyDescent="0.25">
      <c r="A172" s="14">
        <v>42248</v>
      </c>
      <c r="B172" s="21">
        <v>94.3</v>
      </c>
      <c r="C172" s="7">
        <v>88.2</v>
      </c>
      <c r="E172" s="22">
        <v>88.2</v>
      </c>
      <c r="F172" s="21">
        <v>88.4</v>
      </c>
      <c r="G172" s="20">
        <v>-0.2</v>
      </c>
      <c r="H172">
        <v>5.5</v>
      </c>
      <c r="I172">
        <v>0.6</v>
      </c>
      <c r="J172" s="64">
        <f>G172/$B172</f>
        <v>-2.1208907741251328E-3</v>
      </c>
      <c r="K172" s="64">
        <f>H172/$B172</f>
        <v>5.8324496288441149E-2</v>
      </c>
      <c r="L172" s="64">
        <f>I172/$B172</f>
        <v>6.3626723223753979E-3</v>
      </c>
      <c r="M172" s="69" t="e">
        <f>IF($A172&gt;=DATE(2020,3,1),99999999,NA())</f>
        <v>#N/A</v>
      </c>
      <c r="N172" s="69" t="e">
        <f>IF($A172&gt;=DATE(2020,3,1),-99999999,NA())</f>
        <v>#N/A</v>
      </c>
      <c r="P172" s="7">
        <f>F172+G172+H172+I172</f>
        <v>94.3</v>
      </c>
      <c r="Q172" s="7">
        <f>G172+F172</f>
        <v>88.2</v>
      </c>
      <c r="S172" s="9">
        <f>(E172-C172)/C172</f>
        <v>0</v>
      </c>
    </row>
    <row r="173" spans="1:19" x14ac:dyDescent="0.25">
      <c r="A173" s="14">
        <v>42278</v>
      </c>
      <c r="B173" s="21">
        <v>97.2</v>
      </c>
      <c r="C173" s="7">
        <v>88.1</v>
      </c>
      <c r="E173" s="22">
        <v>88.1</v>
      </c>
      <c r="F173" s="21">
        <v>87.5</v>
      </c>
      <c r="G173" s="20">
        <v>0.6</v>
      </c>
      <c r="H173">
        <v>8.6</v>
      </c>
      <c r="I173">
        <v>0.5</v>
      </c>
      <c r="J173" s="64">
        <f>G173/$B173</f>
        <v>6.1728395061728392E-3</v>
      </c>
      <c r="K173" s="64">
        <f>H173/$B173</f>
        <v>8.8477366255144033E-2</v>
      </c>
      <c r="L173" s="64">
        <f>I173/$B173</f>
        <v>5.1440329218106996E-3</v>
      </c>
      <c r="M173" s="69" t="e">
        <f>IF($A173&gt;=DATE(2020,3,1),99999999,NA())</f>
        <v>#N/A</v>
      </c>
      <c r="N173" s="69" t="e">
        <f>IF($A173&gt;=DATE(2020,3,1),-99999999,NA())</f>
        <v>#N/A</v>
      </c>
      <c r="P173" s="7">
        <f>F173+G173+H173+I173</f>
        <v>97.199999999999989</v>
      </c>
      <c r="Q173" s="7">
        <f>G173+F173</f>
        <v>88.1</v>
      </c>
      <c r="S173" s="9">
        <f>(E173-C173)/C173</f>
        <v>0</v>
      </c>
    </row>
    <row r="174" spans="1:19" x14ac:dyDescent="0.25">
      <c r="A174" s="14">
        <v>42309</v>
      </c>
      <c r="B174" s="21">
        <v>87.6</v>
      </c>
      <c r="C174" s="7">
        <v>86.4</v>
      </c>
      <c r="E174" s="22">
        <v>86.4</v>
      </c>
      <c r="F174" s="21">
        <v>86.6</v>
      </c>
      <c r="G174" s="20">
        <v>-0.2</v>
      </c>
      <c r="H174">
        <v>2.2999999999999998</v>
      </c>
      <c r="I174">
        <v>-1.1000000000000001</v>
      </c>
      <c r="J174" s="64">
        <f>G174/$B174</f>
        <v>-2.2831050228310505E-3</v>
      </c>
      <c r="K174" s="64">
        <f>H174/$B174</f>
        <v>2.6255707762557076E-2</v>
      </c>
      <c r="L174" s="64">
        <f>I174/$B174</f>
        <v>-1.2557077625570777E-2</v>
      </c>
      <c r="M174" s="69" t="e">
        <f>IF($A174&gt;=DATE(2020,3,1),99999999,NA())</f>
        <v>#N/A</v>
      </c>
      <c r="N174" s="69" t="e">
        <f>IF($A174&gt;=DATE(2020,3,1),-99999999,NA())</f>
        <v>#N/A</v>
      </c>
      <c r="P174" s="7">
        <f>F174+G174+H174+I174</f>
        <v>87.6</v>
      </c>
      <c r="Q174" s="7">
        <f>G174+F174</f>
        <v>86.399999999999991</v>
      </c>
      <c r="S174" s="9">
        <f>(E174-C174)/C174</f>
        <v>0</v>
      </c>
    </row>
    <row r="175" spans="1:19" x14ac:dyDescent="0.25">
      <c r="A175" s="14">
        <v>42339</v>
      </c>
      <c r="B175" s="21">
        <v>77.2</v>
      </c>
      <c r="C175" s="7">
        <v>84.8</v>
      </c>
      <c r="E175" s="22">
        <v>84.8</v>
      </c>
      <c r="F175" s="21">
        <v>85.9</v>
      </c>
      <c r="G175" s="20">
        <v>-1.1000000000000001</v>
      </c>
      <c r="H175">
        <v>-8.8000000000000007</v>
      </c>
      <c r="I175">
        <v>1.2</v>
      </c>
      <c r="J175" s="64">
        <f>G175/$B175</f>
        <v>-1.4248704663212436E-2</v>
      </c>
      <c r="K175" s="64">
        <f>H175/$B175</f>
        <v>-0.11398963730569948</v>
      </c>
      <c r="L175" s="64">
        <f>I175/$B175</f>
        <v>1.5544041450777202E-2</v>
      </c>
      <c r="M175" s="69" t="e">
        <f>IF($A175&gt;=DATE(2020,3,1),99999999,NA())</f>
        <v>#N/A</v>
      </c>
      <c r="N175" s="69" t="e">
        <f>IF($A175&gt;=DATE(2020,3,1),-99999999,NA())</f>
        <v>#N/A</v>
      </c>
      <c r="P175" s="7">
        <f>F175+G175+H175+I175</f>
        <v>77.200000000000017</v>
      </c>
      <c r="Q175" s="7">
        <f>G175+F175</f>
        <v>84.800000000000011</v>
      </c>
      <c r="S175" s="9">
        <f>(E175-C175)/C175</f>
        <v>0</v>
      </c>
    </row>
    <row r="176" spans="1:19" x14ac:dyDescent="0.25">
      <c r="A176" s="14">
        <v>42370</v>
      </c>
      <c r="B176" s="21">
        <v>76.3</v>
      </c>
      <c r="C176" s="7">
        <v>86.1</v>
      </c>
      <c r="E176" s="22">
        <v>86.1</v>
      </c>
      <c r="F176" s="21">
        <v>85.5</v>
      </c>
      <c r="G176" s="20">
        <v>0.6</v>
      </c>
      <c r="H176">
        <v>-8.1999999999999993</v>
      </c>
      <c r="I176">
        <v>-1.6</v>
      </c>
      <c r="J176" s="64">
        <f>G176/$B176</f>
        <v>7.8636959370904317E-3</v>
      </c>
      <c r="K176" s="64">
        <f>H176/$B176</f>
        <v>-0.10747051114023591</v>
      </c>
      <c r="L176" s="64">
        <f>I176/$B176</f>
        <v>-2.0969855832241157E-2</v>
      </c>
      <c r="M176" s="69" t="e">
        <f>IF($A176&gt;=DATE(2020,3,1),99999999,NA())</f>
        <v>#N/A</v>
      </c>
      <c r="N176" s="69" t="e">
        <f>IF($A176&gt;=DATE(2020,3,1),-99999999,NA())</f>
        <v>#N/A</v>
      </c>
      <c r="P176" s="7">
        <f>F176+G176+H176+I176</f>
        <v>76.3</v>
      </c>
      <c r="Q176" s="7">
        <f>G176+F176</f>
        <v>86.1</v>
      </c>
      <c r="S176" s="9">
        <f>(E176-C176)/C176</f>
        <v>0</v>
      </c>
    </row>
    <row r="177" spans="1:19" x14ac:dyDescent="0.25">
      <c r="A177" s="14">
        <v>42401</v>
      </c>
      <c r="B177" s="21">
        <v>75.8</v>
      </c>
      <c r="C177" s="7">
        <v>84.8</v>
      </c>
      <c r="E177" s="22">
        <v>84.8</v>
      </c>
      <c r="F177" s="21">
        <v>85.3</v>
      </c>
      <c r="G177" s="20">
        <v>-0.5</v>
      </c>
      <c r="H177">
        <v>-10.6</v>
      </c>
      <c r="I177">
        <v>1.6</v>
      </c>
      <c r="J177" s="64">
        <f>G177/$B177</f>
        <v>-6.5963060686015833E-3</v>
      </c>
      <c r="K177" s="64">
        <f>H177/$B177</f>
        <v>-0.13984168865435356</v>
      </c>
      <c r="L177" s="64">
        <f>I177/$B177</f>
        <v>2.1108179419525069E-2</v>
      </c>
      <c r="M177" s="69" t="e">
        <f>IF($A177&gt;=DATE(2020,3,1),99999999,NA())</f>
        <v>#N/A</v>
      </c>
      <c r="N177" s="69" t="e">
        <f>IF($A177&gt;=DATE(2020,3,1),-99999999,NA())</f>
        <v>#N/A</v>
      </c>
      <c r="P177" s="7">
        <f>F177+G177+H177+I177</f>
        <v>75.8</v>
      </c>
      <c r="Q177" s="7">
        <f>G177+F177</f>
        <v>84.8</v>
      </c>
      <c r="S177" s="9">
        <f>(E177-C177)/C177</f>
        <v>0</v>
      </c>
    </row>
    <row r="178" spans="1:19" x14ac:dyDescent="0.25">
      <c r="A178" s="14">
        <v>42430</v>
      </c>
      <c r="B178" s="21">
        <v>83.7</v>
      </c>
      <c r="C178" s="7">
        <v>85.6</v>
      </c>
      <c r="E178" s="22">
        <v>85.6</v>
      </c>
      <c r="F178" s="21">
        <v>85.3</v>
      </c>
      <c r="G178" s="20">
        <v>0.2</v>
      </c>
      <c r="H178">
        <v>-1.7</v>
      </c>
      <c r="I178">
        <v>-0.2</v>
      </c>
      <c r="J178" s="64">
        <f>G178/$B178</f>
        <v>2.3894862604540022E-3</v>
      </c>
      <c r="K178" s="64">
        <f>H178/$B178</f>
        <v>-2.0310633213859019E-2</v>
      </c>
      <c r="L178" s="64">
        <f>I178/$B178</f>
        <v>-2.3894862604540022E-3</v>
      </c>
      <c r="M178" s="69" t="e">
        <f>IF($A178&gt;=DATE(2020,3,1),99999999,NA())</f>
        <v>#N/A</v>
      </c>
      <c r="N178" s="69" t="e">
        <f>IF($A178&gt;=DATE(2020,3,1),-99999999,NA())</f>
        <v>#N/A</v>
      </c>
      <c r="P178" s="7">
        <f>F178+G178+H178+I178</f>
        <v>83.6</v>
      </c>
      <c r="Q178" s="7">
        <f>G178+F178</f>
        <v>85.5</v>
      </c>
      <c r="S178" s="9">
        <f>(E178-C178)/C178</f>
        <v>0</v>
      </c>
    </row>
    <row r="179" spans="1:19" x14ac:dyDescent="0.25">
      <c r="A179" s="14">
        <v>42461</v>
      </c>
      <c r="B179" s="21">
        <v>83</v>
      </c>
      <c r="C179" s="7">
        <v>85.4</v>
      </c>
      <c r="E179" s="22">
        <v>85.4</v>
      </c>
      <c r="F179" s="21">
        <v>85.4</v>
      </c>
      <c r="G179" s="20">
        <v>0</v>
      </c>
      <c r="H179">
        <v>-4.2</v>
      </c>
      <c r="I179">
        <v>1.8</v>
      </c>
      <c r="J179" s="64">
        <f>G179/$B179</f>
        <v>0</v>
      </c>
      <c r="K179" s="64">
        <f>H179/$B179</f>
        <v>-5.0602409638554217E-2</v>
      </c>
      <c r="L179" s="64">
        <f>I179/$B179</f>
        <v>2.1686746987951807E-2</v>
      </c>
      <c r="M179" s="69" t="e">
        <f>IF($A179&gt;=DATE(2020,3,1),99999999,NA())</f>
        <v>#N/A</v>
      </c>
      <c r="N179" s="69" t="e">
        <f>IF($A179&gt;=DATE(2020,3,1),-99999999,NA())</f>
        <v>#N/A</v>
      </c>
      <c r="P179" s="7">
        <f>F179+G179+H179+I179</f>
        <v>83</v>
      </c>
      <c r="Q179" s="7">
        <f>G179+F179</f>
        <v>85.4</v>
      </c>
      <c r="S179" s="9">
        <f>(E179-C179)/C179</f>
        <v>0</v>
      </c>
    </row>
    <row r="180" spans="1:19" x14ac:dyDescent="0.25">
      <c r="A180" s="14">
        <v>42491</v>
      </c>
      <c r="B180" s="21">
        <v>86.3</v>
      </c>
      <c r="C180" s="7">
        <v>85.8</v>
      </c>
      <c r="E180" s="22">
        <v>85.8</v>
      </c>
      <c r="F180" s="21">
        <v>85.3</v>
      </c>
      <c r="G180" s="20">
        <v>0.5</v>
      </c>
      <c r="H180">
        <v>2.4</v>
      </c>
      <c r="I180">
        <v>-1.9</v>
      </c>
      <c r="J180" s="64">
        <f>G180/$B180</f>
        <v>5.7937427578215531E-3</v>
      </c>
      <c r="K180" s="64">
        <f>H180/$B180</f>
        <v>2.7809965237543453E-2</v>
      </c>
      <c r="L180" s="64">
        <f>I180/$B180</f>
        <v>-2.20162224797219E-2</v>
      </c>
      <c r="M180" s="69" t="e">
        <f>IF($A180&gt;=DATE(2020,3,1),99999999,NA())</f>
        <v>#N/A</v>
      </c>
      <c r="N180" s="69" t="e">
        <f>IF($A180&gt;=DATE(2020,3,1),-99999999,NA())</f>
        <v>#N/A</v>
      </c>
      <c r="P180" s="7">
        <f>F180+G180+H180+I180</f>
        <v>86.3</v>
      </c>
      <c r="Q180" s="7">
        <f>G180+F180</f>
        <v>85.8</v>
      </c>
      <c r="S180" s="9">
        <f>(E180-C180)/C180</f>
        <v>0</v>
      </c>
    </row>
    <row r="181" spans="1:19" x14ac:dyDescent="0.25">
      <c r="A181" s="14">
        <v>42522</v>
      </c>
      <c r="B181" s="21">
        <v>87.7</v>
      </c>
      <c r="C181" s="7">
        <v>84.8</v>
      </c>
      <c r="E181" s="22">
        <v>84.8</v>
      </c>
      <c r="F181" s="21">
        <v>85.1</v>
      </c>
      <c r="G181" s="20">
        <v>-0.3</v>
      </c>
      <c r="H181">
        <v>0.9</v>
      </c>
      <c r="I181">
        <v>2</v>
      </c>
      <c r="J181" s="64">
        <f>G181/$B181</f>
        <v>-3.4207525655644238E-3</v>
      </c>
      <c r="K181" s="64">
        <f>H181/$B181</f>
        <v>1.0262257696693273E-2</v>
      </c>
      <c r="L181" s="64">
        <f>I181/$B181</f>
        <v>2.2805017103762829E-2</v>
      </c>
      <c r="M181" s="69" t="e">
        <f>IF($A181&gt;=DATE(2020,3,1),99999999,NA())</f>
        <v>#N/A</v>
      </c>
      <c r="N181" s="69" t="e">
        <f>IF($A181&gt;=DATE(2020,3,1),-99999999,NA())</f>
        <v>#N/A</v>
      </c>
      <c r="P181" s="7">
        <f>F181+G181+H181+I181</f>
        <v>87.7</v>
      </c>
      <c r="Q181" s="7">
        <f>G181+F181</f>
        <v>84.8</v>
      </c>
      <c r="S181" s="9">
        <f>(E181-C181)/C181</f>
        <v>0</v>
      </c>
    </row>
    <row r="182" spans="1:19" x14ac:dyDescent="0.25">
      <c r="A182" s="14">
        <v>42552</v>
      </c>
      <c r="B182" s="21">
        <v>89.6</v>
      </c>
      <c r="C182" s="7">
        <v>85.5</v>
      </c>
      <c r="E182" s="22">
        <v>85.5</v>
      </c>
      <c r="F182" s="21">
        <v>84.7</v>
      </c>
      <c r="G182" s="20">
        <v>0.9</v>
      </c>
      <c r="H182">
        <v>5.6</v>
      </c>
      <c r="I182">
        <v>-1.6</v>
      </c>
      <c r="J182" s="64">
        <f>G182/$B182</f>
        <v>1.0044642857142858E-2</v>
      </c>
      <c r="K182" s="64">
        <f>H182/$B182</f>
        <v>6.25E-2</v>
      </c>
      <c r="L182" s="64">
        <f>I182/$B182</f>
        <v>-1.785714285714286E-2</v>
      </c>
      <c r="M182" s="69" t="e">
        <f>IF($A182&gt;=DATE(2020,3,1),99999999,NA())</f>
        <v>#N/A</v>
      </c>
      <c r="N182" s="69" t="e">
        <f>IF($A182&gt;=DATE(2020,3,1),-99999999,NA())</f>
        <v>#N/A</v>
      </c>
      <c r="P182" s="7">
        <f>F182+G182+H182+I182</f>
        <v>89.600000000000009</v>
      </c>
      <c r="Q182" s="7">
        <f>G182+F182</f>
        <v>85.600000000000009</v>
      </c>
      <c r="S182" s="9">
        <f>(E182-C182)/C182</f>
        <v>0</v>
      </c>
    </row>
    <row r="183" spans="1:19" x14ac:dyDescent="0.25">
      <c r="A183" s="14">
        <v>42583</v>
      </c>
      <c r="B183" s="21">
        <v>93</v>
      </c>
      <c r="C183" s="7">
        <v>83.5</v>
      </c>
      <c r="E183" s="22">
        <v>83.5</v>
      </c>
      <c r="F183" s="21">
        <v>84.3</v>
      </c>
      <c r="G183" s="20">
        <v>-0.8</v>
      </c>
      <c r="H183">
        <v>8.6</v>
      </c>
      <c r="I183">
        <v>1</v>
      </c>
      <c r="J183" s="64">
        <f>G183/$B183</f>
        <v>-8.6021505376344086E-3</v>
      </c>
      <c r="K183" s="64">
        <f>H183/$B183</f>
        <v>9.2473118279569888E-2</v>
      </c>
      <c r="L183" s="64">
        <f>I183/$B183</f>
        <v>1.0752688172043012E-2</v>
      </c>
      <c r="M183" s="69" t="e">
        <f>IF($A183&gt;=DATE(2020,3,1),99999999,NA())</f>
        <v>#N/A</v>
      </c>
      <c r="N183" s="69" t="e">
        <f>IF($A183&gt;=DATE(2020,3,1),-99999999,NA())</f>
        <v>#N/A</v>
      </c>
      <c r="P183" s="7">
        <f>F183+G183+H183+I183</f>
        <v>93.1</v>
      </c>
      <c r="Q183" s="7">
        <f>G183+F183</f>
        <v>83.5</v>
      </c>
      <c r="S183" s="9">
        <f>(E183-C183)/C183</f>
        <v>0</v>
      </c>
    </row>
    <row r="184" spans="1:19" x14ac:dyDescent="0.25">
      <c r="A184" s="14">
        <v>42614</v>
      </c>
      <c r="B184" s="21">
        <v>90.7</v>
      </c>
      <c r="C184" s="7">
        <v>84.4</v>
      </c>
      <c r="E184" s="22">
        <v>84.4</v>
      </c>
      <c r="F184" s="21">
        <v>84.1</v>
      </c>
      <c r="G184" s="20">
        <v>0.3</v>
      </c>
      <c r="H184">
        <v>5.6</v>
      </c>
      <c r="I184">
        <v>0.7</v>
      </c>
      <c r="J184" s="64">
        <f>G184/$B184</f>
        <v>3.30760749724366E-3</v>
      </c>
      <c r="K184" s="64">
        <f>H184/$B184</f>
        <v>6.1742006615214985E-2</v>
      </c>
      <c r="L184" s="64">
        <f>I184/$B184</f>
        <v>7.7177508269018731E-3</v>
      </c>
      <c r="M184" s="69" t="e">
        <f>IF($A184&gt;=DATE(2020,3,1),99999999,NA())</f>
        <v>#N/A</v>
      </c>
      <c r="N184" s="69" t="e">
        <f>IF($A184&gt;=DATE(2020,3,1),-99999999,NA())</f>
        <v>#N/A</v>
      </c>
      <c r="P184" s="7">
        <f>F184+G184+H184+I184</f>
        <v>90.699999999999989</v>
      </c>
      <c r="Q184" s="7">
        <f>G184+F184</f>
        <v>84.399999999999991</v>
      </c>
      <c r="S184" s="9">
        <f>(E184-C184)/C184</f>
        <v>0</v>
      </c>
    </row>
    <row r="185" spans="1:19" x14ac:dyDescent="0.25">
      <c r="A185" s="14">
        <v>42644</v>
      </c>
      <c r="B185" s="21">
        <v>90.2</v>
      </c>
      <c r="C185" s="7">
        <v>83.4</v>
      </c>
      <c r="E185" s="22">
        <v>83.4</v>
      </c>
      <c r="F185" s="21">
        <v>84.2</v>
      </c>
      <c r="G185" s="20">
        <v>-0.8</v>
      </c>
      <c r="H185">
        <v>8.1</v>
      </c>
      <c r="I185">
        <v>-1.3</v>
      </c>
      <c r="J185" s="64">
        <f>G185/$B185</f>
        <v>-8.869179600886918E-3</v>
      </c>
      <c r="K185" s="64">
        <f>H185/$B185</f>
        <v>8.9800443458980042E-2</v>
      </c>
      <c r="L185" s="64">
        <f>I185/$B185</f>
        <v>-1.4412416851441241E-2</v>
      </c>
      <c r="M185" s="69" t="e">
        <f>IF($A185&gt;=DATE(2020,3,1),99999999,NA())</f>
        <v>#N/A</v>
      </c>
      <c r="N185" s="69" t="e">
        <f>IF($A185&gt;=DATE(2020,3,1),-99999999,NA())</f>
        <v>#N/A</v>
      </c>
      <c r="P185" s="7">
        <f>F185+G185+H185+I185</f>
        <v>90.2</v>
      </c>
      <c r="Q185" s="7">
        <f>G185+F185</f>
        <v>83.4</v>
      </c>
      <c r="S185" s="9">
        <f>(E185-C185)/C185</f>
        <v>0</v>
      </c>
    </row>
    <row r="186" spans="1:19" x14ac:dyDescent="0.25">
      <c r="A186" s="14">
        <v>42675</v>
      </c>
      <c r="B186" s="21">
        <v>86.5</v>
      </c>
      <c r="C186" s="7">
        <v>84</v>
      </c>
      <c r="E186" s="22">
        <v>84</v>
      </c>
      <c r="F186" s="21">
        <v>84.6</v>
      </c>
      <c r="G186" s="20">
        <v>-0.6</v>
      </c>
      <c r="H186">
        <v>1.9</v>
      </c>
      <c r="I186">
        <v>0.6</v>
      </c>
      <c r="J186" s="64">
        <f>G186/$B186</f>
        <v>-6.9364161849710983E-3</v>
      </c>
      <c r="K186" s="64">
        <f>H186/$B186</f>
        <v>2.1965317919075144E-2</v>
      </c>
      <c r="L186" s="64">
        <f>I186/$B186</f>
        <v>6.9364161849710983E-3</v>
      </c>
      <c r="M186" s="69" t="e">
        <f>IF($A186&gt;=DATE(2020,3,1),99999999,NA())</f>
        <v>#N/A</v>
      </c>
      <c r="N186" s="69" t="e">
        <f>IF($A186&gt;=DATE(2020,3,1),-99999999,NA())</f>
        <v>#N/A</v>
      </c>
      <c r="P186" s="7">
        <f>F186+G186+H186+I186</f>
        <v>86.5</v>
      </c>
      <c r="Q186" s="7">
        <f>G186+F186</f>
        <v>84</v>
      </c>
      <c r="S186" s="9">
        <f>(E186-C186)/C186</f>
        <v>0</v>
      </c>
    </row>
    <row r="187" spans="1:19" x14ac:dyDescent="0.25">
      <c r="A187" s="14">
        <v>42705</v>
      </c>
      <c r="B187" s="21">
        <v>77.2</v>
      </c>
      <c r="C187" s="7">
        <v>85.5</v>
      </c>
      <c r="E187" s="22">
        <v>85.5</v>
      </c>
      <c r="F187" s="21">
        <v>85.1</v>
      </c>
      <c r="G187" s="20">
        <v>0.4</v>
      </c>
      <c r="H187">
        <v>-8.8000000000000007</v>
      </c>
      <c r="I187">
        <v>0.5</v>
      </c>
      <c r="J187" s="64">
        <f>G187/$B187</f>
        <v>5.1813471502590676E-3</v>
      </c>
      <c r="K187" s="64">
        <f>H187/$B187</f>
        <v>-0.11398963730569948</v>
      </c>
      <c r="L187" s="64">
        <f>I187/$B187</f>
        <v>6.4766839378238338E-3</v>
      </c>
      <c r="M187" s="69" t="e">
        <f>IF($A187&gt;=DATE(2020,3,1),99999999,NA())</f>
        <v>#N/A</v>
      </c>
      <c r="N187" s="69" t="e">
        <f>IF($A187&gt;=DATE(2020,3,1),-99999999,NA())</f>
        <v>#N/A</v>
      </c>
      <c r="P187" s="7">
        <f>F187+G187+H187+I187</f>
        <v>77.2</v>
      </c>
      <c r="Q187" s="7">
        <f>G187+F187</f>
        <v>85.5</v>
      </c>
      <c r="S187" s="9">
        <f>(E187-C187)/C187</f>
        <v>0</v>
      </c>
    </row>
    <row r="188" spans="1:19" x14ac:dyDescent="0.25">
      <c r="A188" s="14">
        <v>42736</v>
      </c>
      <c r="B188" s="21">
        <v>77.900000000000006</v>
      </c>
      <c r="C188" s="7">
        <v>86.4</v>
      </c>
      <c r="E188" s="22">
        <v>86.4</v>
      </c>
      <c r="F188" s="21">
        <v>85.6</v>
      </c>
      <c r="G188" s="20">
        <v>0.8</v>
      </c>
      <c r="H188">
        <v>-7.9</v>
      </c>
      <c r="I188">
        <v>-0.6</v>
      </c>
      <c r="J188" s="64">
        <f>G188/$B188</f>
        <v>1.0269576379974325E-2</v>
      </c>
      <c r="K188" s="64">
        <f>H188/$B188</f>
        <v>-0.10141206675224647</v>
      </c>
      <c r="L188" s="64">
        <f>I188/$B188</f>
        <v>-7.702182284980744E-3</v>
      </c>
      <c r="M188" s="69" t="e">
        <f>IF($A188&gt;=DATE(2020,3,1),99999999,NA())</f>
        <v>#N/A</v>
      </c>
      <c r="N188" s="69" t="e">
        <f>IF($A188&gt;=DATE(2020,3,1),-99999999,NA())</f>
        <v>#N/A</v>
      </c>
      <c r="P188" s="7">
        <f>F188+G188+H188+I188</f>
        <v>77.899999999999991</v>
      </c>
      <c r="Q188" s="7">
        <f>G188+F188</f>
        <v>86.399999999999991</v>
      </c>
      <c r="S188" s="9">
        <f>(E188-C188)/C188</f>
        <v>0</v>
      </c>
    </row>
    <row r="189" spans="1:19" x14ac:dyDescent="0.25">
      <c r="A189" s="14">
        <v>42767</v>
      </c>
      <c r="B189" s="21">
        <v>75.900000000000006</v>
      </c>
      <c r="C189" s="7">
        <v>87.4</v>
      </c>
      <c r="E189" s="22">
        <v>87.4</v>
      </c>
      <c r="F189" s="21">
        <v>86</v>
      </c>
      <c r="G189" s="20">
        <v>1.4</v>
      </c>
      <c r="H189">
        <v>-10.5</v>
      </c>
      <c r="I189">
        <v>-1.1000000000000001</v>
      </c>
      <c r="J189" s="64">
        <f>G189/$B189</f>
        <v>1.8445322793148877E-2</v>
      </c>
      <c r="K189" s="64">
        <f>H189/$B189</f>
        <v>-0.13833992094861658</v>
      </c>
      <c r="L189" s="64">
        <f>I189/$B189</f>
        <v>-1.4492753623188406E-2</v>
      </c>
      <c r="M189" s="69" t="e">
        <f>IF($A189&gt;=DATE(2020,3,1),99999999,NA())</f>
        <v>#N/A</v>
      </c>
      <c r="N189" s="69" t="e">
        <f>IF($A189&gt;=DATE(2020,3,1),-99999999,NA())</f>
        <v>#N/A</v>
      </c>
      <c r="P189" s="7">
        <f>F189+G189+H189+I189</f>
        <v>75.800000000000011</v>
      </c>
      <c r="Q189" s="7">
        <f>G189+F189</f>
        <v>87.4</v>
      </c>
      <c r="S189" s="9">
        <f>(E189-C189)/C189</f>
        <v>0</v>
      </c>
    </row>
    <row r="190" spans="1:19" x14ac:dyDescent="0.25">
      <c r="A190" s="14">
        <v>42795</v>
      </c>
      <c r="B190" s="21">
        <v>85.4</v>
      </c>
      <c r="C190" s="7">
        <v>85.6</v>
      </c>
      <c r="E190" s="22">
        <v>85.6</v>
      </c>
      <c r="F190" s="21">
        <v>86.2</v>
      </c>
      <c r="G190" s="20">
        <v>-0.6</v>
      </c>
      <c r="H190">
        <v>-2.1</v>
      </c>
      <c r="I190">
        <v>1.9</v>
      </c>
      <c r="J190" s="64">
        <f>G190/$B190</f>
        <v>-7.025761124121779E-3</v>
      </c>
      <c r="K190" s="64">
        <f>H190/$B190</f>
        <v>-2.4590163934426229E-2</v>
      </c>
      <c r="L190" s="64">
        <f>I190/$B190</f>
        <v>2.2248243559718966E-2</v>
      </c>
      <c r="M190" s="69" t="e">
        <f>IF($A190&gt;=DATE(2020,3,1),99999999,NA())</f>
        <v>#N/A</v>
      </c>
      <c r="N190" s="69" t="e">
        <f>IF($A190&gt;=DATE(2020,3,1),-99999999,NA())</f>
        <v>#N/A</v>
      </c>
      <c r="P190" s="7">
        <f>F190+G190+H190+I190</f>
        <v>85.40000000000002</v>
      </c>
      <c r="Q190" s="7">
        <f>G190+F190</f>
        <v>85.600000000000009</v>
      </c>
      <c r="S190" s="9">
        <f>(E190-C190)/C190</f>
        <v>0</v>
      </c>
    </row>
    <row r="191" spans="1:19" x14ac:dyDescent="0.25">
      <c r="A191" s="14">
        <v>42826</v>
      </c>
      <c r="B191" s="21">
        <v>79.3</v>
      </c>
      <c r="C191" s="7">
        <v>85.9</v>
      </c>
      <c r="E191" s="22">
        <v>85.9</v>
      </c>
      <c r="F191" s="21">
        <v>86.3</v>
      </c>
      <c r="G191" s="20">
        <v>-0.4</v>
      </c>
      <c r="H191">
        <v>-4.3</v>
      </c>
      <c r="I191">
        <v>-2.2999999999999998</v>
      </c>
      <c r="J191" s="64">
        <f>G191/$B191</f>
        <v>-5.0441361916771761E-3</v>
      </c>
      <c r="K191" s="64">
        <f>H191/$B191</f>
        <v>-5.4224464060529637E-2</v>
      </c>
      <c r="L191" s="64">
        <f>I191/$B191</f>
        <v>-2.9003783102143757E-2</v>
      </c>
      <c r="M191" s="69" t="e">
        <f>IF($A191&gt;=DATE(2020,3,1),99999999,NA())</f>
        <v>#N/A</v>
      </c>
      <c r="N191" s="69" t="e">
        <f>IF($A191&gt;=DATE(2020,3,1),-99999999,NA())</f>
        <v>#N/A</v>
      </c>
      <c r="P191" s="7">
        <f>F191+G191+H191+I191</f>
        <v>79.3</v>
      </c>
      <c r="Q191" s="7">
        <f>G191+F191</f>
        <v>85.899999999999991</v>
      </c>
      <c r="S191" s="9">
        <f>(E191-C191)/C191</f>
        <v>0</v>
      </c>
    </row>
    <row r="192" spans="1:19" x14ac:dyDescent="0.25">
      <c r="A192" s="14">
        <v>42856</v>
      </c>
      <c r="B192" s="21">
        <v>90.1</v>
      </c>
      <c r="C192" s="7">
        <v>86.2</v>
      </c>
      <c r="E192" s="22">
        <v>86.2</v>
      </c>
      <c r="F192" s="21">
        <v>86.4</v>
      </c>
      <c r="G192" s="20">
        <v>-0.2</v>
      </c>
      <c r="H192">
        <v>2.6</v>
      </c>
      <c r="I192">
        <v>1.2</v>
      </c>
      <c r="J192" s="64">
        <f>G192/$B192</f>
        <v>-2.219755826859046E-3</v>
      </c>
      <c r="K192" s="64">
        <f>H192/$B192</f>
        <v>2.8856825749167595E-2</v>
      </c>
      <c r="L192" s="64">
        <f>I192/$B192</f>
        <v>1.3318534961154274E-2</v>
      </c>
      <c r="M192" s="69" t="e">
        <f>IF($A192&gt;=DATE(2020,3,1),99999999,NA())</f>
        <v>#N/A</v>
      </c>
      <c r="N192" s="69" t="e">
        <f>IF($A192&gt;=DATE(2020,3,1),-99999999,NA())</f>
        <v>#N/A</v>
      </c>
      <c r="P192" s="7">
        <f>F192+G192+H192+I192</f>
        <v>90</v>
      </c>
      <c r="Q192" s="7">
        <f>G192+F192</f>
        <v>86.2</v>
      </c>
      <c r="S192" s="9">
        <f>(E192-C192)/C192</f>
        <v>0</v>
      </c>
    </row>
    <row r="193" spans="1:19" x14ac:dyDescent="0.25">
      <c r="A193" s="14">
        <v>42887</v>
      </c>
      <c r="B193" s="21">
        <v>88.4</v>
      </c>
      <c r="C193" s="7">
        <v>87</v>
      </c>
      <c r="E193" s="22">
        <v>87</v>
      </c>
      <c r="F193" s="21">
        <v>86.6</v>
      </c>
      <c r="G193" s="20">
        <v>0.3</v>
      </c>
      <c r="H193">
        <v>1</v>
      </c>
      <c r="I193">
        <v>0.4</v>
      </c>
      <c r="J193" s="64">
        <f>G193/$B193</f>
        <v>3.3936651583710404E-3</v>
      </c>
      <c r="K193" s="64">
        <f>H193/$B193</f>
        <v>1.1312217194570135E-2</v>
      </c>
      <c r="L193" s="64">
        <f>I193/$B193</f>
        <v>4.5248868778280538E-3</v>
      </c>
      <c r="M193" s="69" t="e">
        <f>IF($A193&gt;=DATE(2020,3,1),99999999,NA())</f>
        <v>#N/A</v>
      </c>
      <c r="N193" s="69" t="e">
        <f>IF($A193&gt;=DATE(2020,3,1),-99999999,NA())</f>
        <v>#N/A</v>
      </c>
      <c r="P193" s="7">
        <f>F193+G193+H193+I193</f>
        <v>88.3</v>
      </c>
      <c r="Q193" s="7">
        <f>G193+F193</f>
        <v>86.899999999999991</v>
      </c>
      <c r="S193" s="9">
        <f>(E193-C193)/C193</f>
        <v>0</v>
      </c>
    </row>
    <row r="194" spans="1:19" x14ac:dyDescent="0.25">
      <c r="A194" s="14">
        <v>42917</v>
      </c>
      <c r="B194" s="21">
        <v>92.1</v>
      </c>
      <c r="C194" s="7">
        <v>87.3</v>
      </c>
      <c r="E194" s="22">
        <v>87.3</v>
      </c>
      <c r="F194" s="21">
        <v>86.9</v>
      </c>
      <c r="G194" s="20">
        <v>0.3</v>
      </c>
      <c r="H194">
        <v>6.1</v>
      </c>
      <c r="I194">
        <v>-1.3</v>
      </c>
      <c r="J194" s="64">
        <f>G194/$B194</f>
        <v>3.2573289902280132E-3</v>
      </c>
      <c r="K194" s="64">
        <f>H194/$B194</f>
        <v>6.6232356134636267E-2</v>
      </c>
      <c r="L194" s="64">
        <f>I194/$B194</f>
        <v>-1.4115092290988058E-2</v>
      </c>
      <c r="M194" s="69" t="e">
        <f>IF($A194&gt;=DATE(2020,3,1),99999999,NA())</f>
        <v>#N/A</v>
      </c>
      <c r="N194" s="69" t="e">
        <f>IF($A194&gt;=DATE(2020,3,1),-99999999,NA())</f>
        <v>#N/A</v>
      </c>
      <c r="P194" s="7">
        <f>F194+G194+H194+I194</f>
        <v>92</v>
      </c>
      <c r="Q194" s="7">
        <f>G194+F194</f>
        <v>87.2</v>
      </c>
      <c r="S194" s="9">
        <f>(E194-C194)/C194</f>
        <v>0</v>
      </c>
    </row>
    <row r="195" spans="1:19" x14ac:dyDescent="0.25">
      <c r="A195" s="14">
        <v>42948</v>
      </c>
      <c r="B195" s="21">
        <v>96.7</v>
      </c>
      <c r="C195" s="7">
        <v>87</v>
      </c>
      <c r="E195" s="22">
        <v>87</v>
      </c>
      <c r="F195" s="21">
        <v>87.3</v>
      </c>
      <c r="G195" s="20">
        <v>-0.3</v>
      </c>
      <c r="H195">
        <v>8.5</v>
      </c>
      <c r="I195">
        <v>1.2</v>
      </c>
      <c r="J195" s="64">
        <f>G195/$B195</f>
        <v>-3.1023784901758012E-3</v>
      </c>
      <c r="K195" s="64">
        <f>H195/$B195</f>
        <v>8.7900723888314367E-2</v>
      </c>
      <c r="L195" s="64">
        <f>I195/$B195</f>
        <v>1.2409513960703205E-2</v>
      </c>
      <c r="M195" s="69" t="e">
        <f>IF($A195&gt;=DATE(2020,3,1),99999999,NA())</f>
        <v>#N/A</v>
      </c>
      <c r="N195" s="69" t="e">
        <f>IF($A195&gt;=DATE(2020,3,1),-99999999,NA())</f>
        <v>#N/A</v>
      </c>
      <c r="P195" s="7">
        <f>F195+G195+H195+I195</f>
        <v>96.7</v>
      </c>
      <c r="Q195" s="7">
        <f>G195+F195</f>
        <v>87</v>
      </c>
      <c r="S195" s="9">
        <f>(E195-C195)/C195</f>
        <v>0</v>
      </c>
    </row>
    <row r="196" spans="1:19" x14ac:dyDescent="0.25">
      <c r="A196" s="14">
        <v>42979</v>
      </c>
      <c r="B196" s="21">
        <v>93</v>
      </c>
      <c r="C196" s="7">
        <v>87.4</v>
      </c>
      <c r="E196" s="22">
        <v>87.4</v>
      </c>
      <c r="F196" s="21">
        <v>87.6</v>
      </c>
      <c r="G196" s="20">
        <v>-0.3</v>
      </c>
      <c r="H196">
        <v>5.7</v>
      </c>
      <c r="I196">
        <v>-0.1</v>
      </c>
      <c r="J196" s="64">
        <f>G196/$B196</f>
        <v>-3.2258064516129032E-3</v>
      </c>
      <c r="K196" s="64">
        <f>H196/$B196</f>
        <v>6.1290322580645165E-2</v>
      </c>
      <c r="L196" s="64">
        <f>I196/$B196</f>
        <v>-1.0752688172043011E-3</v>
      </c>
      <c r="M196" s="69" t="e">
        <f>IF($A196&gt;=DATE(2020,3,1),99999999,NA())</f>
        <v>#N/A</v>
      </c>
      <c r="N196" s="69" t="e">
        <f>IF($A196&gt;=DATE(2020,3,1),-99999999,NA())</f>
        <v>#N/A</v>
      </c>
      <c r="P196" s="7">
        <f>F196+G196+H196+I196</f>
        <v>92.9</v>
      </c>
      <c r="Q196" s="7">
        <f>G196+F196</f>
        <v>87.3</v>
      </c>
      <c r="S196" s="9">
        <f>(E196-C196)/C196</f>
        <v>0</v>
      </c>
    </row>
    <row r="197" spans="1:19" x14ac:dyDescent="0.25">
      <c r="A197" s="14">
        <v>43009</v>
      </c>
      <c r="B197" s="21">
        <v>95.1</v>
      </c>
      <c r="C197" s="7">
        <v>88.1</v>
      </c>
      <c r="E197" s="22">
        <v>88.1</v>
      </c>
      <c r="F197" s="21">
        <v>88</v>
      </c>
      <c r="G197" s="20">
        <v>0.1</v>
      </c>
      <c r="H197">
        <v>7.6</v>
      </c>
      <c r="I197">
        <v>-0.6</v>
      </c>
      <c r="J197" s="64">
        <f>G197/$B197</f>
        <v>1.0515247108307047E-3</v>
      </c>
      <c r="K197" s="64">
        <f>H197/$B197</f>
        <v>7.9915878023133546E-2</v>
      </c>
      <c r="L197" s="64">
        <f>I197/$B197</f>
        <v>-6.3091482649842269E-3</v>
      </c>
      <c r="M197" s="69" t="e">
        <f>IF($A197&gt;=DATE(2020,3,1),99999999,NA())</f>
        <v>#N/A</v>
      </c>
      <c r="N197" s="69" t="e">
        <f>IF($A197&gt;=DATE(2020,3,1),-99999999,NA())</f>
        <v>#N/A</v>
      </c>
      <c r="P197" s="7">
        <f>F197+G197+H197+I197</f>
        <v>95.1</v>
      </c>
      <c r="Q197" s="7">
        <f>G197+F197</f>
        <v>88.1</v>
      </c>
      <c r="S197" s="9">
        <f>(E197-C197)/C197</f>
        <v>0</v>
      </c>
    </row>
    <row r="198" spans="1:19" x14ac:dyDescent="0.25">
      <c r="A198" s="14">
        <v>43040</v>
      </c>
      <c r="B198" s="21">
        <v>90.6</v>
      </c>
      <c r="C198" s="7">
        <v>88.4</v>
      </c>
      <c r="E198" s="22">
        <v>88.4</v>
      </c>
      <c r="F198" s="21">
        <v>88.3</v>
      </c>
      <c r="G198" s="20">
        <v>0.1</v>
      </c>
      <c r="H198">
        <v>1.5</v>
      </c>
      <c r="I198">
        <v>0.7</v>
      </c>
      <c r="J198" s="64">
        <f>G198/$B198</f>
        <v>1.1037527593818987E-3</v>
      </c>
      <c r="K198" s="64">
        <f>H198/$B198</f>
        <v>1.6556291390728478E-2</v>
      </c>
      <c r="L198" s="64">
        <f>I198/$B198</f>
        <v>7.7262693156732896E-3</v>
      </c>
      <c r="M198" s="69" t="e">
        <f>IF($A198&gt;=DATE(2020,3,1),99999999,NA())</f>
        <v>#N/A</v>
      </c>
      <c r="N198" s="69" t="e">
        <f>IF($A198&gt;=DATE(2020,3,1),-99999999,NA())</f>
        <v>#N/A</v>
      </c>
      <c r="P198" s="7">
        <f>F198+G198+H198+I198</f>
        <v>90.6</v>
      </c>
      <c r="Q198" s="7">
        <f>G198+F198</f>
        <v>88.399999999999991</v>
      </c>
      <c r="S198" s="9">
        <f>(E198-C198)/C198</f>
        <v>0</v>
      </c>
    </row>
    <row r="199" spans="1:19" x14ac:dyDescent="0.25">
      <c r="A199" s="14">
        <v>43070</v>
      </c>
      <c r="B199" s="21">
        <v>81</v>
      </c>
      <c r="C199" s="7">
        <v>91.3</v>
      </c>
      <c r="E199" s="22">
        <v>91.3</v>
      </c>
      <c r="F199" s="21">
        <v>88.6</v>
      </c>
      <c r="G199" s="20">
        <v>2.7</v>
      </c>
      <c r="H199">
        <v>-8.6999999999999993</v>
      </c>
      <c r="I199">
        <v>-1.6</v>
      </c>
      <c r="J199" s="64">
        <f>G199/$B199</f>
        <v>3.3333333333333333E-2</v>
      </c>
      <c r="K199" s="64">
        <f>H199/$B199</f>
        <v>-0.1074074074074074</v>
      </c>
      <c r="L199" s="64">
        <f>I199/$B199</f>
        <v>-1.9753086419753086E-2</v>
      </c>
      <c r="M199" s="69" t="e">
        <f>IF($A199&gt;=DATE(2020,3,1),99999999,NA())</f>
        <v>#N/A</v>
      </c>
      <c r="N199" s="69" t="e">
        <f>IF($A199&gt;=DATE(2020,3,1),-99999999,NA())</f>
        <v>#N/A</v>
      </c>
      <c r="P199" s="7">
        <f>F199+G199+H199+I199</f>
        <v>81</v>
      </c>
      <c r="Q199" s="7">
        <f>G199+F199</f>
        <v>91.3</v>
      </c>
      <c r="S199" s="9">
        <f>(E199-C199)/C199</f>
        <v>0</v>
      </c>
    </row>
    <row r="200" spans="1:19" x14ac:dyDescent="0.25">
      <c r="A200" s="14">
        <v>43101</v>
      </c>
      <c r="B200" s="21">
        <v>82.3</v>
      </c>
      <c r="C200" s="7">
        <v>88.9</v>
      </c>
      <c r="E200" s="22">
        <v>88.9</v>
      </c>
      <c r="F200" s="21">
        <v>88.9</v>
      </c>
      <c r="G200" s="20">
        <v>0</v>
      </c>
      <c r="H200">
        <v>-7.6</v>
      </c>
      <c r="I200">
        <v>1</v>
      </c>
      <c r="J200" s="64">
        <f>G200/$B200</f>
        <v>0</v>
      </c>
      <c r="K200" s="64">
        <f>H200/$B200</f>
        <v>-9.2345078979343867E-2</v>
      </c>
      <c r="L200" s="64">
        <f>I200/$B200</f>
        <v>1.2150668286755772E-2</v>
      </c>
      <c r="M200" s="69" t="e">
        <f>IF($A200&gt;=DATE(2020,3,1),99999999,NA())</f>
        <v>#N/A</v>
      </c>
      <c r="N200" s="69" t="e">
        <f>IF($A200&gt;=DATE(2020,3,1),-99999999,NA())</f>
        <v>#N/A</v>
      </c>
      <c r="P200" s="7">
        <f>F200+G200+H200+I200</f>
        <v>82.300000000000011</v>
      </c>
      <c r="Q200" s="7">
        <f>G200+F200</f>
        <v>88.9</v>
      </c>
      <c r="S200" s="9">
        <f>(E200-C200)/C200</f>
        <v>0</v>
      </c>
    </row>
    <row r="201" spans="1:19" x14ac:dyDescent="0.25">
      <c r="A201" s="14">
        <v>43132</v>
      </c>
      <c r="B201" s="21">
        <v>77.3</v>
      </c>
      <c r="C201" s="7">
        <v>88.5</v>
      </c>
      <c r="E201" s="22">
        <v>88.5</v>
      </c>
      <c r="F201" s="21">
        <v>89.2</v>
      </c>
      <c r="G201" s="20">
        <v>-0.7</v>
      </c>
      <c r="H201">
        <v>-10.199999999999999</v>
      </c>
      <c r="I201">
        <v>-1.1000000000000001</v>
      </c>
      <c r="J201" s="64">
        <f>G201/$B201</f>
        <v>-9.0556274256144882E-3</v>
      </c>
      <c r="K201" s="64">
        <f>H201/$B201</f>
        <v>-0.13195342820181113</v>
      </c>
      <c r="L201" s="64">
        <f>I201/$B201</f>
        <v>-1.4230271668822771E-2</v>
      </c>
      <c r="M201" s="69" t="e">
        <f>IF($A201&gt;=DATE(2020,3,1),99999999,NA())</f>
        <v>#N/A</v>
      </c>
      <c r="N201" s="69" t="e">
        <f>IF($A201&gt;=DATE(2020,3,1),-99999999,NA())</f>
        <v>#N/A</v>
      </c>
      <c r="P201" s="7">
        <f>F201+G201+H201+I201</f>
        <v>77.2</v>
      </c>
      <c r="Q201" s="7">
        <f>G201+F201</f>
        <v>88.5</v>
      </c>
      <c r="S201" s="9">
        <f>(E201-C201)/C201</f>
        <v>0</v>
      </c>
    </row>
    <row r="202" spans="1:19" x14ac:dyDescent="0.25">
      <c r="A202" s="14">
        <v>43160</v>
      </c>
      <c r="B202" s="21">
        <v>86.2</v>
      </c>
      <c r="C202" s="7">
        <v>89.7</v>
      </c>
      <c r="E202" s="22">
        <v>89.7</v>
      </c>
      <c r="F202" s="21">
        <v>89.6</v>
      </c>
      <c r="G202" s="20">
        <v>0.1</v>
      </c>
      <c r="H202">
        <v>-2.6</v>
      </c>
      <c r="I202">
        <v>-0.9</v>
      </c>
      <c r="J202" s="64">
        <f>G202/$B202</f>
        <v>1.1600928074245939E-3</v>
      </c>
      <c r="K202" s="64">
        <f>H202/$B202</f>
        <v>-3.0162412993039442E-2</v>
      </c>
      <c r="L202" s="64">
        <f>I202/$B202</f>
        <v>-1.0440835266821345E-2</v>
      </c>
      <c r="M202" s="69" t="e">
        <f>IF($A202&gt;=DATE(2020,3,1),99999999,NA())</f>
        <v>#N/A</v>
      </c>
      <c r="N202" s="69" t="e">
        <f>IF($A202&gt;=DATE(2020,3,1),-99999999,NA())</f>
        <v>#N/A</v>
      </c>
      <c r="P202" s="7">
        <f>F202+G202+H202+I202</f>
        <v>86.199999999999989</v>
      </c>
      <c r="Q202" s="7">
        <f>G202+F202</f>
        <v>89.699999999999989</v>
      </c>
      <c r="S202" s="9">
        <f>(E202-C202)/C202</f>
        <v>0</v>
      </c>
    </row>
    <row r="203" spans="1:19" x14ac:dyDescent="0.25">
      <c r="A203" s="14">
        <v>43191</v>
      </c>
      <c r="B203" s="21">
        <v>86.5</v>
      </c>
      <c r="C203" s="7">
        <v>90.1</v>
      </c>
      <c r="E203" s="22">
        <v>90.1</v>
      </c>
      <c r="F203" s="21">
        <v>89.9</v>
      </c>
      <c r="G203" s="20">
        <v>0.2</v>
      </c>
      <c r="H203">
        <v>-4.3</v>
      </c>
      <c r="I203">
        <v>0.7</v>
      </c>
      <c r="J203" s="64">
        <f>G203/$B203</f>
        <v>2.3121387283236996E-3</v>
      </c>
      <c r="K203" s="64">
        <f>H203/$B203</f>
        <v>-4.9710982658959534E-2</v>
      </c>
      <c r="L203" s="64">
        <f>I203/$B203</f>
        <v>8.0924855491329474E-3</v>
      </c>
      <c r="M203" s="69" t="e">
        <f>IF($A203&gt;=DATE(2020,3,1),99999999,NA())</f>
        <v>#N/A</v>
      </c>
      <c r="N203" s="69" t="e">
        <f>IF($A203&gt;=DATE(2020,3,1),-99999999,NA())</f>
        <v>#N/A</v>
      </c>
      <c r="P203" s="7">
        <f>F203+G203+H203+I203</f>
        <v>86.500000000000014</v>
      </c>
      <c r="Q203" s="7">
        <f>G203+F203</f>
        <v>90.100000000000009</v>
      </c>
      <c r="S203" s="9">
        <f>(E203-C203)/C203</f>
        <v>0</v>
      </c>
    </row>
    <row r="204" spans="1:19" x14ac:dyDescent="0.25">
      <c r="A204" s="14">
        <v>43221</v>
      </c>
      <c r="B204" s="21">
        <v>84.4</v>
      </c>
      <c r="C204" s="7">
        <v>80.2</v>
      </c>
      <c r="E204" s="22">
        <v>80.2</v>
      </c>
      <c r="F204" s="21">
        <v>90</v>
      </c>
      <c r="G204" s="20">
        <v>-9.8000000000000007</v>
      </c>
      <c r="H204">
        <v>2.7</v>
      </c>
      <c r="I204">
        <v>1.5</v>
      </c>
      <c r="J204" s="64">
        <f>G204/$B204</f>
        <v>-0.11611374407582939</v>
      </c>
      <c r="K204" s="64">
        <f>H204/$B204</f>
        <v>3.1990521327014215E-2</v>
      </c>
      <c r="L204" s="64">
        <f>I204/$B204</f>
        <v>1.7772511848341232E-2</v>
      </c>
      <c r="M204" s="69" t="e">
        <f>IF($A204&gt;=DATE(2020,3,1),99999999,NA())</f>
        <v>#N/A</v>
      </c>
      <c r="N204" s="69" t="e">
        <f>IF($A204&gt;=DATE(2020,3,1),-99999999,NA())</f>
        <v>#N/A</v>
      </c>
      <c r="P204" s="7">
        <f>F204+G204+H204+I204</f>
        <v>84.4</v>
      </c>
      <c r="Q204" s="7">
        <f>G204+F204</f>
        <v>80.2</v>
      </c>
      <c r="S204" s="9">
        <f>(E204-C204)/C204</f>
        <v>0</v>
      </c>
    </row>
    <row r="205" spans="1:19" x14ac:dyDescent="0.25">
      <c r="A205" s="14">
        <v>43252</v>
      </c>
      <c r="B205" s="21">
        <v>91.1</v>
      </c>
      <c r="C205" s="7">
        <v>90.3</v>
      </c>
      <c r="E205" s="22">
        <v>90.3</v>
      </c>
      <c r="F205" s="21">
        <v>90</v>
      </c>
      <c r="G205" s="20">
        <v>0.4</v>
      </c>
      <c r="H205">
        <v>1.1000000000000001</v>
      </c>
      <c r="I205">
        <v>-0.3</v>
      </c>
      <c r="J205" s="64">
        <f>G205/$B205</f>
        <v>4.3907793633369925E-3</v>
      </c>
      <c r="K205" s="64">
        <f>H205/$B205</f>
        <v>1.2074643249176731E-2</v>
      </c>
      <c r="L205" s="64">
        <f>I205/$B205</f>
        <v>-3.2930845225027441E-3</v>
      </c>
      <c r="M205" s="69" t="e">
        <f>IF($A205&gt;=DATE(2020,3,1),99999999,NA())</f>
        <v>#N/A</v>
      </c>
      <c r="N205" s="69" t="e">
        <f>IF($A205&gt;=DATE(2020,3,1),-99999999,NA())</f>
        <v>#N/A</v>
      </c>
      <c r="P205" s="7">
        <f>F205+G205+H205+I205</f>
        <v>91.2</v>
      </c>
      <c r="Q205" s="7">
        <f>G205+F205</f>
        <v>90.4</v>
      </c>
      <c r="S205" s="9">
        <f>(E205-C205)/C205</f>
        <v>0</v>
      </c>
    </row>
    <row r="206" spans="1:19" x14ac:dyDescent="0.25">
      <c r="A206" s="14">
        <v>43282</v>
      </c>
      <c r="B206" s="21">
        <v>95.8</v>
      </c>
      <c r="C206" s="7">
        <v>90.1</v>
      </c>
      <c r="E206" s="22">
        <v>90.1</v>
      </c>
      <c r="F206" s="21">
        <v>89.6</v>
      </c>
      <c r="G206" s="20">
        <v>0.4</v>
      </c>
      <c r="H206">
        <v>6.3</v>
      </c>
      <c r="I206">
        <v>-0.6</v>
      </c>
      <c r="J206" s="64">
        <f>G206/$B206</f>
        <v>4.1753653444676414E-3</v>
      </c>
      <c r="K206" s="64">
        <f>H206/$B206</f>
        <v>6.5762004175365346E-2</v>
      </c>
      <c r="L206" s="64">
        <f>I206/$B206</f>
        <v>-6.2630480167014616E-3</v>
      </c>
      <c r="M206" s="69" t="e">
        <f>IF($A206&gt;=DATE(2020,3,1),99999999,NA())</f>
        <v>#N/A</v>
      </c>
      <c r="N206" s="69" t="e">
        <f>IF($A206&gt;=DATE(2020,3,1),-99999999,NA())</f>
        <v>#N/A</v>
      </c>
      <c r="P206" s="7">
        <f>F206+G206+H206+I206</f>
        <v>95.7</v>
      </c>
      <c r="Q206" s="7">
        <f>G206+F206</f>
        <v>90</v>
      </c>
      <c r="S206" s="9">
        <f>(E206-C206)/C206</f>
        <v>0</v>
      </c>
    </row>
    <row r="207" spans="1:19" x14ac:dyDescent="0.25">
      <c r="A207" s="14">
        <v>43313</v>
      </c>
      <c r="B207" s="21">
        <v>98.2</v>
      </c>
      <c r="C207" s="7">
        <v>88.9</v>
      </c>
      <c r="E207" s="22">
        <v>88.9</v>
      </c>
      <c r="F207" s="21">
        <v>89.1</v>
      </c>
      <c r="G207" s="20">
        <v>-0.2</v>
      </c>
      <c r="H207">
        <v>8.6</v>
      </c>
      <c r="I207">
        <v>0.7</v>
      </c>
      <c r="J207" s="64">
        <f>G207/$B207</f>
        <v>-2.0366598778004076E-3</v>
      </c>
      <c r="K207" s="64">
        <f>H207/$B207</f>
        <v>8.7576374745417504E-2</v>
      </c>
      <c r="L207" s="64">
        <f>I207/$B207</f>
        <v>7.1283095723014252E-3</v>
      </c>
      <c r="M207" s="69" t="e">
        <f>IF($A207&gt;=DATE(2020,3,1),99999999,NA())</f>
        <v>#N/A</v>
      </c>
      <c r="N207" s="69" t="e">
        <f>IF($A207&gt;=DATE(2020,3,1),-99999999,NA())</f>
        <v>#N/A</v>
      </c>
      <c r="P207" s="7">
        <f>F207+G207+H207+I207</f>
        <v>98.199999999999989</v>
      </c>
      <c r="Q207" s="7">
        <f>G207+F207</f>
        <v>88.899999999999991</v>
      </c>
      <c r="S207" s="9">
        <f>(E207-C207)/C207</f>
        <v>0</v>
      </c>
    </row>
    <row r="208" spans="1:19" x14ac:dyDescent="0.25">
      <c r="A208" s="14">
        <v>43344</v>
      </c>
      <c r="B208" s="21">
        <v>90.7</v>
      </c>
      <c r="C208" s="7">
        <v>86.5</v>
      </c>
      <c r="E208" s="22">
        <v>86.5</v>
      </c>
      <c r="F208" s="21">
        <v>88.5</v>
      </c>
      <c r="G208" s="20">
        <v>-2</v>
      </c>
      <c r="H208">
        <v>5.8</v>
      </c>
      <c r="I208">
        <v>-1.6</v>
      </c>
      <c r="J208" s="64">
        <f>G208/$B208</f>
        <v>-2.2050716648291068E-2</v>
      </c>
      <c r="K208" s="64">
        <f>H208/$B208</f>
        <v>6.3947078280044103E-2</v>
      </c>
      <c r="L208" s="64">
        <f>I208/$B208</f>
        <v>-1.7640573318632856E-2</v>
      </c>
      <c r="M208" s="69" t="e">
        <f>IF($A208&gt;=DATE(2020,3,1),99999999,NA())</f>
        <v>#N/A</v>
      </c>
      <c r="N208" s="69" t="e">
        <f>IF($A208&gt;=DATE(2020,3,1),-99999999,NA())</f>
        <v>#N/A</v>
      </c>
      <c r="P208" s="7">
        <f>F208+G208+H208+I208</f>
        <v>90.7</v>
      </c>
      <c r="Q208" s="7">
        <f>G208+F208</f>
        <v>86.5</v>
      </c>
      <c r="S208" s="9">
        <f>(E208-C208)/C208</f>
        <v>0</v>
      </c>
    </row>
    <row r="209" spans="1:19" x14ac:dyDescent="0.25">
      <c r="A209" s="14">
        <v>43374</v>
      </c>
      <c r="B209" s="21">
        <v>95.8</v>
      </c>
      <c r="C209" s="7">
        <v>87.5</v>
      </c>
      <c r="E209" s="22">
        <v>87.5</v>
      </c>
      <c r="F209" s="21">
        <v>87.9</v>
      </c>
      <c r="G209" s="20">
        <v>-0.4</v>
      </c>
      <c r="H209">
        <v>7.3</v>
      </c>
      <c r="I209">
        <v>1</v>
      </c>
      <c r="J209" s="64">
        <f>G209/$B209</f>
        <v>-4.1753653444676414E-3</v>
      </c>
      <c r="K209" s="64">
        <f>H209/$B209</f>
        <v>7.6200417536534448E-2</v>
      </c>
      <c r="L209" s="64">
        <f>I209/$B209</f>
        <v>1.0438413361169102E-2</v>
      </c>
      <c r="M209" s="69" t="e">
        <f>IF($A209&gt;=DATE(2020,3,1),99999999,NA())</f>
        <v>#N/A</v>
      </c>
      <c r="N209" s="69" t="e">
        <f>IF($A209&gt;=DATE(2020,3,1),-99999999,NA())</f>
        <v>#N/A</v>
      </c>
      <c r="P209" s="7">
        <f>F209+G209+H209+I209</f>
        <v>95.8</v>
      </c>
      <c r="Q209" s="7">
        <f>G209+F209</f>
        <v>87.5</v>
      </c>
      <c r="S209" s="9">
        <f>(E209-C209)/C209</f>
        <v>0</v>
      </c>
    </row>
    <row r="210" spans="1:19" x14ac:dyDescent="0.25">
      <c r="A210" s="14">
        <v>43405</v>
      </c>
      <c r="B210" s="21">
        <v>89.5</v>
      </c>
      <c r="C210" s="7">
        <v>87.5</v>
      </c>
      <c r="E210" s="22">
        <v>87.5</v>
      </c>
      <c r="F210" s="21">
        <v>87.5</v>
      </c>
      <c r="G210" s="20">
        <v>0</v>
      </c>
      <c r="H210">
        <v>1.3</v>
      </c>
      <c r="I210">
        <v>0.7</v>
      </c>
      <c r="J210" s="64">
        <f>G210/$B210</f>
        <v>0</v>
      </c>
      <c r="K210" s="64">
        <f>H210/$B210</f>
        <v>1.452513966480447E-2</v>
      </c>
      <c r="L210" s="64">
        <f>I210/$B210</f>
        <v>7.8212290502793283E-3</v>
      </c>
      <c r="M210" s="69" t="e">
        <f>IF($A210&gt;=DATE(2020,3,1),99999999,NA())</f>
        <v>#N/A</v>
      </c>
      <c r="N210" s="69" t="e">
        <f>IF($A210&gt;=DATE(2020,3,1),-99999999,NA())</f>
        <v>#N/A</v>
      </c>
      <c r="P210" s="7">
        <f>F210+G210+H210+I210</f>
        <v>89.5</v>
      </c>
      <c r="Q210" s="7">
        <f>G210+F210</f>
        <v>87.5</v>
      </c>
      <c r="S210" s="9">
        <f>(E210-C210)/C210</f>
        <v>0</v>
      </c>
    </row>
    <row r="211" spans="1:19" x14ac:dyDescent="0.25">
      <c r="A211" s="14">
        <v>43435</v>
      </c>
      <c r="B211" s="21">
        <v>78</v>
      </c>
      <c r="C211" s="7">
        <v>87.8</v>
      </c>
      <c r="E211" s="22">
        <v>87.8</v>
      </c>
      <c r="F211" s="21">
        <v>87.3</v>
      </c>
      <c r="G211" s="20">
        <v>0.5</v>
      </c>
      <c r="H211">
        <v>-8.6</v>
      </c>
      <c r="I211">
        <v>-1.3</v>
      </c>
      <c r="J211" s="64">
        <f>G211/$B211</f>
        <v>6.41025641025641E-3</v>
      </c>
      <c r="K211" s="64">
        <f>H211/$B211</f>
        <v>-0.11025641025641025</v>
      </c>
      <c r="L211" s="64">
        <f>I211/$B211</f>
        <v>-1.6666666666666666E-2</v>
      </c>
      <c r="M211" s="69" t="e">
        <f>IF($A211&gt;=DATE(2020,3,1),99999999,NA())</f>
        <v>#N/A</v>
      </c>
      <c r="N211" s="69" t="e">
        <f>IF($A211&gt;=DATE(2020,3,1),-99999999,NA())</f>
        <v>#N/A</v>
      </c>
      <c r="P211" s="7">
        <f>F211+G211+H211+I211</f>
        <v>77.900000000000006</v>
      </c>
      <c r="Q211" s="7">
        <f>G211+F211</f>
        <v>87.8</v>
      </c>
      <c r="S211" s="9">
        <f>(E211-C211)/C211</f>
        <v>0</v>
      </c>
    </row>
    <row r="212" spans="1:19" x14ac:dyDescent="0.25">
      <c r="A212" s="14">
        <v>43466</v>
      </c>
      <c r="B212" s="21">
        <v>80.7</v>
      </c>
      <c r="C212" s="7">
        <v>86.8</v>
      </c>
      <c r="E212" s="22">
        <v>86.8</v>
      </c>
      <c r="F212" s="21">
        <v>87.3</v>
      </c>
      <c r="G212" s="20">
        <v>-0.5</v>
      </c>
      <c r="H212">
        <v>-7.3</v>
      </c>
      <c r="I212">
        <v>1.2</v>
      </c>
      <c r="J212" s="64">
        <f>G212/$B212</f>
        <v>-6.1957868649318458E-3</v>
      </c>
      <c r="K212" s="64">
        <f>H212/$B212</f>
        <v>-9.0458488228004952E-2</v>
      </c>
      <c r="L212" s="64">
        <f>I212/$B212</f>
        <v>1.4869888475836431E-2</v>
      </c>
      <c r="M212" s="69" t="e">
        <f>IF($A212&gt;=DATE(2020,3,1),99999999,NA())</f>
        <v>#N/A</v>
      </c>
      <c r="N212" s="69" t="e">
        <f>IF($A212&gt;=DATE(2020,3,1),-99999999,NA())</f>
        <v>#N/A</v>
      </c>
      <c r="P212" s="7">
        <f>F212+G212+H212+I212</f>
        <v>80.7</v>
      </c>
      <c r="Q212" s="7">
        <f>G212+F212</f>
        <v>86.8</v>
      </c>
      <c r="S212" s="9">
        <f>(E212-C212)/C212</f>
        <v>0</v>
      </c>
    </row>
    <row r="213" spans="1:19" x14ac:dyDescent="0.25">
      <c r="A213" s="14">
        <v>43497</v>
      </c>
      <c r="B213" s="21">
        <v>79.099999999999994</v>
      </c>
      <c r="C213" s="7">
        <v>87.3</v>
      </c>
      <c r="E213" s="22">
        <v>87.3</v>
      </c>
      <c r="F213" s="21">
        <v>87.3</v>
      </c>
      <c r="G213" s="20">
        <v>0.1</v>
      </c>
      <c r="H213">
        <v>-9.9</v>
      </c>
      <c r="I213">
        <v>1.6</v>
      </c>
      <c r="J213" s="64">
        <f>G213/$B213</f>
        <v>1.2642225031605564E-3</v>
      </c>
      <c r="K213" s="64">
        <f>H213/$B213</f>
        <v>-0.12515802781289509</v>
      </c>
      <c r="L213" s="64">
        <f>I213/$B213</f>
        <v>2.0227560050568902E-2</v>
      </c>
      <c r="M213" s="69" t="e">
        <f>IF($A213&gt;=DATE(2020,3,1),99999999,NA())</f>
        <v>#N/A</v>
      </c>
      <c r="N213" s="69" t="e">
        <f>IF($A213&gt;=DATE(2020,3,1),-99999999,NA())</f>
        <v>#N/A</v>
      </c>
      <c r="P213" s="7">
        <f>F213+G213+H213+I213</f>
        <v>79.09999999999998</v>
      </c>
      <c r="Q213" s="7">
        <f>G213+F213</f>
        <v>87.399999999999991</v>
      </c>
      <c r="S213" s="9">
        <f>(E213-C213)/C213</f>
        <v>0</v>
      </c>
    </row>
    <row r="214" spans="1:19" x14ac:dyDescent="0.25">
      <c r="A214" s="14">
        <v>43525</v>
      </c>
      <c r="B214" s="21">
        <v>81</v>
      </c>
      <c r="C214" s="7">
        <v>87.1</v>
      </c>
      <c r="E214" s="22">
        <v>87.1</v>
      </c>
      <c r="F214" s="21">
        <v>87.2</v>
      </c>
      <c r="G214" s="20">
        <v>-0.1</v>
      </c>
      <c r="H214">
        <v>-3</v>
      </c>
      <c r="I214">
        <v>-3.1</v>
      </c>
      <c r="J214" s="64">
        <f>G214/$B214</f>
        <v>-1.2345679012345679E-3</v>
      </c>
      <c r="K214" s="64">
        <f>H214/$B214</f>
        <v>-3.7037037037037035E-2</v>
      </c>
      <c r="L214" s="64">
        <f>I214/$B214</f>
        <v>-3.8271604938271607E-2</v>
      </c>
      <c r="M214" s="69" t="e">
        <f>IF($A214&gt;=DATE(2020,3,1),99999999,NA())</f>
        <v>#N/A</v>
      </c>
      <c r="N214" s="69" t="e">
        <f>IF($A214&gt;=DATE(2020,3,1),-99999999,NA())</f>
        <v>#N/A</v>
      </c>
      <c r="P214" s="7">
        <f>F214+G214+H214+I214</f>
        <v>81.000000000000014</v>
      </c>
      <c r="Q214" s="7">
        <f>G214+F214</f>
        <v>87.100000000000009</v>
      </c>
      <c r="S214" s="9">
        <f>(E214-C214)/C214</f>
        <v>0</v>
      </c>
    </row>
    <row r="215" spans="1:19" x14ac:dyDescent="0.25">
      <c r="A215" s="14">
        <v>43556</v>
      </c>
      <c r="B215" s="21">
        <v>83.3</v>
      </c>
      <c r="C215" s="7">
        <v>87.5</v>
      </c>
      <c r="E215" s="22">
        <v>87.5</v>
      </c>
      <c r="F215" s="21">
        <v>87.1</v>
      </c>
      <c r="G215" s="20">
        <v>0.4</v>
      </c>
      <c r="H215">
        <v>-4.5</v>
      </c>
      <c r="I215">
        <v>0.2</v>
      </c>
      <c r="J215" s="64">
        <f>G215/$B215</f>
        <v>4.8019207683073235E-3</v>
      </c>
      <c r="K215" s="64">
        <f>H215/$B215</f>
        <v>-5.4021608643457383E-2</v>
      </c>
      <c r="L215" s="64">
        <f>I215/$B215</f>
        <v>2.4009603841536617E-3</v>
      </c>
      <c r="M215" s="69" t="e">
        <f>IF($A215&gt;=DATE(2020,3,1),99999999,NA())</f>
        <v>#N/A</v>
      </c>
      <c r="N215" s="69" t="e">
        <f>IF($A215&gt;=DATE(2020,3,1),-99999999,NA())</f>
        <v>#N/A</v>
      </c>
      <c r="P215" s="7">
        <f>F215+G215+H215+I215</f>
        <v>83.2</v>
      </c>
      <c r="Q215" s="7">
        <f>G215+F215</f>
        <v>87.5</v>
      </c>
      <c r="S215" s="9">
        <f>(E215-C215)/C215</f>
        <v>0</v>
      </c>
    </row>
    <row r="216" spans="1:19" x14ac:dyDescent="0.25">
      <c r="A216" s="14">
        <v>43586</v>
      </c>
      <c r="B216" s="21">
        <v>91</v>
      </c>
      <c r="C216" s="7">
        <v>87.4</v>
      </c>
      <c r="E216" s="22">
        <v>87.4</v>
      </c>
      <c r="F216" s="21">
        <v>87</v>
      </c>
      <c r="G216" s="20">
        <v>0.4</v>
      </c>
      <c r="H216">
        <v>2.6</v>
      </c>
      <c r="I216">
        <v>1</v>
      </c>
      <c r="J216" s="64">
        <f>G216/$B216</f>
        <v>4.3956043956043956E-3</v>
      </c>
      <c r="K216" s="64">
        <f>H216/$B216</f>
        <v>2.8571428571428574E-2</v>
      </c>
      <c r="L216" s="64">
        <f>I216/$B216</f>
        <v>1.098901098901099E-2</v>
      </c>
      <c r="M216" s="69" t="e">
        <f>IF($A216&gt;=DATE(2020,3,1),99999999,NA())</f>
        <v>#N/A</v>
      </c>
      <c r="N216" s="69" t="e">
        <f>IF($A216&gt;=DATE(2020,3,1),-99999999,NA())</f>
        <v>#N/A</v>
      </c>
      <c r="P216" s="7">
        <f>F216+G216+H216+I216</f>
        <v>91</v>
      </c>
      <c r="Q216" s="7">
        <f>G216+F216</f>
        <v>87.4</v>
      </c>
      <c r="S216" s="9">
        <f>(E216-C216)/C216</f>
        <v>0</v>
      </c>
    </row>
    <row r="217" spans="1:19" x14ac:dyDescent="0.25">
      <c r="A217" s="14">
        <v>43617</v>
      </c>
      <c r="B217" s="21">
        <v>85.8</v>
      </c>
      <c r="C217" s="7">
        <v>86.6</v>
      </c>
      <c r="E217" s="22">
        <v>86.6</v>
      </c>
      <c r="F217" s="21">
        <v>86.9</v>
      </c>
      <c r="G217" s="20">
        <v>-0.3</v>
      </c>
      <c r="H217">
        <v>1.1000000000000001</v>
      </c>
      <c r="I217">
        <v>-1.9</v>
      </c>
      <c r="J217" s="64">
        <f>G217/$B217</f>
        <v>-3.4965034965034965E-3</v>
      </c>
      <c r="K217" s="64">
        <f>H217/$B217</f>
        <v>1.2820512820512822E-2</v>
      </c>
      <c r="L217" s="64">
        <f>I217/$B217</f>
        <v>-2.2144522144522144E-2</v>
      </c>
      <c r="M217" s="69" t="e">
        <f>IF($A217&gt;=DATE(2020,3,1),99999999,NA())</f>
        <v>#N/A</v>
      </c>
      <c r="N217" s="69" t="e">
        <f>IF($A217&gt;=DATE(2020,3,1),-99999999,NA())</f>
        <v>#N/A</v>
      </c>
      <c r="P217" s="7">
        <f>F217+G217+H217+I217</f>
        <v>85.8</v>
      </c>
      <c r="Q217" s="7">
        <f>G217+F217</f>
        <v>86.600000000000009</v>
      </c>
      <c r="S217" s="9">
        <f>(E217-C217)/C217</f>
        <v>0</v>
      </c>
    </row>
    <row r="218" spans="1:19" x14ac:dyDescent="0.25">
      <c r="A218" s="14">
        <v>43647</v>
      </c>
      <c r="B218" s="21">
        <v>93.4</v>
      </c>
      <c r="C218" s="7">
        <v>86</v>
      </c>
      <c r="E218" s="22">
        <v>86</v>
      </c>
      <c r="F218" s="21">
        <v>86.8</v>
      </c>
      <c r="G218" s="20">
        <v>-0.8</v>
      </c>
      <c r="H218">
        <v>6.4</v>
      </c>
      <c r="I218">
        <v>1</v>
      </c>
      <c r="J218" s="64">
        <f>G218/$B218</f>
        <v>-8.5653104925053538E-3</v>
      </c>
      <c r="K218" s="64">
        <f>H218/$B218</f>
        <v>6.852248394004283E-2</v>
      </c>
      <c r="L218" s="64">
        <f>I218/$B218</f>
        <v>1.0706638115631691E-2</v>
      </c>
      <c r="M218" s="69" t="e">
        <f>IF($A218&gt;=DATE(2020,3,1),99999999,NA())</f>
        <v>#N/A</v>
      </c>
      <c r="N218" s="69" t="e">
        <f>IF($A218&gt;=DATE(2020,3,1),-99999999,NA())</f>
        <v>#N/A</v>
      </c>
      <c r="P218" s="7">
        <f>F218+G218+H218+I218</f>
        <v>93.4</v>
      </c>
      <c r="Q218" s="7">
        <f>G218+F218</f>
        <v>86</v>
      </c>
      <c r="S218" s="9">
        <f>(E218-C218)/C218</f>
        <v>0</v>
      </c>
    </row>
    <row r="219" spans="1:19" x14ac:dyDescent="0.25">
      <c r="A219" s="14">
        <v>43678</v>
      </c>
      <c r="B219" s="21">
        <v>96.2</v>
      </c>
      <c r="C219" s="7">
        <v>87</v>
      </c>
      <c r="E219" s="22">
        <v>87</v>
      </c>
      <c r="F219" s="21">
        <v>86.7</v>
      </c>
      <c r="G219" s="20">
        <v>0.3</v>
      </c>
      <c r="H219">
        <v>8.6999999999999993</v>
      </c>
      <c r="I219">
        <v>0.5</v>
      </c>
      <c r="J219" s="64">
        <f>G219/$B219</f>
        <v>3.1185031185031182E-3</v>
      </c>
      <c r="K219" s="64">
        <f>H219/$B219</f>
        <v>9.0436590436590428E-2</v>
      </c>
      <c r="L219" s="64">
        <f>I219/$B219</f>
        <v>5.1975051975051969E-3</v>
      </c>
      <c r="M219" s="69" t="e">
        <f>IF($A219&gt;=DATE(2020,3,1),99999999,NA())</f>
        <v>#N/A</v>
      </c>
      <c r="N219" s="69" t="e">
        <f>IF($A219&gt;=DATE(2020,3,1),-99999999,NA())</f>
        <v>#N/A</v>
      </c>
      <c r="P219" s="7">
        <f>F219+G219+H219+I219</f>
        <v>96.2</v>
      </c>
      <c r="Q219" s="7">
        <f>G219+F219</f>
        <v>87</v>
      </c>
      <c r="S219" s="9">
        <f>(E219-C219)/C219</f>
        <v>0</v>
      </c>
    </row>
    <row r="220" spans="1:19" x14ac:dyDescent="0.25">
      <c r="A220" s="14">
        <v>43709</v>
      </c>
      <c r="B220" s="21">
        <v>91.8</v>
      </c>
      <c r="C220" s="7">
        <v>86.9</v>
      </c>
      <c r="E220" s="22">
        <v>86.9</v>
      </c>
      <c r="F220" s="21">
        <v>86.6</v>
      </c>
      <c r="G220" s="20">
        <v>0.3</v>
      </c>
      <c r="H220">
        <v>6</v>
      </c>
      <c r="I220">
        <v>-1.1000000000000001</v>
      </c>
      <c r="J220" s="64">
        <f>G220/$B220</f>
        <v>3.2679738562091504E-3</v>
      </c>
      <c r="K220" s="64">
        <f>H220/$B220</f>
        <v>6.535947712418301E-2</v>
      </c>
      <c r="L220" s="64">
        <f>I220/$B220</f>
        <v>-1.1982570806100219E-2</v>
      </c>
      <c r="M220" s="69" t="e">
        <f>IF($A220&gt;=DATE(2020,3,1),99999999,NA())</f>
        <v>#N/A</v>
      </c>
      <c r="N220" s="69" t="e">
        <f>IF($A220&gt;=DATE(2020,3,1),-99999999,NA())</f>
        <v>#N/A</v>
      </c>
      <c r="P220" s="7">
        <f>F220+G220+H220+I220</f>
        <v>91.8</v>
      </c>
      <c r="Q220" s="7">
        <f>G220+F220</f>
        <v>86.899999999999991</v>
      </c>
      <c r="S220" s="9">
        <f>(E220-C220)/C220</f>
        <v>0</v>
      </c>
    </row>
    <row r="221" spans="1:19" x14ac:dyDescent="0.25">
      <c r="A221" s="14">
        <v>43739</v>
      </c>
      <c r="B221" s="21">
        <v>97</v>
      </c>
      <c r="C221" s="7">
        <v>88.7</v>
      </c>
      <c r="E221" s="22">
        <v>88.7</v>
      </c>
      <c r="F221" s="21">
        <v>86.5</v>
      </c>
      <c r="G221" s="20">
        <v>2.2000000000000002</v>
      </c>
      <c r="H221">
        <v>7.1</v>
      </c>
      <c r="I221">
        <v>1.2</v>
      </c>
      <c r="J221" s="64">
        <f>G221/$B221</f>
        <v>2.2680412371134023E-2</v>
      </c>
      <c r="K221" s="64">
        <f>H221/$B221</f>
        <v>7.3195876288659784E-2</v>
      </c>
      <c r="L221" s="64">
        <f>I221/$B221</f>
        <v>1.2371134020618556E-2</v>
      </c>
      <c r="M221" s="69" t="e">
        <f>IF($A221&gt;=DATE(2020,3,1),99999999,NA())</f>
        <v>#N/A</v>
      </c>
      <c r="N221" s="69" t="e">
        <f>IF($A221&gt;=DATE(2020,3,1),-99999999,NA())</f>
        <v>#N/A</v>
      </c>
      <c r="P221" s="7">
        <f>F221+G221+H221+I221</f>
        <v>97</v>
      </c>
      <c r="Q221" s="7">
        <f>G221+F221</f>
        <v>88.7</v>
      </c>
      <c r="S221" s="9">
        <f>(E221-C221)/C221</f>
        <v>0</v>
      </c>
    </row>
    <row r="222" spans="1:19" x14ac:dyDescent="0.25">
      <c r="A222" s="14">
        <v>43770</v>
      </c>
      <c r="B222" s="21">
        <v>88</v>
      </c>
      <c r="C222" s="7">
        <v>86.9</v>
      </c>
      <c r="E222" s="22">
        <v>86.9</v>
      </c>
      <c r="F222" s="21">
        <v>86.5</v>
      </c>
      <c r="G222" s="20">
        <v>0.4</v>
      </c>
      <c r="H222">
        <v>1.2</v>
      </c>
      <c r="I222">
        <v>-0.1</v>
      </c>
      <c r="J222" s="64">
        <f>G222/$B222</f>
        <v>4.5454545454545461E-3</v>
      </c>
      <c r="K222" s="64">
        <f>H222/$B222</f>
        <v>1.3636363636363636E-2</v>
      </c>
      <c r="L222" s="64">
        <f>I222/$B222</f>
        <v>-1.1363636363636365E-3</v>
      </c>
      <c r="M222" s="69" t="e">
        <f>IF($A222&gt;=DATE(2020,3,1),99999999,NA())</f>
        <v>#N/A</v>
      </c>
      <c r="N222" s="69" t="e">
        <f>IF($A222&gt;=DATE(2020,3,1),-99999999,NA())</f>
        <v>#N/A</v>
      </c>
      <c r="P222" s="7">
        <f>F222+G222+H222+I222</f>
        <v>88.000000000000014</v>
      </c>
      <c r="Q222" s="7">
        <f>G222+F222</f>
        <v>86.9</v>
      </c>
      <c r="S222" s="9">
        <f>(E222-C222)/C222</f>
        <v>0</v>
      </c>
    </row>
    <row r="223" spans="1:19" x14ac:dyDescent="0.25">
      <c r="A223" s="14">
        <v>43800</v>
      </c>
      <c r="B223" s="21">
        <v>76.900000000000006</v>
      </c>
      <c r="C223" s="7">
        <v>85.8</v>
      </c>
      <c r="E223" s="22">
        <v>85.8</v>
      </c>
      <c r="F223" s="21">
        <v>86.6</v>
      </c>
      <c r="G223" s="20">
        <v>-0.7</v>
      </c>
      <c r="H223">
        <v>-8.3000000000000007</v>
      </c>
      <c r="I223">
        <v>-0.6</v>
      </c>
      <c r="J223" s="64">
        <f>G223/$B223</f>
        <v>-9.1027308192457718E-3</v>
      </c>
      <c r="K223" s="64">
        <f>H223/$B223</f>
        <v>-0.10793237971391417</v>
      </c>
      <c r="L223" s="64">
        <f>I223/$B223</f>
        <v>-7.8023407022106625E-3</v>
      </c>
      <c r="M223" s="69" t="e">
        <f>IF($A223&gt;=DATE(2020,3,1),99999999,NA())</f>
        <v>#N/A</v>
      </c>
      <c r="N223" s="69" t="e">
        <f>IF($A223&gt;=DATE(2020,3,1),-99999999,NA())</f>
        <v>#N/A</v>
      </c>
      <c r="P223" s="7">
        <f>F223+G223+H223+I223</f>
        <v>77</v>
      </c>
      <c r="Q223" s="7">
        <f>G223+F223</f>
        <v>85.899999999999991</v>
      </c>
      <c r="S223" s="9">
        <f>(E223-C223)/C223</f>
        <v>0</v>
      </c>
    </row>
    <row r="224" spans="1:19" x14ac:dyDescent="0.25">
      <c r="A224" s="14">
        <v>43831</v>
      </c>
      <c r="B224" s="21">
        <v>80</v>
      </c>
      <c r="C224" s="7">
        <v>86.4</v>
      </c>
      <c r="E224" s="22">
        <v>86.4</v>
      </c>
      <c r="F224" s="21">
        <v>86.7</v>
      </c>
      <c r="G224" s="20">
        <v>-0.3</v>
      </c>
      <c r="H224">
        <v>-7.1</v>
      </c>
      <c r="I224">
        <v>0.7</v>
      </c>
      <c r="J224" s="64">
        <f>G224/$B224</f>
        <v>-3.7499999999999999E-3</v>
      </c>
      <c r="K224" s="64">
        <f>H224/$B224</f>
        <v>-8.8749999999999996E-2</v>
      </c>
      <c r="L224" s="64">
        <f>I224/$B224</f>
        <v>8.7499999999999991E-3</v>
      </c>
      <c r="M224" s="69" t="e">
        <f>IF($A224&gt;=DATE(2020,3,1),99999999,NA())</f>
        <v>#N/A</v>
      </c>
      <c r="N224" s="69" t="e">
        <f>IF($A224&gt;=DATE(2020,3,1),-99999999,NA())</f>
        <v>#N/A</v>
      </c>
      <c r="P224" s="7">
        <f>F224+G224+H224+I224</f>
        <v>80.000000000000014</v>
      </c>
      <c r="Q224" s="7">
        <f>G224+F224</f>
        <v>86.4</v>
      </c>
      <c r="S224" s="9">
        <f>(E224-C224)/C224</f>
        <v>0</v>
      </c>
    </row>
    <row r="225" spans="1:19" x14ac:dyDescent="0.25">
      <c r="A225" s="14">
        <v>43862</v>
      </c>
      <c r="B225" s="21">
        <v>78.900000000000006</v>
      </c>
      <c r="C225" s="7">
        <v>87.4</v>
      </c>
      <c r="E225" s="22">
        <v>87.4</v>
      </c>
      <c r="F225" s="21">
        <v>87.1</v>
      </c>
      <c r="G225" s="20">
        <v>0.4</v>
      </c>
      <c r="H225">
        <v>-9.6</v>
      </c>
      <c r="I225">
        <v>1.1000000000000001</v>
      </c>
      <c r="J225" s="64">
        <f>G225/$B225</f>
        <v>5.0697084917617234E-3</v>
      </c>
      <c r="K225" s="64">
        <f>H225/$B225</f>
        <v>-0.12167300380228135</v>
      </c>
      <c r="L225" s="64">
        <f>I225/$B225</f>
        <v>1.3941698352344741E-2</v>
      </c>
      <c r="M225" s="69" t="e">
        <f>IF($A225&gt;=DATE(2020,3,1),99999999,NA())</f>
        <v>#N/A</v>
      </c>
      <c r="N225" s="69" t="e">
        <f>IF($A225&gt;=DATE(2020,3,1),-99999999,NA())</f>
        <v>#N/A</v>
      </c>
      <c r="P225" s="7">
        <f>F225+G225+H225+I225</f>
        <v>79</v>
      </c>
      <c r="Q225" s="7">
        <f>G225+F225</f>
        <v>87.5</v>
      </c>
      <c r="S225" s="9">
        <f>(E225-C225)/C225</f>
        <v>0</v>
      </c>
    </row>
    <row r="226" spans="1:19" x14ac:dyDescent="0.25">
      <c r="A226" s="14">
        <v>43891</v>
      </c>
      <c r="B226" s="21">
        <v>77.900000000000006</v>
      </c>
      <c r="C226" s="7">
        <v>80.7</v>
      </c>
      <c r="E226" s="22">
        <v>80.7</v>
      </c>
      <c r="F226" s="21">
        <v>87.6</v>
      </c>
      <c r="G226" s="20">
        <v>-6.9</v>
      </c>
      <c r="H226">
        <v>-3.4</v>
      </c>
      <c r="I226">
        <v>0.6</v>
      </c>
      <c r="J226" s="64">
        <f>G226/$B226</f>
        <v>-8.8575096277278567E-2</v>
      </c>
      <c r="K226" s="64">
        <f>H226/$B226</f>
        <v>-4.3645699614890884E-2</v>
      </c>
      <c r="L226" s="64">
        <f>I226/$B226</f>
        <v>7.702182284980744E-3</v>
      </c>
      <c r="M226" s="69">
        <f>IF($A226&gt;=DATE(2020,3,1),99999999,NA())</f>
        <v>99999999</v>
      </c>
      <c r="N226" s="69">
        <f>IF($A226&gt;=DATE(2020,3,1),-99999999,NA())</f>
        <v>-99999999</v>
      </c>
      <c r="P226" s="7">
        <f>F226+G226+H226+I226</f>
        <v>77.899999999999977</v>
      </c>
      <c r="Q226" s="7">
        <f>G226+F226</f>
        <v>80.699999999999989</v>
      </c>
      <c r="S226" s="9">
        <f>(E226-C226)/C226</f>
        <v>0</v>
      </c>
    </row>
    <row r="227" spans="1:19" x14ac:dyDescent="0.25">
      <c r="A227" s="14">
        <v>43922</v>
      </c>
      <c r="B227" s="21">
        <v>60.3</v>
      </c>
      <c r="C227" s="7">
        <v>64.900000000000006</v>
      </c>
      <c r="E227" s="22">
        <v>64.900000000000006</v>
      </c>
      <c r="F227" s="21">
        <v>88.4</v>
      </c>
      <c r="G227" s="20">
        <v>-23.4</v>
      </c>
      <c r="H227">
        <v>-4.5999999999999996</v>
      </c>
      <c r="I227">
        <v>0</v>
      </c>
      <c r="J227" s="64">
        <f>G227/$B227</f>
        <v>-0.38805970149253732</v>
      </c>
      <c r="K227" s="64">
        <f>H227/$B227</f>
        <v>-7.6285240464344942E-2</v>
      </c>
      <c r="L227" s="64">
        <f>I227/$B227</f>
        <v>0</v>
      </c>
      <c r="M227" s="69">
        <f>IF($A227&gt;=DATE(2020,3,1),99999999,NA())</f>
        <v>99999999</v>
      </c>
      <c r="N227" s="69">
        <f>IF($A227&gt;=DATE(2020,3,1),-99999999,NA())</f>
        <v>-99999999</v>
      </c>
      <c r="P227" s="7">
        <f>F227+G227+H227+I227</f>
        <v>60.4</v>
      </c>
      <c r="Q227" s="7">
        <f>G227+F227</f>
        <v>65</v>
      </c>
      <c r="S227" s="9">
        <f>(E227-C227)/C227</f>
        <v>0</v>
      </c>
    </row>
    <row r="228" spans="1:19" x14ac:dyDescent="0.25">
      <c r="A228" s="14">
        <v>43952</v>
      </c>
      <c r="B228" s="21">
        <v>71.2</v>
      </c>
      <c r="C228" s="7">
        <v>70.099999999999994</v>
      </c>
      <c r="E228" s="22">
        <v>70.099999999999994</v>
      </c>
      <c r="F228" s="21">
        <v>89.2</v>
      </c>
      <c r="G228" s="20">
        <v>-19.2</v>
      </c>
      <c r="H228">
        <v>2.4</v>
      </c>
      <c r="I228">
        <v>-1.3</v>
      </c>
      <c r="J228" s="64">
        <f>G228/$B228</f>
        <v>-0.2696629213483146</v>
      </c>
      <c r="K228" s="64">
        <f>H228/$B228</f>
        <v>3.3707865168539325E-2</v>
      </c>
      <c r="L228" s="64">
        <f>I228/$B228</f>
        <v>-1.8258426966292134E-2</v>
      </c>
      <c r="M228" s="69">
        <f>IF($A228&gt;=DATE(2020,3,1),99999999,NA())</f>
        <v>99999999</v>
      </c>
      <c r="N228" s="69">
        <f>IF($A228&gt;=DATE(2020,3,1),-99999999,NA())</f>
        <v>-99999999</v>
      </c>
      <c r="P228" s="7">
        <f>F228+G228+H228+I228</f>
        <v>71.100000000000009</v>
      </c>
      <c r="Q228" s="7">
        <f>G228+F228</f>
        <v>70</v>
      </c>
      <c r="S228" s="9">
        <f>(E228-C228)/C228</f>
        <v>0</v>
      </c>
    </row>
    <row r="229" spans="1:19" x14ac:dyDescent="0.25">
      <c r="A229" s="14">
        <v>43983</v>
      </c>
      <c r="B229" s="21">
        <v>78.400000000000006</v>
      </c>
      <c r="C229" s="7">
        <v>76.8</v>
      </c>
      <c r="E229" s="22">
        <v>76.8</v>
      </c>
      <c r="F229" s="21">
        <v>90.2</v>
      </c>
      <c r="G229" s="20">
        <v>-13.4</v>
      </c>
      <c r="H229">
        <v>1</v>
      </c>
      <c r="I229">
        <v>0.7</v>
      </c>
      <c r="J229" s="64">
        <f>G229/$B229</f>
        <v>-0.17091836734693877</v>
      </c>
      <c r="K229" s="64">
        <f>H229/$B229</f>
        <v>1.2755102040816325E-2</v>
      </c>
      <c r="L229" s="64">
        <f>I229/$B229</f>
        <v>8.9285714285714281E-3</v>
      </c>
      <c r="M229" s="69">
        <f>IF($A229&gt;=DATE(2020,3,1),99999999,NA())</f>
        <v>99999999</v>
      </c>
      <c r="N229" s="69">
        <f>IF($A229&gt;=DATE(2020,3,1),-99999999,NA())</f>
        <v>-99999999</v>
      </c>
      <c r="P229" s="7">
        <f>F229+G229+H229+I229</f>
        <v>78.5</v>
      </c>
      <c r="Q229" s="7">
        <f>G229+F229</f>
        <v>76.8</v>
      </c>
      <c r="S229" s="9">
        <f>(E229-C229)/C229</f>
        <v>0</v>
      </c>
    </row>
    <row r="230" spans="1:19" x14ac:dyDescent="0.25">
      <c r="A230" s="14">
        <v>44013</v>
      </c>
      <c r="B230" s="21">
        <v>91</v>
      </c>
      <c r="C230" s="7">
        <v>83.9</v>
      </c>
      <c r="E230" s="22">
        <v>83.9</v>
      </c>
      <c r="F230" s="21">
        <v>91.1</v>
      </c>
      <c r="G230" s="20">
        <v>-7.1</v>
      </c>
      <c r="H230">
        <v>6.3</v>
      </c>
      <c r="I230">
        <v>0.7</v>
      </c>
      <c r="J230" s="64">
        <f>G230/$B230</f>
        <v>-7.8021978021978022E-2</v>
      </c>
      <c r="K230" s="64">
        <f>H230/$B230</f>
        <v>6.9230769230769235E-2</v>
      </c>
      <c r="L230" s="64">
        <f>I230/$B230</f>
        <v>7.6923076923076919E-3</v>
      </c>
      <c r="M230" s="69">
        <f>IF($A230&gt;=DATE(2020,3,1),99999999,NA())</f>
        <v>99999999</v>
      </c>
      <c r="N230" s="69">
        <f>IF($A230&gt;=DATE(2020,3,1),-99999999,NA())</f>
        <v>-99999999</v>
      </c>
      <c r="P230" s="7">
        <f>F230+G230+H230+I230</f>
        <v>91</v>
      </c>
      <c r="Q230" s="7">
        <f>G230+F230</f>
        <v>84</v>
      </c>
      <c r="S230" s="9">
        <f>(E230-C230)/C230</f>
        <v>0</v>
      </c>
    </row>
    <row r="231" spans="1:19" x14ac:dyDescent="0.25">
      <c r="A231" s="14">
        <v>44044</v>
      </c>
      <c r="B231" s="21">
        <v>93.9</v>
      </c>
      <c r="C231" s="7">
        <v>86.3</v>
      </c>
      <c r="E231" s="22">
        <v>86.3</v>
      </c>
      <c r="F231" s="21">
        <v>91.8</v>
      </c>
      <c r="G231" s="20">
        <v>-5.5</v>
      </c>
      <c r="H231">
        <v>8.8000000000000007</v>
      </c>
      <c r="I231">
        <v>-1.3</v>
      </c>
      <c r="J231" s="64">
        <f>G231/$B231</f>
        <v>-5.8572949946751864E-2</v>
      </c>
      <c r="K231" s="64">
        <f>H231/$B231</f>
        <v>9.3716719914802987E-2</v>
      </c>
      <c r="L231" s="64">
        <f>I231/$B231</f>
        <v>-1.3844515441959531E-2</v>
      </c>
      <c r="M231" s="69">
        <f>IF($A231&gt;=DATE(2020,3,1),99999999,NA())</f>
        <v>99999999</v>
      </c>
      <c r="N231" s="69">
        <f>IF($A231&gt;=DATE(2020,3,1),-99999999,NA())</f>
        <v>-99999999</v>
      </c>
      <c r="P231" s="7">
        <f>F231+G231+H231+I231</f>
        <v>93.8</v>
      </c>
      <c r="Q231" s="7">
        <f>G231+F231</f>
        <v>86.3</v>
      </c>
      <c r="S231" s="9">
        <f>(E231-C231)/C231</f>
        <v>0</v>
      </c>
    </row>
    <row r="232" spans="1:19" x14ac:dyDescent="0.25">
      <c r="A232" s="14">
        <v>44075</v>
      </c>
      <c r="B232" s="21">
        <v>95.4</v>
      </c>
      <c r="C232" s="7">
        <v>88.7</v>
      </c>
      <c r="E232" s="22">
        <v>88.7</v>
      </c>
      <c r="F232" s="21">
        <v>92.3</v>
      </c>
      <c r="G232" s="20">
        <v>-3.6</v>
      </c>
      <c r="H232">
        <v>6.1</v>
      </c>
      <c r="I232">
        <v>0.6</v>
      </c>
      <c r="J232" s="64">
        <f>G232/$B232</f>
        <v>-3.7735849056603772E-2</v>
      </c>
      <c r="K232" s="64">
        <f>H232/$B232</f>
        <v>6.3941299790356385E-2</v>
      </c>
      <c r="L232" s="64">
        <f>I232/$B232</f>
        <v>6.2893081761006284E-3</v>
      </c>
      <c r="M232" s="69">
        <f>IF($A232&gt;=DATE(2020,3,1),99999999,NA())</f>
        <v>99999999</v>
      </c>
      <c r="N232" s="69">
        <f>IF($A232&gt;=DATE(2020,3,1),-99999999,NA())</f>
        <v>-99999999</v>
      </c>
      <c r="P232" s="7">
        <f>F232+G232+H232+I232</f>
        <v>95.399999999999991</v>
      </c>
      <c r="Q232" s="7">
        <f>G232+F232</f>
        <v>88.7</v>
      </c>
      <c r="S232" s="9">
        <f>(E232-C232)/C232</f>
        <v>0</v>
      </c>
    </row>
    <row r="233" spans="1:19" x14ac:dyDescent="0.25">
      <c r="A233" s="14">
        <v>44105</v>
      </c>
      <c r="B233" s="21">
        <v>97.3</v>
      </c>
      <c r="C233" s="7">
        <v>89.7</v>
      </c>
      <c r="E233" s="22">
        <v>89.7</v>
      </c>
      <c r="F233" s="21">
        <v>92.5</v>
      </c>
      <c r="G233" s="20">
        <v>-2.8</v>
      </c>
      <c r="H233">
        <v>7.1</v>
      </c>
      <c r="I233">
        <v>0.5</v>
      </c>
      <c r="J233" s="64">
        <f>G233/$B233</f>
        <v>-2.8776978417266185E-2</v>
      </c>
      <c r="K233" s="64">
        <f>H233/$B233</f>
        <v>7.2970195272353544E-2</v>
      </c>
      <c r="L233" s="64">
        <f>I233/$B233</f>
        <v>5.1387461459403904E-3</v>
      </c>
      <c r="M233" s="69">
        <f>IF($A233&gt;=DATE(2020,3,1),99999999,NA())</f>
        <v>99999999</v>
      </c>
      <c r="N233" s="69">
        <f>IF($A233&gt;=DATE(2020,3,1),-99999999,NA())</f>
        <v>-99999999</v>
      </c>
      <c r="P233" s="7">
        <f>F233+G233+H233+I233</f>
        <v>97.3</v>
      </c>
      <c r="Q233" s="7">
        <f>G233+F233</f>
        <v>89.7</v>
      </c>
      <c r="S233" s="9">
        <f>(E233-C233)/C233</f>
        <v>0</v>
      </c>
    </row>
    <row r="234" spans="1:19" x14ac:dyDescent="0.25">
      <c r="A234" s="14">
        <v>44136</v>
      </c>
      <c r="B234" s="21">
        <v>90.2</v>
      </c>
      <c r="C234" s="7">
        <v>90.2</v>
      </c>
      <c r="E234" s="22">
        <v>90.2</v>
      </c>
      <c r="F234" s="21">
        <v>92.2</v>
      </c>
      <c r="G234" s="20">
        <v>-2</v>
      </c>
      <c r="H234">
        <v>1.1000000000000001</v>
      </c>
      <c r="I234">
        <v>-1.1000000000000001</v>
      </c>
      <c r="J234" s="64">
        <f>G234/$B234</f>
        <v>-2.2172949002217293E-2</v>
      </c>
      <c r="K234" s="64">
        <f>H234/$B234</f>
        <v>1.2195121951219513E-2</v>
      </c>
      <c r="L234" s="64">
        <f>I234/$B234</f>
        <v>-1.2195121951219513E-2</v>
      </c>
      <c r="M234" s="69">
        <f>IF($A234&gt;=DATE(2020,3,1),99999999,NA())</f>
        <v>99999999</v>
      </c>
      <c r="N234" s="69">
        <f>IF($A234&gt;=DATE(2020,3,1),-99999999,NA())</f>
        <v>-99999999</v>
      </c>
      <c r="P234" s="7">
        <f>F234+G234+H234+I234</f>
        <v>90.2</v>
      </c>
      <c r="Q234" s="7">
        <f>G234+F234</f>
        <v>90.2</v>
      </c>
      <c r="S234" s="9">
        <f>(E234-C234)/C234</f>
        <v>0</v>
      </c>
    </row>
    <row r="235" spans="1:19" x14ac:dyDescent="0.25">
      <c r="A235" s="14">
        <v>44166</v>
      </c>
      <c r="B235">
        <v>83.3</v>
      </c>
      <c r="C235" s="7">
        <v>90.3</v>
      </c>
      <c r="E235" s="22">
        <v>90.3</v>
      </c>
      <c r="F235" s="21">
        <v>91.7</v>
      </c>
      <c r="G235" s="20">
        <v>-1.4</v>
      </c>
      <c r="H235">
        <v>-8.1999999999999993</v>
      </c>
      <c r="I235">
        <v>1.2</v>
      </c>
      <c r="J235" s="64">
        <f>G235/$B235</f>
        <v>-1.680672268907563E-2</v>
      </c>
      <c r="K235" s="64">
        <f>H235/$B235</f>
        <v>-9.8439375750300109E-2</v>
      </c>
      <c r="L235" s="64">
        <f>I235/$B235</f>
        <v>1.4405762304921969E-2</v>
      </c>
      <c r="M235" s="69">
        <f>IF($A235&gt;=DATE(2020,3,1),99999999,NA())</f>
        <v>99999999</v>
      </c>
      <c r="N235" s="69">
        <f>IF($A235&gt;=DATE(2020,3,1),-99999999,NA())</f>
        <v>-99999999</v>
      </c>
      <c r="P235" s="7">
        <f>F235+G235+H235+I235</f>
        <v>83.3</v>
      </c>
      <c r="Q235" s="7">
        <f>G235+F235</f>
        <v>90.3</v>
      </c>
      <c r="S235" s="9">
        <f>(E235-C235)/C235</f>
        <v>0</v>
      </c>
    </row>
    <row r="236" spans="1:19" x14ac:dyDescent="0.25">
      <c r="A236" s="14">
        <v>44197</v>
      </c>
      <c r="B236">
        <v>81.900000000000006</v>
      </c>
      <c r="C236" s="7">
        <v>90.5</v>
      </c>
      <c r="E236" s="22">
        <v>90.5</v>
      </c>
      <c r="F236" s="21">
        <v>90.9</v>
      </c>
      <c r="G236" s="20">
        <v>-0.4</v>
      </c>
      <c r="H236">
        <v>-7</v>
      </c>
      <c r="I236">
        <v>-1.6</v>
      </c>
      <c r="J236" s="64">
        <f>G236/$B236</f>
        <v>-4.884004884004884E-3</v>
      </c>
      <c r="K236" s="64">
        <f>H236/$B236</f>
        <v>-8.5470085470085458E-2</v>
      </c>
      <c r="L236" s="64">
        <f>I236/$B236</f>
        <v>-1.9536019536019536E-2</v>
      </c>
      <c r="M236" s="69">
        <f>IF($A236&gt;=DATE(2020,3,1),99999999,NA())</f>
        <v>99999999</v>
      </c>
      <c r="N236" s="69">
        <f>IF($A236&gt;=DATE(2020,3,1),-99999999,NA())</f>
        <v>-99999999</v>
      </c>
      <c r="P236" s="7">
        <f>F236+G236+H236+I236</f>
        <v>81.900000000000006</v>
      </c>
      <c r="Q236" s="7">
        <f>G236+F236</f>
        <v>90.5</v>
      </c>
      <c r="S236" s="9">
        <f>(E236-C236)/C236</f>
        <v>0</v>
      </c>
    </row>
    <row r="237" spans="1:19" x14ac:dyDescent="0.25">
      <c r="A237" s="14">
        <v>44228</v>
      </c>
      <c r="B237">
        <v>79.099999999999994</v>
      </c>
      <c r="C237" s="7">
        <v>89.6</v>
      </c>
      <c r="E237" s="22">
        <v>89.6</v>
      </c>
      <c r="F237" s="21">
        <v>90</v>
      </c>
      <c r="G237" s="20">
        <v>-0.4</v>
      </c>
      <c r="H237">
        <v>-9.4</v>
      </c>
      <c r="I237">
        <v>-1.1000000000000001</v>
      </c>
      <c r="J237" s="64">
        <f>G237/$B237</f>
        <v>-5.0568900126422255E-3</v>
      </c>
      <c r="K237" s="64">
        <f>H237/$B237</f>
        <v>-0.1188369152970923</v>
      </c>
      <c r="L237" s="64">
        <f>I237/$B237</f>
        <v>-1.3906447534766121E-2</v>
      </c>
      <c r="M237" s="69">
        <f>IF($A237&gt;=DATE(2020,3,1),99999999,NA())</f>
        <v>99999999</v>
      </c>
      <c r="N237" s="69">
        <f>IF($A237&gt;=DATE(2020,3,1),-99999999,NA())</f>
        <v>-99999999</v>
      </c>
      <c r="P237" s="7">
        <f>F237+G237+H237+I237</f>
        <v>79.099999999999994</v>
      </c>
      <c r="Q237" s="7">
        <f>G237+F237</f>
        <v>89.6</v>
      </c>
      <c r="S237" s="9">
        <f>(E237-C237)/C237</f>
        <v>0</v>
      </c>
    </row>
    <row r="238" spans="1:19" x14ac:dyDescent="0.25">
      <c r="A238" s="14">
        <v>44256</v>
      </c>
      <c r="B238">
        <v>86.1</v>
      </c>
      <c r="C238" s="7">
        <v>87.5</v>
      </c>
      <c r="E238" s="22">
        <v>87.5</v>
      </c>
      <c r="F238" s="21">
        <v>89</v>
      </c>
      <c r="G238" s="20">
        <v>-1.6</v>
      </c>
      <c r="H238">
        <v>-3.5</v>
      </c>
      <c r="I238">
        <v>2.1</v>
      </c>
      <c r="J238" s="64">
        <f>G238/$B238</f>
        <v>-1.8583042973286879E-2</v>
      </c>
      <c r="K238" s="64">
        <f>H238/$B238</f>
        <v>-4.0650406504065047E-2</v>
      </c>
      <c r="L238" s="64">
        <f>I238/$B238</f>
        <v>2.4390243902439029E-2</v>
      </c>
      <c r="M238" s="69">
        <f>IF($A238&gt;=DATE(2020,3,1),99999999,NA())</f>
        <v>99999999</v>
      </c>
      <c r="N238" s="69">
        <f>IF($A238&gt;=DATE(2020,3,1),-99999999,NA())</f>
        <v>-99999999</v>
      </c>
      <c r="P238" s="7">
        <f>F238+G238+H238+I238</f>
        <v>86</v>
      </c>
      <c r="Q238" s="7">
        <f>G238+F238</f>
        <v>87.4</v>
      </c>
      <c r="S238" s="9">
        <f>(E238-C238)/C238</f>
        <v>0</v>
      </c>
    </row>
    <row r="239" spans="1:19" x14ac:dyDescent="0.25">
      <c r="A239" s="14">
        <v>44287</v>
      </c>
      <c r="B239">
        <v>81.3</v>
      </c>
      <c r="C239" s="7">
        <v>86.1</v>
      </c>
      <c r="E239" s="22">
        <v>86.1</v>
      </c>
      <c r="F239" s="21">
        <v>88.1</v>
      </c>
      <c r="G239" s="20">
        <v>-2</v>
      </c>
      <c r="H239">
        <v>-4.8</v>
      </c>
      <c r="I239">
        <v>0</v>
      </c>
      <c r="J239" s="64">
        <f>G239/$B239</f>
        <v>-2.4600246002460024E-2</v>
      </c>
      <c r="K239" s="64">
        <f>H239/$B239</f>
        <v>-5.9040590405904057E-2</v>
      </c>
      <c r="L239" s="64">
        <f>I239/$B239</f>
        <v>0</v>
      </c>
      <c r="M239" s="69">
        <f>IF($A239&gt;=DATE(2020,3,1),99999999,NA())</f>
        <v>99999999</v>
      </c>
      <c r="N239" s="69">
        <f>IF($A239&gt;=DATE(2020,3,1),-99999999,NA())</f>
        <v>-99999999</v>
      </c>
      <c r="P239" s="7">
        <f>F239+G239+H239+I239</f>
        <v>81.3</v>
      </c>
      <c r="Q239" s="7">
        <f>G239+F239</f>
        <v>86.1</v>
      </c>
      <c r="S239" s="9">
        <f>(E239-C239)/C239</f>
        <v>0</v>
      </c>
    </row>
    <row r="240" spans="1:19" x14ac:dyDescent="0.25">
      <c r="A240" s="14">
        <v>44317</v>
      </c>
      <c r="B240">
        <v>88.4</v>
      </c>
      <c r="C240" s="7">
        <v>87.1</v>
      </c>
      <c r="E240" s="22">
        <v>87.1</v>
      </c>
      <c r="F240" s="21">
        <v>87.2</v>
      </c>
      <c r="G240" s="20">
        <v>-0.1</v>
      </c>
      <c r="H240">
        <v>2.2999999999999998</v>
      </c>
      <c r="I240">
        <v>-1</v>
      </c>
      <c r="J240" s="64">
        <f>G240/$B240</f>
        <v>-1.1312217194570135E-3</v>
      </c>
      <c r="K240" s="64">
        <f>H240/$B240</f>
        <v>2.601809954751131E-2</v>
      </c>
      <c r="L240" s="64">
        <f>I240/$B240</f>
        <v>-1.1312217194570135E-2</v>
      </c>
      <c r="M240" s="69">
        <f>IF($A240&gt;=DATE(2020,3,1),99999999,NA())</f>
        <v>99999999</v>
      </c>
      <c r="N240" s="69">
        <f>IF($A240&gt;=DATE(2020,3,1),-99999999,NA())</f>
        <v>-99999999</v>
      </c>
      <c r="P240" s="7">
        <f>F240+G240+H240+I240</f>
        <v>88.4</v>
      </c>
      <c r="Q240" s="7">
        <f>G240+F240</f>
        <v>87.100000000000009</v>
      </c>
      <c r="S240" s="9">
        <f>(E240-C240)/C240</f>
        <v>0</v>
      </c>
    </row>
    <row r="241" spans="1:19" x14ac:dyDescent="0.25">
      <c r="A241" s="14">
        <v>44348</v>
      </c>
      <c r="B241">
        <v>87.9</v>
      </c>
      <c r="C241" s="7">
        <v>86.7</v>
      </c>
      <c r="E241" s="22">
        <v>86.7</v>
      </c>
      <c r="F241" s="21">
        <v>86.4</v>
      </c>
      <c r="G241" s="20">
        <v>0.3</v>
      </c>
      <c r="H241">
        <v>0.9</v>
      </c>
      <c r="I241">
        <v>0.3</v>
      </c>
      <c r="J241" s="64">
        <f>G241/$B241</f>
        <v>3.4129692832764501E-3</v>
      </c>
      <c r="K241" s="64">
        <f>H241/$B241</f>
        <v>1.0238907849829351E-2</v>
      </c>
      <c r="L241" s="64">
        <f>I241/$B241</f>
        <v>3.4129692832764501E-3</v>
      </c>
      <c r="M241" s="69">
        <f>IF($A241&gt;=DATE(2020,3,1),99999999,NA())</f>
        <v>99999999</v>
      </c>
      <c r="N241" s="69">
        <f>IF($A241&gt;=DATE(2020,3,1),-99999999,NA())</f>
        <v>-99999999</v>
      </c>
      <c r="P241" s="7">
        <f>F241+G241+H241+I241</f>
        <v>87.9</v>
      </c>
      <c r="Q241" s="7">
        <f>G241+F241</f>
        <v>86.7</v>
      </c>
      <c r="S241" s="9">
        <f>(E241-C241)/C241</f>
        <v>0</v>
      </c>
    </row>
    <row r="242" spans="1:19" x14ac:dyDescent="0.25">
      <c r="A242" s="14">
        <v>44378</v>
      </c>
      <c r="B242">
        <v>92.2</v>
      </c>
      <c r="C242" s="7">
        <v>85.3</v>
      </c>
      <c r="E242" s="22">
        <v>85.3</v>
      </c>
      <c r="F242" s="21">
        <v>85.7</v>
      </c>
      <c r="G242" s="20">
        <v>-0.4</v>
      </c>
      <c r="H242">
        <v>6.3</v>
      </c>
      <c r="I242">
        <v>0.5</v>
      </c>
      <c r="J242" s="64">
        <f>G242/$B242</f>
        <v>-4.3383947939262474E-3</v>
      </c>
      <c r="K242" s="64">
        <f>H242/$B242</f>
        <v>6.8329718004338388E-2</v>
      </c>
      <c r="L242" s="64">
        <f>I242/$B242</f>
        <v>5.4229934924078091E-3</v>
      </c>
      <c r="M242" s="69">
        <f>IF($A242&gt;=DATE(2020,3,1),99999999,NA())</f>
        <v>99999999</v>
      </c>
      <c r="N242" s="69">
        <f>IF($A242&gt;=DATE(2020,3,1),-99999999,NA())</f>
        <v>-99999999</v>
      </c>
      <c r="P242" s="7">
        <f>F242+G242+H242+I242</f>
        <v>92.1</v>
      </c>
      <c r="Q242" s="7">
        <f>G242+F242</f>
        <v>85.3</v>
      </c>
      <c r="S242" s="9">
        <f>(E242-C242)/C242</f>
        <v>0</v>
      </c>
    </row>
    <row r="243" spans="1:19" x14ac:dyDescent="0.25">
      <c r="A243" s="14">
        <v>44409</v>
      </c>
      <c r="B243">
        <v>93.4</v>
      </c>
      <c r="C243" s="7">
        <v>85.1</v>
      </c>
      <c r="E243" s="22">
        <v>85.1</v>
      </c>
      <c r="F243" s="21">
        <v>85.1</v>
      </c>
      <c r="G243" s="20">
        <v>0</v>
      </c>
      <c r="H243">
        <v>8.9</v>
      </c>
      <c r="I243">
        <v>-0.6</v>
      </c>
      <c r="J243" s="64">
        <f>G243/$B243</f>
        <v>0</v>
      </c>
      <c r="K243" s="64">
        <f>H243/$B243</f>
        <v>9.5289079229122053E-2</v>
      </c>
      <c r="L243" s="64">
        <f>I243/$B243</f>
        <v>-6.423982869379014E-3</v>
      </c>
      <c r="M243" s="69">
        <f>IF($A243&gt;=DATE(2020,3,1),99999999,NA())</f>
        <v>99999999</v>
      </c>
      <c r="N243" s="69">
        <f>IF($A243&gt;=DATE(2020,3,1),-99999999,NA())</f>
        <v>-99999999</v>
      </c>
      <c r="P243" s="7">
        <f>F243+G243+H243+I243</f>
        <v>93.4</v>
      </c>
      <c r="Q243" s="7">
        <f>G243+F243</f>
        <v>85.1</v>
      </c>
      <c r="S243" s="9">
        <f>(E243-C243)/C243</f>
        <v>0</v>
      </c>
    </row>
    <row r="244" spans="1:19" x14ac:dyDescent="0.25">
      <c r="A244" s="14">
        <v>44440</v>
      </c>
      <c r="B244">
        <v>91.5</v>
      </c>
      <c r="C244" s="7">
        <v>84.6</v>
      </c>
      <c r="E244" s="22">
        <v>84.6</v>
      </c>
      <c r="F244" s="21">
        <v>84.7</v>
      </c>
      <c r="G244" s="20">
        <v>-0.1</v>
      </c>
      <c r="H244">
        <v>6.2</v>
      </c>
      <c r="I244">
        <v>0.7</v>
      </c>
      <c r="J244" s="64">
        <f>G244/$B244</f>
        <v>-1.092896174863388E-3</v>
      </c>
      <c r="K244" s="64">
        <f>H244/$B244</f>
        <v>6.7759562841530063E-2</v>
      </c>
      <c r="L244" s="64">
        <f>I244/$B244</f>
        <v>7.650273224043715E-3</v>
      </c>
      <c r="M244" s="69">
        <f>IF($A244&gt;=DATE(2020,3,1),99999999,NA())</f>
        <v>99999999</v>
      </c>
      <c r="N244" s="69">
        <f>IF($A244&gt;=DATE(2020,3,1),-99999999,NA())</f>
        <v>-99999999</v>
      </c>
      <c r="P244" s="7">
        <f>F244+G244+H244+I244</f>
        <v>91.500000000000014</v>
      </c>
      <c r="Q244" s="7">
        <f>G244+F244</f>
        <v>84.600000000000009</v>
      </c>
      <c r="S244" s="9">
        <f>(E244-C244)/C244</f>
        <v>0</v>
      </c>
    </row>
    <row r="245" spans="1:19" x14ac:dyDescent="0.25">
      <c r="A245" s="14">
        <v>44470</v>
      </c>
      <c r="B245">
        <v>89.7</v>
      </c>
      <c r="C245" s="7">
        <v>84.2</v>
      </c>
      <c r="E245" s="22">
        <v>84.2</v>
      </c>
      <c r="F245" s="21">
        <v>84.6</v>
      </c>
      <c r="G245" s="20">
        <v>-0.4</v>
      </c>
      <c r="H245">
        <v>7.1</v>
      </c>
      <c r="I245">
        <v>-1.6</v>
      </c>
      <c r="J245" s="64">
        <f>G245/$B245</f>
        <v>-4.459308807134894E-3</v>
      </c>
      <c r="K245" s="64">
        <f>H245/$B245</f>
        <v>7.9152731326644368E-2</v>
      </c>
      <c r="L245" s="64">
        <f>I245/$B245</f>
        <v>-1.7837235228539576E-2</v>
      </c>
      <c r="M245" s="69">
        <f>IF($A245&gt;=DATE(2020,3,1),99999999,NA())</f>
        <v>99999999</v>
      </c>
      <c r="N245" s="69">
        <f>IF($A245&gt;=DATE(2020,3,1),-99999999,NA())</f>
        <v>-99999999</v>
      </c>
      <c r="P245" s="7">
        <f>F245+G245+H245+I245</f>
        <v>89.699999999999989</v>
      </c>
      <c r="Q245" s="7">
        <f>G245+F245</f>
        <v>84.199999999999989</v>
      </c>
      <c r="S245" s="9">
        <f>(E245-C245)/C245</f>
        <v>0</v>
      </c>
    </row>
    <row r="246" spans="1:19" x14ac:dyDescent="0.25">
      <c r="A246" s="14">
        <v>44501</v>
      </c>
      <c r="B246">
        <v>86.2</v>
      </c>
      <c r="C246" s="7">
        <v>84.2</v>
      </c>
      <c r="E246" s="22">
        <v>84.2</v>
      </c>
      <c r="F246" s="21">
        <v>84.7</v>
      </c>
      <c r="G246" s="20">
        <v>-0.5</v>
      </c>
      <c r="H246">
        <v>1.1000000000000001</v>
      </c>
      <c r="I246">
        <v>0.9</v>
      </c>
      <c r="J246" s="64">
        <f>G246/$B246</f>
        <v>-5.8004640371229696E-3</v>
      </c>
      <c r="K246" s="64">
        <f>H246/$B246</f>
        <v>1.2761020881670535E-2</v>
      </c>
      <c r="L246" s="64">
        <f>I246/$B246</f>
        <v>1.0440835266821345E-2</v>
      </c>
      <c r="M246" s="69">
        <f>IF($A246&gt;=DATE(2020,3,1),99999999,NA())</f>
        <v>99999999</v>
      </c>
      <c r="N246" s="69">
        <f>IF($A246&gt;=DATE(2020,3,1),-99999999,NA())</f>
        <v>-99999999</v>
      </c>
      <c r="P246" s="7">
        <f>F246+G246+H246+I246</f>
        <v>86.2</v>
      </c>
      <c r="Q246" s="7">
        <f>G246+F246</f>
        <v>84.2</v>
      </c>
      <c r="S246" s="9">
        <f>(E246-C246)/C246</f>
        <v>0</v>
      </c>
    </row>
    <row r="247" spans="1:19" x14ac:dyDescent="0.25">
      <c r="A247" s="14">
        <v>44531</v>
      </c>
      <c r="B247">
        <v>79.2</v>
      </c>
      <c r="C247" s="7">
        <v>86.6</v>
      </c>
      <c r="E247" s="22">
        <v>86.6</v>
      </c>
      <c r="F247" s="21">
        <v>85</v>
      </c>
      <c r="G247" s="20">
        <v>1.5</v>
      </c>
      <c r="H247">
        <v>-8.1</v>
      </c>
      <c r="I247">
        <v>0.7</v>
      </c>
      <c r="J247" s="64">
        <f>G247/$B247</f>
        <v>1.893939393939394E-2</v>
      </c>
      <c r="K247" s="64">
        <f>H247/$B247</f>
        <v>-0.10227272727272727</v>
      </c>
      <c r="L247" s="64">
        <f>I247/$B247</f>
        <v>8.8383838383838381E-3</v>
      </c>
      <c r="M247" s="69">
        <f>IF($A247&gt;=DATE(2020,3,1),99999999,NA())</f>
        <v>99999999</v>
      </c>
      <c r="N247" s="69">
        <f>IF($A247&gt;=DATE(2020,3,1),-99999999,NA())</f>
        <v>-99999999</v>
      </c>
      <c r="P247" s="7">
        <f>F247+G247+H247+I247</f>
        <v>79.100000000000009</v>
      </c>
      <c r="Q247" s="7">
        <f>G247+F247</f>
        <v>86.5</v>
      </c>
      <c r="S247" s="9">
        <f>(E247-C247)/C247</f>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election activeCell="J5" sqref="J5"/>
    </sheetView>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99</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143</v>
      </c>
      <c r="G2" s="82"/>
      <c r="H2" s="82"/>
      <c r="I2" s="82"/>
      <c r="J2" s="82"/>
      <c r="K2" s="82"/>
      <c r="L2" s="82"/>
      <c r="M2" s="82"/>
      <c r="N2" s="82"/>
      <c r="O2" s="82"/>
      <c r="P2" s="82"/>
    </row>
    <row r="3" spans="1:16" x14ac:dyDescent="0.25">
      <c r="B3" s="70" t="s">
        <v>146</v>
      </c>
      <c r="C3" s="70" t="s">
        <v>145</v>
      </c>
    </row>
    <row r="4" spans="1:16" x14ac:dyDescent="0.25">
      <c r="A4" s="73" t="s">
        <v>141</v>
      </c>
      <c r="B4" s="71">
        <v>4</v>
      </c>
      <c r="C4" s="71">
        <v>0</v>
      </c>
    </row>
    <row r="5" spans="1:16" x14ac:dyDescent="0.25">
      <c r="A5" s="73" t="s">
        <v>144</v>
      </c>
      <c r="B5" s="72">
        <v>1</v>
      </c>
      <c r="C5" s="72">
        <v>0</v>
      </c>
    </row>
    <row r="6" spans="1:16" x14ac:dyDescent="0.25">
      <c r="A6" s="73" t="s">
        <v>142</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81</v>
      </c>
      <c r="F9" s="13" t="s">
        <v>81</v>
      </c>
    </row>
    <row r="10" spans="1:16" x14ac:dyDescent="0.25">
      <c r="A10" s="13"/>
      <c r="B10" s="13"/>
      <c r="C10" s="13"/>
      <c r="E10" s="13" t="s">
        <v>80</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topLeftCell="A2" zoomScale="115" zoomScaleNormal="115" workbookViewId="0">
      <selection activeCell="D3" sqref="D3"/>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127</v>
      </c>
      <c r="B1" s="83"/>
      <c r="C1" s="83"/>
      <c r="D1" s="83"/>
      <c r="E1" s="83"/>
      <c r="F1" s="83"/>
    </row>
    <row r="2" spans="1:7" x14ac:dyDescent="0.25">
      <c r="A2" s="2" t="s">
        <v>10</v>
      </c>
      <c r="B2" s="2" t="s">
        <v>0</v>
      </c>
      <c r="C2" s="2" t="s">
        <v>10</v>
      </c>
      <c r="D2" s="2" t="s">
        <v>0</v>
      </c>
      <c r="E2" s="2" t="s">
        <v>10</v>
      </c>
      <c r="F2" s="2" t="s">
        <v>0</v>
      </c>
    </row>
    <row r="3" spans="1:7" ht="405" x14ac:dyDescent="0.25">
      <c r="A3" s="23" t="s">
        <v>1</v>
      </c>
      <c r="B3" s="3" t="s">
        <v>126</v>
      </c>
      <c r="C3" s="23" t="s">
        <v>2</v>
      </c>
      <c r="D3" s="3" t="s">
        <v>128</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99</v>
      </c>
      <c r="B5" s="3" t="s">
        <v>129</v>
      </c>
      <c r="C5" s="23" t="s">
        <v>100</v>
      </c>
      <c r="D5" s="3" t="s">
        <v>130</v>
      </c>
      <c r="E5" s="23" t="s">
        <v>98</v>
      </c>
      <c r="F5" s="3" t="s">
        <v>131</v>
      </c>
    </row>
    <row r="6" spans="1:7" x14ac:dyDescent="0.25">
      <c r="A6" s="10" t="s">
        <v>10</v>
      </c>
      <c r="B6" s="10" t="s">
        <v>0</v>
      </c>
      <c r="C6" s="11"/>
      <c r="D6" s="10"/>
      <c r="E6" s="10"/>
      <c r="F6" s="10"/>
    </row>
    <row r="7" spans="1:7" ht="255" x14ac:dyDescent="0.25">
      <c r="A7" s="23" t="s">
        <v>82</v>
      </c>
      <c r="B7" s="3" t="s">
        <v>132</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cp:lastModifiedBy>
  <dcterms:created xsi:type="dcterms:W3CDTF">2022-01-12T01:16:32Z</dcterms:created>
  <dcterms:modified xsi:type="dcterms:W3CDTF">2023-02-08T00:35:42Z</dcterms:modified>
</cp:coreProperties>
</file>