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\Google Drive\Meus Projetos\xlRcode\"/>
    </mc:Choice>
  </mc:AlternateContent>
  <xr:revisionPtr revIDLastSave="0" documentId="13_ncr:1_{F7FFE9C4-A50F-46CD-81FD-A488B61E78DA}" xr6:coauthVersionLast="47" xr6:coauthVersionMax="47" xr10:uidLastSave="{00000000-0000-0000-0000-000000000000}"/>
  <bookViews>
    <workbookView xWindow="-120" yWindow="-120" windowWidth="26760" windowHeight="14520" xr2:uid="{5ADA9215-E254-4993-A863-A5D05D4DBE03}"/>
  </bookViews>
  <sheets>
    <sheet name="BCB SGS" sheetId="1" r:id="rId1"/>
    <sheet name="BCB Other" sheetId="7" r:id="rId2"/>
    <sheet name="IBGE" sheetId="3" r:id="rId3"/>
    <sheet name="IPEA" sheetId="2" r:id="rId4"/>
    <sheet name="WB" sheetId="4" r:id="rId5"/>
    <sheet name="FED" sheetId="5" r:id="rId6"/>
    <sheet name="Seasonal Adjustment" sheetId="9" r:id="rId7"/>
    <sheet name="Dating Cycles" sheetId="10" r:id="rId8"/>
  </sheets>
  <definedNames>
    <definedName name="BCB">_xlfn.LAMBDA(_xlpm.code,_xlpm.dateStart,_xlpm.dateEnd, _xll.XLRCODE( " library(rbcb); data &lt;- get_series(" &amp; _xlpm.code &amp; ");  data$date &lt;- util$cdateRtoXL(data$date);  data &lt;- data[data$date &gt;=  " &amp; _xlpm.dateStart &amp;  " , ]; data &lt;- data[data$date &lt;= " &amp; _xlpm.dateEnd &amp;  " , ];  colnames(data) &lt;- c('Date', 'Value'); data " ) )</definedName>
    <definedName name="R_SEAS">_xlfn.LAMBDA(_xlpm.dates,_xlpm.values,_xlpm.freq, _xll.xlR_Routine( "installAndLoad('seasonal') installAndLoad('stats')  dates &lt;- as.Date(dates, origin = '1899-12-30')  myTS &lt;- ts(values, start=c(year(dates[1]), month(dates[1])), frequency=freq)  s &lt;- seas(myTS) final(s)", _xlpm.dates,_xlpm.values,_xlpm.freq) 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4" i="4" l="1" a="1"/>
  <c r="C4" i="2" a="1"/>
  <c r="C5" i="3" a="1"/>
  <c r="H4" i="4" l="1"/>
  <c r="C4" i="2"/>
  <c r="C5" i="3"/>
  <c r="G7" i="10" a="1"/>
  <c r="E2" i="9" a="1"/>
  <c r="C9" i="1" a="1"/>
  <c r="C9" i="1" l="1"/>
  <c r="E2" i="9"/>
  <c r="G7" i="10"/>
  <c r="K6" i="10" a="1"/>
  <c r="H13" i="10" l="1" a="1"/>
  <c r="H13" i="10" s="1"/>
  <c r="H21" i="10" a="1"/>
  <c r="H21" i="10" s="1"/>
  <c r="H29" i="10" a="1"/>
  <c r="H29" i="10" s="1"/>
  <c r="H37" i="10" a="1"/>
  <c r="H37" i="10" s="1"/>
  <c r="H45" i="10" a="1"/>
  <c r="H45" i="10" s="1"/>
  <c r="H53" i="10" a="1"/>
  <c r="H53" i="10" s="1"/>
  <c r="H61" i="10" a="1"/>
  <c r="H61" i="10" s="1"/>
  <c r="H69" i="10" a="1"/>
  <c r="H69" i="10" s="1"/>
  <c r="H77" i="10" a="1"/>
  <c r="H77" i="10" s="1"/>
  <c r="H85" i="10" a="1"/>
  <c r="H85" i="10" s="1"/>
  <c r="H93" i="10" a="1"/>
  <c r="H93" i="10" s="1"/>
  <c r="H101" i="10" a="1"/>
  <c r="H101" i="10" s="1"/>
  <c r="H109" i="10" a="1"/>
  <c r="H109" i="10" s="1"/>
  <c r="H117" i="10" a="1"/>
  <c r="H117" i="10" s="1"/>
  <c r="H125" i="10" a="1"/>
  <c r="H125" i="10" s="1"/>
  <c r="H133" i="10" a="1"/>
  <c r="H133" i="10" s="1"/>
  <c r="H141" i="10" a="1"/>
  <c r="H141" i="10" s="1"/>
  <c r="H149" i="10" a="1"/>
  <c r="H149" i="10" s="1"/>
  <c r="H157" i="10" a="1"/>
  <c r="H157" i="10" s="1"/>
  <c r="H165" i="10" a="1"/>
  <c r="H165" i="10" s="1"/>
  <c r="H173" i="10" a="1"/>
  <c r="H173" i="10" s="1"/>
  <c r="H181" i="10" a="1"/>
  <c r="H181" i="10" s="1"/>
  <c r="H189" i="10" a="1"/>
  <c r="H189" i="10" s="1"/>
  <c r="H197" i="10" a="1"/>
  <c r="H197" i="10" s="1"/>
  <c r="H205" i="10" a="1"/>
  <c r="H205" i="10" s="1"/>
  <c r="H213" i="10" a="1"/>
  <c r="H213" i="10" s="1"/>
  <c r="H246" i="10" a="1"/>
  <c r="H246" i="10" s="1"/>
  <c r="K6" i="10"/>
  <c r="H22" i="10" a="1"/>
  <c r="H22" i="10" s="1"/>
  <c r="H14" i="10" a="1"/>
  <c r="H14" i="10" s="1"/>
  <c r="H30" i="10" a="1"/>
  <c r="H30" i="10" s="1"/>
  <c r="H38" i="10" a="1"/>
  <c r="H38" i="10" s="1"/>
  <c r="H46" i="10" a="1"/>
  <c r="H46" i="10" s="1"/>
  <c r="H54" i="10" a="1"/>
  <c r="H54" i="10" s="1"/>
  <c r="H62" i="10" a="1"/>
  <c r="H62" i="10" s="1"/>
  <c r="H70" i="10" a="1"/>
  <c r="H70" i="10" s="1"/>
  <c r="H78" i="10" a="1"/>
  <c r="H78" i="10" s="1"/>
  <c r="H86" i="10" a="1"/>
  <c r="H86" i="10" s="1"/>
  <c r="H94" i="10" a="1"/>
  <c r="H94" i="10" s="1"/>
  <c r="H102" i="10" a="1"/>
  <c r="H102" i="10" s="1"/>
  <c r="H110" i="10" a="1"/>
  <c r="H110" i="10" s="1"/>
  <c r="H118" i="10" a="1"/>
  <c r="H118" i="10" s="1"/>
  <c r="H126" i="10" a="1"/>
  <c r="H126" i="10" s="1"/>
  <c r="H134" i="10" a="1"/>
  <c r="H134" i="10" s="1"/>
  <c r="H142" i="10" a="1"/>
  <c r="H142" i="10" s="1"/>
  <c r="H150" i="10" a="1"/>
  <c r="H150" i="10" s="1"/>
  <c r="H158" i="10" a="1"/>
  <c r="H158" i="10" s="1"/>
  <c r="H166" i="10" a="1"/>
  <c r="H166" i="10" s="1"/>
  <c r="H174" i="10" a="1"/>
  <c r="H174" i="10" s="1"/>
  <c r="H182" i="10" a="1"/>
  <c r="H182" i="10" s="1"/>
  <c r="H190" i="10" a="1"/>
  <c r="H190" i="10" s="1"/>
  <c r="H238" i="10" a="1"/>
  <c r="H238" i="10" s="1"/>
  <c r="H15" i="10" a="1"/>
  <c r="H15" i="10" s="1"/>
  <c r="H39" i="10" a="1"/>
  <c r="H39" i="10" s="1"/>
  <c r="H63" i="10" a="1"/>
  <c r="H63" i="10" s="1"/>
  <c r="H79" i="10" a="1"/>
  <c r="H79" i="10" s="1"/>
  <c r="H95" i="10" a="1"/>
  <c r="H95" i="10" s="1"/>
  <c r="H111" i="10" a="1"/>
  <c r="H111" i="10" s="1"/>
  <c r="H127" i="10" a="1"/>
  <c r="H127" i="10" s="1"/>
  <c r="H143" i="10" a="1"/>
  <c r="H143" i="10" s="1"/>
  <c r="H159" i="10" a="1"/>
  <c r="H159" i="10" s="1"/>
  <c r="H175" i="10" a="1"/>
  <c r="H175" i="10" s="1"/>
  <c r="H191" i="10" a="1"/>
  <c r="H191" i="10" s="1"/>
  <c r="H207" i="10" a="1"/>
  <c r="H207" i="10" s="1"/>
  <c r="H223" i="10" a="1"/>
  <c r="H223" i="10" s="1"/>
  <c r="H239" i="10" a="1"/>
  <c r="H239" i="10" s="1"/>
  <c r="H76" i="10" a="1"/>
  <c r="H76" i="10" s="1"/>
  <c r="H140" i="10" a="1"/>
  <c r="H140" i="10" s="1"/>
  <c r="H220" i="10" a="1"/>
  <c r="H220" i="10" s="1"/>
  <c r="H230" i="10" a="1"/>
  <c r="H230" i="10" s="1"/>
  <c r="H7" i="10" a="1"/>
  <c r="H7" i="10" s="1"/>
  <c r="H23" i="10" a="1"/>
  <c r="H23" i="10" s="1"/>
  <c r="H31" i="10" a="1"/>
  <c r="H31" i="10" s="1"/>
  <c r="H47" i="10" a="1"/>
  <c r="H47" i="10" s="1"/>
  <c r="H55" i="10" a="1"/>
  <c r="H55" i="10" s="1"/>
  <c r="H71" i="10" a="1"/>
  <c r="H71" i="10" s="1"/>
  <c r="H87" i="10" a="1"/>
  <c r="H87" i="10" s="1"/>
  <c r="H103" i="10" a="1"/>
  <c r="H103" i="10" s="1"/>
  <c r="H119" i="10" a="1"/>
  <c r="H119" i="10" s="1"/>
  <c r="H135" i="10" a="1"/>
  <c r="H135" i="10" s="1"/>
  <c r="H151" i="10" a="1"/>
  <c r="H151" i="10" s="1"/>
  <c r="H167" i="10" a="1"/>
  <c r="H167" i="10" s="1"/>
  <c r="H183" i="10" a="1"/>
  <c r="H183" i="10" s="1"/>
  <c r="H199" i="10" a="1"/>
  <c r="H199" i="10" s="1"/>
  <c r="H215" i="10" a="1"/>
  <c r="H215" i="10" s="1"/>
  <c r="H231" i="10" a="1"/>
  <c r="H231" i="10" s="1"/>
  <c r="H68" i="10" a="1"/>
  <c r="H68" i="10" s="1"/>
  <c r="H164" i="10" a="1"/>
  <c r="H164" i="10" s="1"/>
  <c r="H221" i="10" a="1"/>
  <c r="H221" i="10" s="1"/>
  <c r="H16" i="10" a="1"/>
  <c r="H16" i="10" s="1"/>
  <c r="H40" i="10" a="1"/>
  <c r="H40" i="10" s="1"/>
  <c r="H56" i="10" a="1"/>
  <c r="H56" i="10" s="1"/>
  <c r="H64" i="10" a="1"/>
  <c r="H64" i="10" s="1"/>
  <c r="H88" i="10" a="1"/>
  <c r="H88" i="10" s="1"/>
  <c r="H104" i="10" a="1"/>
  <c r="H104" i="10" s="1"/>
  <c r="H120" i="10" a="1"/>
  <c r="H120" i="10" s="1"/>
  <c r="H136" i="10" a="1"/>
  <c r="H136" i="10" s="1"/>
  <c r="H152" i="10" a="1"/>
  <c r="H152" i="10" s="1"/>
  <c r="H168" i="10" a="1"/>
  <c r="H168" i="10" s="1"/>
  <c r="H184" i="10" a="1"/>
  <c r="H184" i="10" s="1"/>
  <c r="H200" i="10" a="1"/>
  <c r="H200" i="10" s="1"/>
  <c r="H216" i="10" a="1"/>
  <c r="H216" i="10" s="1"/>
  <c r="H232" i="10" a="1"/>
  <c r="H232" i="10" s="1"/>
  <c r="H193" i="10" a="1"/>
  <c r="H193" i="10" s="1"/>
  <c r="H225" i="10" a="1"/>
  <c r="H225" i="10" s="1"/>
  <c r="H234" i="10" a="1"/>
  <c r="H234" i="10" s="1"/>
  <c r="H20" i="10" a="1"/>
  <c r="H20" i="10" s="1"/>
  <c r="H108" i="10" a="1"/>
  <c r="H108" i="10" s="1"/>
  <c r="H188" i="10" a="1"/>
  <c r="H188" i="10" s="1"/>
  <c r="H229" i="10" a="1"/>
  <c r="H229" i="10" s="1"/>
  <c r="H8" i="10" a="1"/>
  <c r="H8" i="10" s="1"/>
  <c r="H24" i="10" a="1"/>
  <c r="H24" i="10" s="1"/>
  <c r="H32" i="10" a="1"/>
  <c r="H32" i="10" s="1"/>
  <c r="H48" i="10" a="1"/>
  <c r="H48" i="10" s="1"/>
  <c r="H72" i="10" a="1"/>
  <c r="H72" i="10" s="1"/>
  <c r="H80" i="10" a="1"/>
  <c r="H80" i="10" s="1"/>
  <c r="H96" i="10" a="1"/>
  <c r="H96" i="10" s="1"/>
  <c r="H112" i="10" a="1"/>
  <c r="H112" i="10" s="1"/>
  <c r="H128" i="10" a="1"/>
  <c r="H128" i="10" s="1"/>
  <c r="H144" i="10" a="1"/>
  <c r="H144" i="10" s="1"/>
  <c r="H160" i="10" a="1"/>
  <c r="H160" i="10" s="1"/>
  <c r="H176" i="10" a="1"/>
  <c r="H176" i="10" s="1"/>
  <c r="H192" i="10" a="1"/>
  <c r="H192" i="10" s="1"/>
  <c r="H208" i="10" a="1"/>
  <c r="H208" i="10" s="1"/>
  <c r="H224" i="10" a="1"/>
  <c r="H224" i="10" s="1"/>
  <c r="H240" i="10" a="1"/>
  <c r="H240" i="10" s="1"/>
  <c r="H217" i="10" a="1"/>
  <c r="H217" i="10" s="1"/>
  <c r="H233" i="10" a="1"/>
  <c r="H233" i="10" s="1"/>
  <c r="H242" i="10" a="1"/>
  <c r="H242" i="10" s="1"/>
  <c r="H28" i="10" a="1"/>
  <c r="H28" i="10" s="1"/>
  <c r="H84" i="10" a="1"/>
  <c r="H84" i="10" s="1"/>
  <c r="H148" i="10" a="1"/>
  <c r="H148" i="10" s="1"/>
  <c r="H228" i="10" a="1"/>
  <c r="H228" i="10" s="1"/>
  <c r="H245" i="10" a="1"/>
  <c r="H245" i="10" s="1"/>
  <c r="H17" i="10" a="1"/>
  <c r="H17" i="10" s="1"/>
  <c r="H41" i="10" a="1"/>
  <c r="H41" i="10" s="1"/>
  <c r="H57" i="10" a="1"/>
  <c r="H57" i="10" s="1"/>
  <c r="H73" i="10" a="1"/>
  <c r="H73" i="10" s="1"/>
  <c r="H97" i="10" a="1"/>
  <c r="H97" i="10" s="1"/>
  <c r="H113" i="10" a="1"/>
  <c r="H113" i="10" s="1"/>
  <c r="H129" i="10" a="1"/>
  <c r="H129" i="10" s="1"/>
  <c r="H145" i="10" a="1"/>
  <c r="H145" i="10" s="1"/>
  <c r="H161" i="10" a="1"/>
  <c r="H161" i="10" s="1"/>
  <c r="H177" i="10" a="1"/>
  <c r="H177" i="10" s="1"/>
  <c r="H209" i="10" a="1"/>
  <c r="H209" i="10" s="1"/>
  <c r="H226" i="10" a="1"/>
  <c r="H226" i="10" s="1"/>
  <c r="H12" i="10" a="1"/>
  <c r="H12" i="10" s="1"/>
  <c r="H124" i="10" a="1"/>
  <c r="H124" i="10" s="1"/>
  <c r="H212" i="10" a="1"/>
  <c r="H212" i="10" s="1"/>
  <c r="H237" i="10" a="1"/>
  <c r="H237" i="10" s="1"/>
  <c r="H9" i="10" a="1"/>
  <c r="H9" i="10" s="1"/>
  <c r="H25" i="10" a="1"/>
  <c r="H25" i="10" s="1"/>
  <c r="H33" i="10" a="1"/>
  <c r="H33" i="10" s="1"/>
  <c r="H49" i="10" a="1"/>
  <c r="H49" i="10" s="1"/>
  <c r="H65" i="10" a="1"/>
  <c r="H65" i="10" s="1"/>
  <c r="H81" i="10" a="1"/>
  <c r="H81" i="10" s="1"/>
  <c r="H89" i="10" a="1"/>
  <c r="H89" i="10" s="1"/>
  <c r="H105" i="10" a="1"/>
  <c r="H105" i="10" s="1"/>
  <c r="H121" i="10" a="1"/>
  <c r="H121" i="10" s="1"/>
  <c r="H137" i="10" a="1"/>
  <c r="H137" i="10" s="1"/>
  <c r="H153" i="10" a="1"/>
  <c r="H153" i="10" s="1"/>
  <c r="H169" i="10" a="1"/>
  <c r="H169" i="10" s="1"/>
  <c r="H185" i="10" a="1"/>
  <c r="H185" i="10" s="1"/>
  <c r="H201" i="10" a="1"/>
  <c r="H201" i="10" s="1"/>
  <c r="H241" i="10" a="1"/>
  <c r="H241" i="10" s="1"/>
  <c r="H44" i="10" a="1"/>
  <c r="H44" i="10" s="1"/>
  <c r="H100" i="10" a="1"/>
  <c r="H100" i="10" s="1"/>
  <c r="H172" i="10" a="1"/>
  <c r="H172" i="10" s="1"/>
  <c r="H244" i="10" a="1"/>
  <c r="H244" i="10" s="1"/>
  <c r="H198" i="10" a="1"/>
  <c r="H198" i="10" s="1"/>
  <c r="H18" i="10" a="1"/>
  <c r="H18" i="10" s="1"/>
  <c r="H42" i="10" a="1"/>
  <c r="H42" i="10" s="1"/>
  <c r="H66" i="10" a="1"/>
  <c r="H66" i="10" s="1"/>
  <c r="H82" i="10" a="1"/>
  <c r="H82" i="10" s="1"/>
  <c r="H90" i="10" a="1"/>
  <c r="H90" i="10" s="1"/>
  <c r="H106" i="10" a="1"/>
  <c r="H106" i="10" s="1"/>
  <c r="H122" i="10" a="1"/>
  <c r="H122" i="10" s="1"/>
  <c r="H138" i="10" a="1"/>
  <c r="H138" i="10" s="1"/>
  <c r="H154" i="10" a="1"/>
  <c r="H154" i="10" s="1"/>
  <c r="H170" i="10" a="1"/>
  <c r="H170" i="10" s="1"/>
  <c r="H186" i="10" a="1"/>
  <c r="H186" i="10" s="1"/>
  <c r="H202" i="10" a="1"/>
  <c r="H202" i="10" s="1"/>
  <c r="H218" i="10" a="1"/>
  <c r="H218" i="10" s="1"/>
  <c r="H60" i="10" a="1"/>
  <c r="H60" i="10" s="1"/>
  <c r="H116" i="10" a="1"/>
  <c r="H116" i="10" s="1"/>
  <c r="H180" i="10" a="1"/>
  <c r="H180" i="10" s="1"/>
  <c r="H214" i="10" a="1"/>
  <c r="H214" i="10" s="1"/>
  <c r="H10" i="10" a="1"/>
  <c r="H10" i="10" s="1"/>
  <c r="H26" i="10" a="1"/>
  <c r="H26" i="10" s="1"/>
  <c r="H34" i="10" a="1"/>
  <c r="H34" i="10" s="1"/>
  <c r="H50" i="10" a="1"/>
  <c r="H50" i="10" s="1"/>
  <c r="H58" i="10" a="1"/>
  <c r="H58" i="10" s="1"/>
  <c r="H74" i="10" a="1"/>
  <c r="H74" i="10" s="1"/>
  <c r="H98" i="10" a="1"/>
  <c r="H98" i="10" s="1"/>
  <c r="H114" i="10" a="1"/>
  <c r="H114" i="10" s="1"/>
  <c r="H130" i="10" a="1"/>
  <c r="H130" i="10" s="1"/>
  <c r="H146" i="10" a="1"/>
  <c r="H146" i="10" s="1"/>
  <c r="H162" i="10" a="1"/>
  <c r="H162" i="10" s="1"/>
  <c r="H178" i="10" a="1"/>
  <c r="H178" i="10" s="1"/>
  <c r="H194" i="10" a="1"/>
  <c r="H194" i="10" s="1"/>
  <c r="H210" i="10" a="1"/>
  <c r="H210" i="10" s="1"/>
  <c r="H52" i="10" a="1"/>
  <c r="H52" i="10" s="1"/>
  <c r="H132" i="10" a="1"/>
  <c r="H132" i="10" s="1"/>
  <c r="H196" i="10" a="1"/>
  <c r="H196" i="10" s="1"/>
  <c r="H206" i="10" a="1"/>
  <c r="H206" i="10" s="1"/>
  <c r="H19" i="10" a="1"/>
  <c r="H19" i="10" s="1"/>
  <c r="H43" i="10" a="1"/>
  <c r="H43" i="10" s="1"/>
  <c r="H59" i="10" a="1"/>
  <c r="H59" i="10" s="1"/>
  <c r="H67" i="10" a="1"/>
  <c r="H67" i="10" s="1"/>
  <c r="H83" i="10" a="1"/>
  <c r="H83" i="10" s="1"/>
  <c r="H99" i="10" a="1"/>
  <c r="H99" i="10" s="1"/>
  <c r="H115" i="10" a="1"/>
  <c r="H115" i="10" s="1"/>
  <c r="H131" i="10" a="1"/>
  <c r="H131" i="10" s="1"/>
  <c r="H147" i="10" a="1"/>
  <c r="H147" i="10" s="1"/>
  <c r="H163" i="10" a="1"/>
  <c r="H163" i="10" s="1"/>
  <c r="H179" i="10" a="1"/>
  <c r="H179" i="10" s="1"/>
  <c r="H195" i="10" a="1"/>
  <c r="H195" i="10" s="1"/>
  <c r="H211" i="10" a="1"/>
  <c r="H211" i="10" s="1"/>
  <c r="H227" i="10" a="1"/>
  <c r="H227" i="10" s="1"/>
  <c r="H235" i="10" a="1"/>
  <c r="H235" i="10" s="1"/>
  <c r="H243" i="10" a="1"/>
  <c r="H243" i="10" s="1"/>
  <c r="H36" i="10" a="1"/>
  <c r="H36" i="10" s="1"/>
  <c r="H92" i="10" a="1"/>
  <c r="H92" i="10" s="1"/>
  <c r="H156" i="10" a="1"/>
  <c r="H156" i="10" s="1"/>
  <c r="H236" i="10" a="1"/>
  <c r="H236" i="10" s="1"/>
  <c r="H222" i="10" a="1"/>
  <c r="H222" i="10" s="1"/>
  <c r="H11" i="10" a="1"/>
  <c r="H11" i="10" s="1"/>
  <c r="H27" i="10" a="1"/>
  <c r="H27" i="10" s="1"/>
  <c r="H35" i="10" a="1"/>
  <c r="H35" i="10" s="1"/>
  <c r="H51" i="10" a="1"/>
  <c r="H51" i="10" s="1"/>
  <c r="H75" i="10" a="1"/>
  <c r="H75" i="10" s="1"/>
  <c r="H91" i="10" a="1"/>
  <c r="H91" i="10" s="1"/>
  <c r="H107" i="10" a="1"/>
  <c r="H107" i="10" s="1"/>
  <c r="H123" i="10" a="1"/>
  <c r="H123" i="10" s="1"/>
  <c r="H139" i="10" a="1"/>
  <c r="H139" i="10" s="1"/>
  <c r="H155" i="10" a="1"/>
  <c r="H155" i="10" s="1"/>
  <c r="H171" i="10" a="1"/>
  <c r="H171" i="10" s="1"/>
  <c r="H187" i="10" a="1"/>
  <c r="H187" i="10" s="1"/>
  <c r="H203" i="10" a="1"/>
  <c r="H203" i="10" s="1"/>
  <c r="H219" i="10" a="1"/>
  <c r="H219" i="10" s="1"/>
  <c r="H204" i="10" a="1"/>
  <c r="H204" i="10" s="1"/>
  <c r="G9" i="1" l="1" a="1"/>
  <c r="K9" i="1" a="1"/>
  <c r="C2" i="7" a="1"/>
  <c r="H4" i="5" a="1"/>
  <c r="C2" i="7" l="1"/>
  <c r="H4" i="5"/>
  <c r="K9" i="1"/>
  <c r="G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tc={63C0DCA8-BCF9-49BF-A11E-7A393C55E033}</author>
  </authors>
  <commentList>
    <comment ref="D1" authorId="0" shapeId="0" xr:uid="{63C0DCA8-BCF9-49BF-A11E-7A393C55E03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IBGE
Tabela 3653
1 Indústria geral
Índice de base fixa sem ajuste sazonal (Base: média de 2012 = 100) (Número-índice): 1 de 1 casas decimais
Índice de base fixa com ajuste sazonal (Base: média de 2012 = 100) (Número-índice): 1 de 1 casas decimais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tc={6F22F3A4-1EAB-45B1-A6E2-9B85BDDF5D11}</author>
  </authors>
  <commentList>
    <comment ref="F6" authorId="0" shapeId="0" xr:uid="{6F22F3A4-1EAB-45B1-A6E2-9B85BDDF5D1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IBGE
Tabela 3653
1 Indústria geral
Índice de base fixa sem ajuste sazonal (Base: média de 2012 = 100) (Número-índice): 1 de 1 casas decimais
Índice de base fixa com ajuste sazonal (Base: média de 2012 = 100) (Número-índice): 1 de 1 casas decimais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<sst xmlns="http://schemas.openxmlformats.org/spreadsheetml/2006/main" count="42" uniqueCount="37">
  <si>
    <t>IPEA</t>
  </si>
  <si>
    <t>IBGE</t>
  </si>
  <si>
    <t>library(ipeadatar)
library(httr)
library(dplyr)
library(lubridate)
code &lt;- 'IGP12_IGPMG12'
raw_data &lt;- httr::GET(
  sprintf("http://ipeadata.gov.br/api/odata4/ValoresSerie(SERCODIGO='%s')", code)
)
tbl_data &lt;- httr::content(raw_data)[[2]] %&gt;% 
  dplyr::bind_rows() %&gt;% 
  dplyr::select("date" = `VALDATA`, "value" = `VALVALOR`) %&gt;% 
  dplyr::mutate(date = lubridate::as_date(date))
tbl_data &lt;- tbl_data[tbl_data$date &gt;= date('2018-01-01'),]
tbl_data$date &lt;- util$cdateRtoXL(tbl_data$date)
tbl_data</t>
  </si>
  <si>
    <t>xlRcode</t>
  </si>
  <si>
    <t>Lambda function</t>
  </si>
  <si>
    <t>Code</t>
  </si>
  <si>
    <t>Date start</t>
  </si>
  <si>
    <t>Date end</t>
  </si>
  <si>
    <t>Named lambda function</t>
  </si>
  <si>
    <t>Country</t>
  </si>
  <si>
    <t>Indicator</t>
  </si>
  <si>
    <t>Start</t>
  </si>
  <si>
    <t>End</t>
  </si>
  <si>
    <t>NY.GDP.MKTP.KD.ZG</t>
  </si>
  <si>
    <t>World Bank</t>
  </si>
  <si>
    <t>Brazilian Central Bank</t>
  </si>
  <si>
    <t>BR</t>
  </si>
  <si>
    <t>library(WDI)
library(dplyr)
Data &lt;- WDI(
country = country,
indicator = indicator,
start = start,
end = end,
extra = FALSE,
cache = NULL)
Data &lt;- Data[complete.cases(Data), ]
Data %&gt;% arrange(year)</t>
  </si>
  <si>
    <t>Federal Reserve (FRED)</t>
  </si>
  <si>
    <t>startDate</t>
  </si>
  <si>
    <t>endDate</t>
  </si>
  <si>
    <t>indicator</t>
  </si>
  <si>
    <t>apiKey</t>
  </si>
  <si>
    <t>67a704c4fd6d3318bd075e42aab41bb6</t>
  </si>
  <si>
    <t>UNRATE</t>
  </si>
  <si>
    <t>installAndLoad('rbcb')
df &lt;- rbcb::olinda_get_currency("USD", "2022-04-01", "2022-04-25")
df &lt;- as.data.frame(df)
df$datetime &lt;- format(df$datetime, "%Y-%m-%d %H:%M:%S")
df</t>
  </si>
  <si>
    <t>Seasonally Adjusted</t>
  </si>
  <si>
    <t>Observed</t>
  </si>
  <si>
    <t>Date</t>
  </si>
  <si>
    <t>installAndLoad('seasonal')
installAndLoad('lubridate')
dates &lt;- as.Date(dates, origin = '1899-12-30')
myTS &lt;- ts(values, start=c(year(dates[1]), month(dates[1])), frequency=freq)
s &lt;- seas(myTS)
final(s)</t>
  </si>
  <si>
    <t>Recession</t>
  </si>
  <si>
    <t>installAndLoad('BCDating')
installAndLoad('lubridate')
dates &lt;- as.Date(dates, origin = '1899-12-30')
logValuesSA &lt;- log(valuesSA)
myTSSeas &lt;- ts(logValuesSA, start=c(year(dates[1]), month(dates[1])), frequency=freq)
myTSSeasQtr &lt;- aggregate.ts(myTSSeas, nfrequency = 4, FUN = mean)
dat &lt;- BBQ(myTSSeasQtr, mincycle = 5, minphase = 2)
show(dat)</t>
  </si>
  <si>
    <t>2) Take log, aggregate quarterly, calculate business cycle dating</t>
  </si>
  <si>
    <t>1) Deseasonalize data</t>
  </si>
  <si>
    <t># load packages
installAndLoad("rbcb")
# get series
data&lt;- get_series(code)
# convert dates to Excel format
data$date &lt;- util$cdateRtoXL(data$date)
# filter dates
data &lt;- data[data$date &gt;= dateStart,]
data &lt;- data[data$date &lt;= dateEnd,]
# format and return result
colnames(data) &lt;- c('Date', 'Value')
data</t>
  </si>
  <si>
    <t>installAndLoad("sidrar")
tabela = get_sidra(api='/t/8185/n1/all/v/11711/p/last48/c11046/56734/d/v11711%201')
df &lt;- data.frame(date=tabela$'Mês (Código)', value=tabela$Valor)
df$date &lt;- paste(sep= "-", 
                 substring(df$date, first = 1, last = 4), 
                 substring(df$date, first = 5, last = 6), 
                 "01")
df$date &lt;- util$cdateRtoXL(df$date)
df</t>
  </si>
  <si>
    <t xml:space="preserve">installAndLoad("fredr")
fredr_set_key(apiKey)
data &lt;- fredr(
  series_id = indicator,
  observation_start = util$cdateXLtoR(startDate),
  observation_end = util$cdateXLtoR(endDate)
)
data$date &lt;- util$cdateRtoXL(data$date)
data &lt;-data[,c('date', 'value')]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</si>
</sst>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4" formatCode="_-&quot;R$&quot;\ * #,##0.00_-;\-&quot;R$&quot;\ * #,##0.00_-;_-&quot;R$&quot;\ * &quot;-&quot;??_-;_-@_-"/>
    <numFmt numFmtId="164" formatCode="[$-416]mmm\-yy;@"/>
    <numFmt numFmtId="165" formatCode="0.0"/>
  </numFmts>
  <fonts count="10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3" fillId="3" borderId="1" applyNumberFormat="0" applyAlignment="0" applyProtection="0"/>
    <xf numFmtId="0" fontId="4" fillId="4" borderId="2" applyNumberFormat="0" applyAlignment="0" applyProtection="0"/>
    <xf numFmtId="0" fontId="7" fillId="7" borderId="3" applyNumberFormat="0" applyAlignment="0" applyProtection="0"/>
    <xf numFmtId="44" fontId="8" fillId="0" borderId="0" applyFont="0" applyFill="0" applyBorder="0" applyAlignment="0" applyProtection="0"/>
  </cellStyleXfs>
  <cellXfs count="21">
    <xf numFmtId="0" fontId="0" fillId="0" borderId="0" xfId="0"/>
    <xf numFmtId="0" fontId="1" fillId="2" borderId="0" xfId="0" applyFont="1" applyFill="1"/>
    <xf numFmtId="0" fontId="2" fillId="2" borderId="0" xfId="0" applyFont="1" applyFill="1"/>
    <xf numFmtId="14" fontId="0" fillId="0" borderId="0" xfId="0" applyNumberFormat="1"/>
    <xf numFmtId="0" fontId="6" fillId="5" borderId="0" xfId="0" applyFont="1" applyFill="1" applyAlignment="1">
      <alignment vertical="top" wrapText="1"/>
    </xf>
    <xf numFmtId="164" fontId="0" fillId="0" borderId="0" xfId="0" applyNumberFormat="1"/>
    <xf numFmtId="0" fontId="0" fillId="6" borderId="0" xfId="0" applyFill="1" applyAlignment="1">
      <alignment horizontal="right"/>
    </xf>
    <xf numFmtId="0" fontId="0" fillId="0" borderId="0" xfId="0" applyAlignment="1">
      <alignment horizontal="right"/>
    </xf>
    <xf numFmtId="0" fontId="5" fillId="0" borderId="0" xfId="0" applyFont="1"/>
    <xf numFmtId="0" fontId="4" fillId="4" borderId="2" xfId="2"/>
    <xf numFmtId="0" fontId="3" fillId="3" borderId="1" xfId="1"/>
    <xf numFmtId="14" fontId="3" fillId="3" borderId="1" xfId="1" applyNumberFormat="1"/>
    <xf numFmtId="0" fontId="0" fillId="0" borderId="0" xfId="0" applyFill="1"/>
    <xf numFmtId="0" fontId="0" fillId="0" borderId="0" xfId="0" applyFill="1" applyAlignment="1">
      <alignment horizontal="right"/>
    </xf>
    <xf numFmtId="0" fontId="7" fillId="7" borderId="3" xfId="3"/>
    <xf numFmtId="14" fontId="7" fillId="7" borderId="3" xfId="3" applyNumberFormat="1"/>
    <xf numFmtId="0" fontId="0" fillId="0" borderId="0" xfId="0" applyAlignment="1">
      <alignment wrapText="1"/>
    </xf>
    <xf numFmtId="0" fontId="5" fillId="8" borderId="0" xfId="0" applyFont="1" applyFill="1" applyAlignment="1">
      <alignment wrapText="1"/>
    </xf>
    <xf numFmtId="165" fontId="0" fillId="0" borderId="0" xfId="0" applyNumberFormat="1"/>
    <xf numFmtId="165" fontId="0" fillId="0" borderId="0" xfId="4" applyNumberFormat="1" applyFont="1"/>
    <xf numFmtId="0" fontId="9" fillId="0" borderId="0" xfId="0" applyFont="1" applyAlignment="1">
      <alignment vertical="center"/>
    </xf>
  </cellXfs>
  <cellStyles count="5">
    <cellStyle name="Célula de Verificação" xfId="2" builtinId="23"/>
    <cellStyle name="Entrada" xfId="1" builtinId="20"/>
    <cellStyle name="Moeda" xfId="4" builtinId="4"/>
    <cellStyle name="Normal" xfId="0" builtinId="0"/>
    <cellStyle name="Saída" xfId="3" builtinId="21"/>
  </cellStyles>
  <dxfs count="0"/>
  <tableStyles count="1" defaultTableStyle="TableStyleMedium2" defaultPivotStyle="PivotStyleLight16">
    <tableStyle name="Invisible" pivot="0" table="0" count="0" xr9:uid="{24359737-07B5-4AAD-8DF5-4C623EE806C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IBC-Br SA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'BCB SGS'!$E$9</c:f>
              <c:strCache>
                <c:ptCount val="1"/>
                <c:pt idx="0">
                  <c:v>Value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'BCB SGS'!$D$10:$D$516</c:f>
              <c:numCache>
                <c:formatCode>[$-416]mmm\-yy;@</c:formatCode>
                <c:ptCount val="507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  <c:pt idx="36">
                  <c:v>44197</c:v>
                </c:pt>
                <c:pt idx="37">
                  <c:v>44228</c:v>
                </c:pt>
                <c:pt idx="38">
                  <c:v>44256</c:v>
                </c:pt>
                <c:pt idx="39">
                  <c:v>44287</c:v>
                </c:pt>
                <c:pt idx="40">
                  <c:v>44317</c:v>
                </c:pt>
                <c:pt idx="41">
                  <c:v>44348</c:v>
                </c:pt>
                <c:pt idx="42">
                  <c:v>44378</c:v>
                </c:pt>
                <c:pt idx="43">
                  <c:v>44409</c:v>
                </c:pt>
                <c:pt idx="44">
                  <c:v>44440</c:v>
                </c:pt>
                <c:pt idx="45">
                  <c:v>44470</c:v>
                </c:pt>
                <c:pt idx="46">
                  <c:v>44501</c:v>
                </c:pt>
                <c:pt idx="47">
                  <c:v>44531</c:v>
                </c:pt>
                <c:pt idx="48">
                  <c:v>44562</c:v>
                </c:pt>
              </c:numCache>
            </c:numRef>
          </c:cat>
          <c:val>
            <c:numRef>
              <c:f>'BCB SGS'!$E$10:$E$516</c:f>
              <c:numCache>
                <c:formatCode>General</c:formatCode>
                <c:ptCount val="507"/>
                <c:pt idx="0">
                  <c:v>136.85</c:v>
                </c:pt>
                <c:pt idx="1">
                  <c:v>136.63999999999999</c:v>
                </c:pt>
                <c:pt idx="2">
                  <c:v>137.26</c:v>
                </c:pt>
                <c:pt idx="3">
                  <c:v>138.36000000000001</c:v>
                </c:pt>
                <c:pt idx="4">
                  <c:v>133.38999999999999</c:v>
                </c:pt>
                <c:pt idx="5">
                  <c:v>137.44</c:v>
                </c:pt>
                <c:pt idx="6">
                  <c:v>138.04</c:v>
                </c:pt>
                <c:pt idx="7">
                  <c:v>139.32</c:v>
                </c:pt>
                <c:pt idx="8">
                  <c:v>137.99</c:v>
                </c:pt>
                <c:pt idx="9">
                  <c:v>138.06</c:v>
                </c:pt>
                <c:pt idx="10">
                  <c:v>137.86000000000001</c:v>
                </c:pt>
                <c:pt idx="11">
                  <c:v>138.53</c:v>
                </c:pt>
                <c:pt idx="12">
                  <c:v>138.47999999999999</c:v>
                </c:pt>
                <c:pt idx="13">
                  <c:v>137.38</c:v>
                </c:pt>
                <c:pt idx="14">
                  <c:v>138.41999999999999</c:v>
                </c:pt>
                <c:pt idx="15">
                  <c:v>138.09</c:v>
                </c:pt>
                <c:pt idx="16">
                  <c:v>138.96</c:v>
                </c:pt>
                <c:pt idx="17">
                  <c:v>138.99</c:v>
                </c:pt>
                <c:pt idx="18">
                  <c:v>138.56</c:v>
                </c:pt>
                <c:pt idx="19">
                  <c:v>138.59</c:v>
                </c:pt>
                <c:pt idx="20">
                  <c:v>139.09</c:v>
                </c:pt>
                <c:pt idx="21">
                  <c:v>139.96</c:v>
                </c:pt>
                <c:pt idx="22">
                  <c:v>138.79</c:v>
                </c:pt>
                <c:pt idx="23">
                  <c:v>138.09</c:v>
                </c:pt>
                <c:pt idx="24">
                  <c:v>138.83000000000001</c:v>
                </c:pt>
                <c:pt idx="25">
                  <c:v>139.36000000000001</c:v>
                </c:pt>
                <c:pt idx="26">
                  <c:v>132.13</c:v>
                </c:pt>
                <c:pt idx="27">
                  <c:v>118.98</c:v>
                </c:pt>
                <c:pt idx="28">
                  <c:v>121.47</c:v>
                </c:pt>
                <c:pt idx="29">
                  <c:v>127.62</c:v>
                </c:pt>
                <c:pt idx="30">
                  <c:v>131.76</c:v>
                </c:pt>
                <c:pt idx="31">
                  <c:v>134.5</c:v>
                </c:pt>
                <c:pt idx="32">
                  <c:v>136.44</c:v>
                </c:pt>
                <c:pt idx="33">
                  <c:v>138.36000000000001</c:v>
                </c:pt>
                <c:pt idx="34">
                  <c:v>137.9</c:v>
                </c:pt>
                <c:pt idx="35">
                  <c:v>138.19</c:v>
                </c:pt>
                <c:pt idx="36">
                  <c:v>139.01</c:v>
                </c:pt>
                <c:pt idx="37">
                  <c:v>141.1</c:v>
                </c:pt>
                <c:pt idx="38">
                  <c:v>138.85</c:v>
                </c:pt>
                <c:pt idx="39">
                  <c:v>139.22999999999999</c:v>
                </c:pt>
                <c:pt idx="40">
                  <c:v>139.28</c:v>
                </c:pt>
                <c:pt idx="41">
                  <c:v>139.53</c:v>
                </c:pt>
                <c:pt idx="42">
                  <c:v>139.36000000000001</c:v>
                </c:pt>
                <c:pt idx="43">
                  <c:v>139.5</c:v>
                </c:pt>
                <c:pt idx="44">
                  <c:v>138.69999999999999</c:v>
                </c:pt>
                <c:pt idx="45">
                  <c:v>138.77000000000001</c:v>
                </c:pt>
                <c:pt idx="46">
                  <c:v>139.4</c:v>
                </c:pt>
                <c:pt idx="47">
                  <c:v>139.85</c:v>
                </c:pt>
                <c:pt idx="48">
                  <c:v>138.83000000000001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7D-44E8-ACA6-481FB15F35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1270600319"/>
        <c:axId val="1270600735"/>
      </c:lineChart>
      <c:dateAx>
        <c:axId val="1270600319"/>
        <c:scaling>
          <c:orientation val="minMax"/>
        </c:scaling>
        <c:delete val="0"/>
        <c:axPos val="b"/>
        <c:numFmt formatCode="[$-416]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70600735"/>
        <c:crosses val="autoZero"/>
        <c:auto val="1"/>
        <c:lblOffset val="100"/>
        <c:baseTimeUnit val="months"/>
      </c:dateAx>
      <c:valAx>
        <c:axId val="1270600735"/>
        <c:scaling>
          <c:orientation val="minMax"/>
          <c:min val="115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70600319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Volume de vendas no coméricio varejista acumulado em 12 meses (var. % YoY)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IBGE!$E$5</c:f>
              <c:strCache>
                <c:ptCount val="1"/>
                <c:pt idx="0">
                  <c:v>value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IBGE!$D$6:$D$398</c:f>
              <c:numCache>
                <c:formatCode>[$-416]mmm\-yy;@</c:formatCode>
                <c:ptCount val="393"/>
                <c:pt idx="0">
                  <c:v>43221</c:v>
                </c:pt>
                <c:pt idx="1">
                  <c:v>43252</c:v>
                </c:pt>
                <c:pt idx="2">
                  <c:v>43282</c:v>
                </c:pt>
                <c:pt idx="3">
                  <c:v>43313</c:v>
                </c:pt>
                <c:pt idx="4">
                  <c:v>43344</c:v>
                </c:pt>
                <c:pt idx="5">
                  <c:v>43374</c:v>
                </c:pt>
                <c:pt idx="6">
                  <c:v>43405</c:v>
                </c:pt>
                <c:pt idx="7">
                  <c:v>43435</c:v>
                </c:pt>
                <c:pt idx="8">
                  <c:v>43466</c:v>
                </c:pt>
                <c:pt idx="9">
                  <c:v>43497</c:v>
                </c:pt>
                <c:pt idx="10">
                  <c:v>43525</c:v>
                </c:pt>
                <c:pt idx="11">
                  <c:v>43556</c:v>
                </c:pt>
                <c:pt idx="12">
                  <c:v>43586</c:v>
                </c:pt>
                <c:pt idx="13">
                  <c:v>43617</c:v>
                </c:pt>
                <c:pt idx="14">
                  <c:v>43647</c:v>
                </c:pt>
                <c:pt idx="15">
                  <c:v>43678</c:v>
                </c:pt>
                <c:pt idx="16">
                  <c:v>43709</c:v>
                </c:pt>
                <c:pt idx="17">
                  <c:v>43739</c:v>
                </c:pt>
                <c:pt idx="18">
                  <c:v>43770</c:v>
                </c:pt>
                <c:pt idx="19">
                  <c:v>43800</c:v>
                </c:pt>
                <c:pt idx="20">
                  <c:v>43831</c:v>
                </c:pt>
                <c:pt idx="21">
                  <c:v>43862</c:v>
                </c:pt>
                <c:pt idx="22">
                  <c:v>43891</c:v>
                </c:pt>
                <c:pt idx="23">
                  <c:v>43922</c:v>
                </c:pt>
                <c:pt idx="24">
                  <c:v>43952</c:v>
                </c:pt>
                <c:pt idx="25">
                  <c:v>43983</c:v>
                </c:pt>
                <c:pt idx="26">
                  <c:v>44013</c:v>
                </c:pt>
                <c:pt idx="27">
                  <c:v>44044</c:v>
                </c:pt>
                <c:pt idx="28">
                  <c:v>44075</c:v>
                </c:pt>
                <c:pt idx="29">
                  <c:v>44105</c:v>
                </c:pt>
                <c:pt idx="30">
                  <c:v>44136</c:v>
                </c:pt>
                <c:pt idx="31">
                  <c:v>44166</c:v>
                </c:pt>
                <c:pt idx="32">
                  <c:v>44197</c:v>
                </c:pt>
                <c:pt idx="33">
                  <c:v>44228</c:v>
                </c:pt>
                <c:pt idx="34">
                  <c:v>44256</c:v>
                </c:pt>
                <c:pt idx="35">
                  <c:v>44287</c:v>
                </c:pt>
                <c:pt idx="36">
                  <c:v>44317</c:v>
                </c:pt>
                <c:pt idx="37">
                  <c:v>44348</c:v>
                </c:pt>
                <c:pt idx="38">
                  <c:v>44378</c:v>
                </c:pt>
                <c:pt idx="39">
                  <c:v>44409</c:v>
                </c:pt>
                <c:pt idx="40">
                  <c:v>44440</c:v>
                </c:pt>
                <c:pt idx="41">
                  <c:v>44470</c:v>
                </c:pt>
                <c:pt idx="42">
                  <c:v>44501</c:v>
                </c:pt>
                <c:pt idx="43">
                  <c:v>44531</c:v>
                </c:pt>
                <c:pt idx="44">
                  <c:v>44562</c:v>
                </c:pt>
                <c:pt idx="45">
                  <c:v>44593</c:v>
                </c:pt>
                <c:pt idx="46">
                  <c:v>44621</c:v>
                </c:pt>
                <c:pt idx="47">
                  <c:v>44652</c:v>
                </c:pt>
              </c:numCache>
            </c:numRef>
          </c:cat>
          <c:val>
            <c:numRef>
              <c:f>IBGE!$E$6:$E$398</c:f>
              <c:numCache>
                <c:formatCode>General</c:formatCode>
                <c:ptCount val="393"/>
                <c:pt idx="0">
                  <c:v>3.7</c:v>
                </c:pt>
                <c:pt idx="1">
                  <c:v>3.6</c:v>
                </c:pt>
                <c:pt idx="2">
                  <c:v>3.3</c:v>
                </c:pt>
                <c:pt idx="3">
                  <c:v>3.3</c:v>
                </c:pt>
                <c:pt idx="4">
                  <c:v>2.8</c:v>
                </c:pt>
                <c:pt idx="5">
                  <c:v>2.8</c:v>
                </c:pt>
                <c:pt idx="6">
                  <c:v>2.7</c:v>
                </c:pt>
                <c:pt idx="7">
                  <c:v>2.2999999999999998</c:v>
                </c:pt>
                <c:pt idx="8">
                  <c:v>2.2000000000000002</c:v>
                </c:pt>
                <c:pt idx="9">
                  <c:v>2.4</c:v>
                </c:pt>
                <c:pt idx="10">
                  <c:v>1.4</c:v>
                </c:pt>
                <c:pt idx="11">
                  <c:v>1.5</c:v>
                </c:pt>
                <c:pt idx="12">
                  <c:v>1.3</c:v>
                </c:pt>
                <c:pt idx="13">
                  <c:v>1.2</c:v>
                </c:pt>
                <c:pt idx="14">
                  <c:v>1.6</c:v>
                </c:pt>
                <c:pt idx="15">
                  <c:v>1.4</c:v>
                </c:pt>
                <c:pt idx="16">
                  <c:v>1.6</c:v>
                </c:pt>
                <c:pt idx="17">
                  <c:v>1.8</c:v>
                </c:pt>
                <c:pt idx="18">
                  <c:v>1.6</c:v>
                </c:pt>
                <c:pt idx="19">
                  <c:v>1.8</c:v>
                </c:pt>
                <c:pt idx="20">
                  <c:v>1.8</c:v>
                </c:pt>
                <c:pt idx="21">
                  <c:v>1.9</c:v>
                </c:pt>
                <c:pt idx="22">
                  <c:v>2.2000000000000002</c:v>
                </c:pt>
                <c:pt idx="23">
                  <c:v>0.6</c:v>
                </c:pt>
                <c:pt idx="24">
                  <c:v>0</c:v>
                </c:pt>
                <c:pt idx="25">
                  <c:v>0</c:v>
                </c:pt>
                <c:pt idx="26">
                  <c:v>0.1</c:v>
                </c:pt>
                <c:pt idx="27">
                  <c:v>0.5</c:v>
                </c:pt>
                <c:pt idx="28">
                  <c:v>0.9</c:v>
                </c:pt>
                <c:pt idx="29">
                  <c:v>1.3</c:v>
                </c:pt>
                <c:pt idx="30">
                  <c:v>1.3</c:v>
                </c:pt>
                <c:pt idx="31">
                  <c:v>1.2</c:v>
                </c:pt>
                <c:pt idx="32">
                  <c:v>1</c:v>
                </c:pt>
                <c:pt idx="33">
                  <c:v>0.4</c:v>
                </c:pt>
                <c:pt idx="34">
                  <c:v>0.6</c:v>
                </c:pt>
                <c:pt idx="35">
                  <c:v>3.6</c:v>
                </c:pt>
                <c:pt idx="36">
                  <c:v>5.4</c:v>
                </c:pt>
                <c:pt idx="37">
                  <c:v>5.9</c:v>
                </c:pt>
                <c:pt idx="38">
                  <c:v>5.9</c:v>
                </c:pt>
                <c:pt idx="39">
                  <c:v>5</c:v>
                </c:pt>
                <c:pt idx="40">
                  <c:v>3.9</c:v>
                </c:pt>
                <c:pt idx="41">
                  <c:v>2.6</c:v>
                </c:pt>
                <c:pt idx="42">
                  <c:v>1.9</c:v>
                </c:pt>
                <c:pt idx="43">
                  <c:v>1.4</c:v>
                </c:pt>
                <c:pt idx="44">
                  <c:v>1.3</c:v>
                </c:pt>
                <c:pt idx="45">
                  <c:v>1.7</c:v>
                </c:pt>
                <c:pt idx="46">
                  <c:v>1.9</c:v>
                </c:pt>
                <c:pt idx="47">
                  <c:v>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C6-4377-857E-AEC8C43D50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1245717583"/>
        <c:axId val="1245717999"/>
      </c:lineChart>
      <c:dateAx>
        <c:axId val="1245717583"/>
        <c:scaling>
          <c:orientation val="minMax"/>
        </c:scaling>
        <c:delete val="0"/>
        <c:axPos val="b"/>
        <c:numFmt formatCode="[$-416]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45717999"/>
        <c:crosses val="autoZero"/>
        <c:auto val="1"/>
        <c:lblOffset val="100"/>
        <c:baseTimeUnit val="months"/>
      </c:dateAx>
      <c:valAx>
        <c:axId val="12457179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45717583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IGP-M (% a.m.)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IPEA!$E$4</c:f>
              <c:strCache>
                <c:ptCount val="1"/>
                <c:pt idx="0">
                  <c:v>value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IPEA!$D$5:$D$398</c:f>
              <c:numCache>
                <c:formatCode>m/d/yyyy</c:formatCode>
                <c:ptCount val="394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  <c:pt idx="36">
                  <c:v>44197</c:v>
                </c:pt>
                <c:pt idx="37">
                  <c:v>44228</c:v>
                </c:pt>
                <c:pt idx="38">
                  <c:v>44256</c:v>
                </c:pt>
                <c:pt idx="39">
                  <c:v>44287</c:v>
                </c:pt>
                <c:pt idx="40">
                  <c:v>44317</c:v>
                </c:pt>
                <c:pt idx="41">
                  <c:v>44348</c:v>
                </c:pt>
                <c:pt idx="42">
                  <c:v>44378</c:v>
                </c:pt>
                <c:pt idx="43">
                  <c:v>44409</c:v>
                </c:pt>
                <c:pt idx="44">
                  <c:v>44440</c:v>
                </c:pt>
                <c:pt idx="45">
                  <c:v>44470</c:v>
                </c:pt>
                <c:pt idx="46">
                  <c:v>44501</c:v>
                </c:pt>
                <c:pt idx="47">
                  <c:v>44531</c:v>
                </c:pt>
                <c:pt idx="48">
                  <c:v>44562</c:v>
                </c:pt>
                <c:pt idx="49">
                  <c:v>44593</c:v>
                </c:pt>
                <c:pt idx="50">
                  <c:v>44621</c:v>
                </c:pt>
                <c:pt idx="51">
                  <c:v>44652</c:v>
                </c:pt>
                <c:pt idx="52">
                  <c:v>44682</c:v>
                </c:pt>
              </c:numCache>
            </c:numRef>
          </c:cat>
          <c:val>
            <c:numRef>
              <c:f>IPEA!$E$5:$E$398</c:f>
              <c:numCache>
                <c:formatCode>General</c:formatCode>
                <c:ptCount val="394"/>
                <c:pt idx="0">
                  <c:v>0.76</c:v>
                </c:pt>
                <c:pt idx="1">
                  <c:v>7.0000000000000007E-2</c:v>
                </c:pt>
                <c:pt idx="2">
                  <c:v>0.64</c:v>
                </c:pt>
                <c:pt idx="3">
                  <c:v>0.56999999999999995</c:v>
                </c:pt>
                <c:pt idx="4">
                  <c:v>1.38</c:v>
                </c:pt>
                <c:pt idx="5">
                  <c:v>1.87</c:v>
                </c:pt>
                <c:pt idx="6">
                  <c:v>0.51</c:v>
                </c:pt>
                <c:pt idx="7">
                  <c:v>0.7</c:v>
                </c:pt>
                <c:pt idx="8">
                  <c:v>1.52</c:v>
                </c:pt>
                <c:pt idx="9">
                  <c:v>0.89</c:v>
                </c:pt>
                <c:pt idx="10">
                  <c:v>-0.49</c:v>
                </c:pt>
                <c:pt idx="11">
                  <c:v>-1.08</c:v>
                </c:pt>
                <c:pt idx="12">
                  <c:v>0.01</c:v>
                </c:pt>
                <c:pt idx="13">
                  <c:v>0.88</c:v>
                </c:pt>
                <c:pt idx="14">
                  <c:v>1.26</c:v>
                </c:pt>
                <c:pt idx="15">
                  <c:v>0.92</c:v>
                </c:pt>
                <c:pt idx="16">
                  <c:v>0.45</c:v>
                </c:pt>
                <c:pt idx="17">
                  <c:v>0.8</c:v>
                </c:pt>
                <c:pt idx="18">
                  <c:v>0.4</c:v>
                </c:pt>
                <c:pt idx="19">
                  <c:v>-0.67</c:v>
                </c:pt>
                <c:pt idx="20">
                  <c:v>-0.01</c:v>
                </c:pt>
                <c:pt idx="21">
                  <c:v>0.68</c:v>
                </c:pt>
                <c:pt idx="22">
                  <c:v>0.3</c:v>
                </c:pt>
                <c:pt idx="23">
                  <c:v>2.09</c:v>
                </c:pt>
                <c:pt idx="24">
                  <c:v>0.48</c:v>
                </c:pt>
                <c:pt idx="25">
                  <c:v>-0.04</c:v>
                </c:pt>
                <c:pt idx="26">
                  <c:v>1.24</c:v>
                </c:pt>
                <c:pt idx="27">
                  <c:v>0.8</c:v>
                </c:pt>
                <c:pt idx="28">
                  <c:v>0.28000000000000003</c:v>
                </c:pt>
                <c:pt idx="29">
                  <c:v>1.56</c:v>
                </c:pt>
                <c:pt idx="30">
                  <c:v>2.23</c:v>
                </c:pt>
                <c:pt idx="31">
                  <c:v>2.74</c:v>
                </c:pt>
                <c:pt idx="32">
                  <c:v>4.34</c:v>
                </c:pt>
                <c:pt idx="33">
                  <c:v>3.23</c:v>
                </c:pt>
                <c:pt idx="34">
                  <c:v>3.28</c:v>
                </c:pt>
                <c:pt idx="35">
                  <c:v>0.96</c:v>
                </c:pt>
                <c:pt idx="36">
                  <c:v>2.58</c:v>
                </c:pt>
                <c:pt idx="37">
                  <c:v>2.5299999999999998</c:v>
                </c:pt>
                <c:pt idx="38">
                  <c:v>2.94</c:v>
                </c:pt>
                <c:pt idx="39">
                  <c:v>1.51</c:v>
                </c:pt>
                <c:pt idx="40">
                  <c:v>4.0999999999999996</c:v>
                </c:pt>
                <c:pt idx="41">
                  <c:v>0.6</c:v>
                </c:pt>
                <c:pt idx="42">
                  <c:v>0.78</c:v>
                </c:pt>
                <c:pt idx="43">
                  <c:v>0.66</c:v>
                </c:pt>
                <c:pt idx="44">
                  <c:v>-0.64</c:v>
                </c:pt>
                <c:pt idx="45">
                  <c:v>0.64</c:v>
                </c:pt>
                <c:pt idx="46">
                  <c:v>0.02</c:v>
                </c:pt>
                <c:pt idx="47">
                  <c:v>0.87</c:v>
                </c:pt>
                <c:pt idx="48">
                  <c:v>1.82</c:v>
                </c:pt>
                <c:pt idx="49">
                  <c:v>1.83</c:v>
                </c:pt>
                <c:pt idx="50">
                  <c:v>1.74</c:v>
                </c:pt>
                <c:pt idx="51">
                  <c:v>1.41</c:v>
                </c:pt>
                <c:pt idx="52">
                  <c:v>0.52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5A-442F-A6F1-0C1DCE665B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1245717583"/>
        <c:axId val="1245717999"/>
      </c:lineChart>
      <c:dateAx>
        <c:axId val="1245717583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45717999"/>
        <c:crosses val="autoZero"/>
        <c:auto val="1"/>
        <c:lblOffset val="100"/>
        <c:baseTimeUnit val="months"/>
      </c:dateAx>
      <c:valAx>
        <c:axId val="12457179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45717583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WB!$D$6</c:f>
          <c:strCache>
            <c:ptCount val="1"/>
            <c:pt idx="0">
              <c:v>NY.GDP.MKTP.KD.ZG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WB!$K$4</c:f>
              <c:strCache>
                <c:ptCount val="1"/>
                <c:pt idx="0">
                  <c:v>NY.GDP.MKTP.KD.ZG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dLbls>
            <c:numFmt formatCode="#,##0.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WB!$L$5:$L$15</c:f>
              <c:numCache>
                <c:formatCode>General</c:formatCod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numCache>
            </c:numRef>
          </c:cat>
          <c:val>
            <c:numRef>
              <c:f>WB!$K$5:$K$15</c:f>
              <c:numCache>
                <c:formatCode>General</c:formatCode>
                <c:ptCount val="11"/>
                <c:pt idx="0">
                  <c:v>7.52822581812151</c:v>
                </c:pt>
                <c:pt idx="1">
                  <c:v>3.9744230794470199</c:v>
                </c:pt>
                <c:pt idx="2">
                  <c:v>1.92117598509462</c:v>
                </c:pt>
                <c:pt idx="3">
                  <c:v>3.0048226702887999</c:v>
                </c:pt>
                <c:pt idx="4">
                  <c:v>0.50395574027324097</c:v>
                </c:pt>
                <c:pt idx="5">
                  <c:v>-3.5457633934727801</c:v>
                </c:pt>
                <c:pt idx="6">
                  <c:v>-3.2759169063211</c:v>
                </c:pt>
                <c:pt idx="7">
                  <c:v>1.32286905390815</c:v>
                </c:pt>
                <c:pt idx="8">
                  <c:v>1.7836667613700301</c:v>
                </c:pt>
                <c:pt idx="9">
                  <c:v>1.41115298506995</c:v>
                </c:pt>
                <c:pt idx="10">
                  <c:v>-4.05904827267271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1B-4FA7-BCB7-BCE7490B05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45717583"/>
        <c:axId val="1245717999"/>
      </c:barChart>
      <c:catAx>
        <c:axId val="124571758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45717999"/>
        <c:crosses val="autoZero"/>
        <c:auto val="1"/>
        <c:lblAlgn val="ctr"/>
        <c:lblOffset val="100"/>
        <c:noMultiLvlLbl val="0"/>
      </c:catAx>
      <c:valAx>
        <c:axId val="1245717999"/>
        <c:scaling>
          <c:orientation val="minMax"/>
        </c:scaling>
        <c:delete val="0"/>
        <c:axPos val="l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45717583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U.S. Unemployment Rate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FED!$J$4</c:f>
              <c:strCache>
                <c:ptCount val="1"/>
                <c:pt idx="0">
                  <c:v>value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FED!$I$5:$I$393</c:f>
              <c:numCache>
                <c:formatCode>[$-416]mmm\-yy;@</c:formatCode>
                <c:ptCount val="389"/>
                <c:pt idx="0">
                  <c:v>35855</c:v>
                </c:pt>
                <c:pt idx="1">
                  <c:v>35886</c:v>
                </c:pt>
                <c:pt idx="2">
                  <c:v>35916</c:v>
                </c:pt>
                <c:pt idx="3">
                  <c:v>35947</c:v>
                </c:pt>
                <c:pt idx="4">
                  <c:v>35977</c:v>
                </c:pt>
                <c:pt idx="5">
                  <c:v>36008</c:v>
                </c:pt>
                <c:pt idx="6">
                  <c:v>36039</c:v>
                </c:pt>
                <c:pt idx="7">
                  <c:v>36069</c:v>
                </c:pt>
                <c:pt idx="8">
                  <c:v>36100</c:v>
                </c:pt>
                <c:pt idx="9">
                  <c:v>36130</c:v>
                </c:pt>
                <c:pt idx="10">
                  <c:v>36161</c:v>
                </c:pt>
                <c:pt idx="11">
                  <c:v>36192</c:v>
                </c:pt>
                <c:pt idx="12">
                  <c:v>36220</c:v>
                </c:pt>
                <c:pt idx="13">
                  <c:v>36251</c:v>
                </c:pt>
                <c:pt idx="14">
                  <c:v>36281</c:v>
                </c:pt>
                <c:pt idx="15">
                  <c:v>36312</c:v>
                </c:pt>
                <c:pt idx="16">
                  <c:v>36342</c:v>
                </c:pt>
                <c:pt idx="17">
                  <c:v>36373</c:v>
                </c:pt>
                <c:pt idx="18">
                  <c:v>36404</c:v>
                </c:pt>
                <c:pt idx="19">
                  <c:v>36434</c:v>
                </c:pt>
                <c:pt idx="20">
                  <c:v>36465</c:v>
                </c:pt>
                <c:pt idx="21">
                  <c:v>36495</c:v>
                </c:pt>
                <c:pt idx="22">
                  <c:v>36526</c:v>
                </c:pt>
                <c:pt idx="23">
                  <c:v>36557</c:v>
                </c:pt>
                <c:pt idx="24">
                  <c:v>36586</c:v>
                </c:pt>
                <c:pt idx="25">
                  <c:v>36617</c:v>
                </c:pt>
                <c:pt idx="26">
                  <c:v>36647</c:v>
                </c:pt>
                <c:pt idx="27">
                  <c:v>36678</c:v>
                </c:pt>
                <c:pt idx="28">
                  <c:v>36708</c:v>
                </c:pt>
                <c:pt idx="29">
                  <c:v>36739</c:v>
                </c:pt>
                <c:pt idx="30">
                  <c:v>36770</c:v>
                </c:pt>
                <c:pt idx="31">
                  <c:v>36800</c:v>
                </c:pt>
                <c:pt idx="32">
                  <c:v>36831</c:v>
                </c:pt>
                <c:pt idx="33">
                  <c:v>36861</c:v>
                </c:pt>
                <c:pt idx="34">
                  <c:v>36892</c:v>
                </c:pt>
                <c:pt idx="35">
                  <c:v>36923</c:v>
                </c:pt>
                <c:pt idx="36">
                  <c:v>36951</c:v>
                </c:pt>
                <c:pt idx="37">
                  <c:v>36982</c:v>
                </c:pt>
                <c:pt idx="38">
                  <c:v>37012</c:v>
                </c:pt>
                <c:pt idx="39">
                  <c:v>37043</c:v>
                </c:pt>
                <c:pt idx="40">
                  <c:v>37073</c:v>
                </c:pt>
                <c:pt idx="41">
                  <c:v>37104</c:v>
                </c:pt>
                <c:pt idx="42">
                  <c:v>37135</c:v>
                </c:pt>
                <c:pt idx="43">
                  <c:v>37165</c:v>
                </c:pt>
                <c:pt idx="44">
                  <c:v>37196</c:v>
                </c:pt>
                <c:pt idx="45">
                  <c:v>37226</c:v>
                </c:pt>
                <c:pt idx="46">
                  <c:v>37257</c:v>
                </c:pt>
                <c:pt idx="47">
                  <c:v>37288</c:v>
                </c:pt>
                <c:pt idx="48">
                  <c:v>37316</c:v>
                </c:pt>
                <c:pt idx="49">
                  <c:v>37347</c:v>
                </c:pt>
                <c:pt idx="50">
                  <c:v>37377</c:v>
                </c:pt>
                <c:pt idx="51">
                  <c:v>37408</c:v>
                </c:pt>
                <c:pt idx="52">
                  <c:v>37438</c:v>
                </c:pt>
                <c:pt idx="53">
                  <c:v>37469</c:v>
                </c:pt>
                <c:pt idx="54">
                  <c:v>37500</c:v>
                </c:pt>
                <c:pt idx="55">
                  <c:v>37530</c:v>
                </c:pt>
                <c:pt idx="56">
                  <c:v>37561</c:v>
                </c:pt>
                <c:pt idx="57">
                  <c:v>37591</c:v>
                </c:pt>
                <c:pt idx="58">
                  <c:v>37622</c:v>
                </c:pt>
                <c:pt idx="59">
                  <c:v>37653</c:v>
                </c:pt>
                <c:pt idx="60">
                  <c:v>37681</c:v>
                </c:pt>
                <c:pt idx="61">
                  <c:v>37712</c:v>
                </c:pt>
                <c:pt idx="62">
                  <c:v>37742</c:v>
                </c:pt>
                <c:pt idx="63">
                  <c:v>37773</c:v>
                </c:pt>
                <c:pt idx="64">
                  <c:v>37803</c:v>
                </c:pt>
                <c:pt idx="65">
                  <c:v>37834</c:v>
                </c:pt>
                <c:pt idx="66">
                  <c:v>37865</c:v>
                </c:pt>
                <c:pt idx="67">
                  <c:v>37895</c:v>
                </c:pt>
                <c:pt idx="68">
                  <c:v>37926</c:v>
                </c:pt>
                <c:pt idx="69">
                  <c:v>37956</c:v>
                </c:pt>
                <c:pt idx="70">
                  <c:v>37987</c:v>
                </c:pt>
                <c:pt idx="71">
                  <c:v>38018</c:v>
                </c:pt>
                <c:pt idx="72">
                  <c:v>38047</c:v>
                </c:pt>
                <c:pt idx="73">
                  <c:v>38078</c:v>
                </c:pt>
                <c:pt idx="74">
                  <c:v>38108</c:v>
                </c:pt>
                <c:pt idx="75">
                  <c:v>38139</c:v>
                </c:pt>
                <c:pt idx="76">
                  <c:v>38169</c:v>
                </c:pt>
                <c:pt idx="77">
                  <c:v>38200</c:v>
                </c:pt>
                <c:pt idx="78">
                  <c:v>38231</c:v>
                </c:pt>
                <c:pt idx="79">
                  <c:v>38261</c:v>
                </c:pt>
                <c:pt idx="80">
                  <c:v>38292</c:v>
                </c:pt>
                <c:pt idx="81">
                  <c:v>38322</c:v>
                </c:pt>
                <c:pt idx="82">
                  <c:v>38353</c:v>
                </c:pt>
                <c:pt idx="83">
                  <c:v>38384</c:v>
                </c:pt>
                <c:pt idx="84">
                  <c:v>38412</c:v>
                </c:pt>
                <c:pt idx="85">
                  <c:v>38443</c:v>
                </c:pt>
                <c:pt idx="86">
                  <c:v>38473</c:v>
                </c:pt>
                <c:pt idx="87">
                  <c:v>38504</c:v>
                </c:pt>
                <c:pt idx="88">
                  <c:v>38534</c:v>
                </c:pt>
                <c:pt idx="89">
                  <c:v>38565</c:v>
                </c:pt>
                <c:pt idx="90">
                  <c:v>38596</c:v>
                </c:pt>
                <c:pt idx="91">
                  <c:v>38626</c:v>
                </c:pt>
                <c:pt idx="92">
                  <c:v>38657</c:v>
                </c:pt>
                <c:pt idx="93">
                  <c:v>38687</c:v>
                </c:pt>
                <c:pt idx="94">
                  <c:v>38718</c:v>
                </c:pt>
                <c:pt idx="95">
                  <c:v>38749</c:v>
                </c:pt>
                <c:pt idx="96">
                  <c:v>38777</c:v>
                </c:pt>
                <c:pt idx="97">
                  <c:v>38808</c:v>
                </c:pt>
                <c:pt idx="98">
                  <c:v>38838</c:v>
                </c:pt>
                <c:pt idx="99">
                  <c:v>38869</c:v>
                </c:pt>
                <c:pt idx="100">
                  <c:v>38899</c:v>
                </c:pt>
                <c:pt idx="101">
                  <c:v>38930</c:v>
                </c:pt>
                <c:pt idx="102">
                  <c:v>38961</c:v>
                </c:pt>
                <c:pt idx="103">
                  <c:v>38991</c:v>
                </c:pt>
                <c:pt idx="104">
                  <c:v>39022</c:v>
                </c:pt>
                <c:pt idx="105">
                  <c:v>39052</c:v>
                </c:pt>
                <c:pt idx="106">
                  <c:v>39083</c:v>
                </c:pt>
                <c:pt idx="107">
                  <c:v>39114</c:v>
                </c:pt>
                <c:pt idx="108">
                  <c:v>39142</c:v>
                </c:pt>
                <c:pt idx="109">
                  <c:v>39173</c:v>
                </c:pt>
                <c:pt idx="110">
                  <c:v>39203</c:v>
                </c:pt>
                <c:pt idx="111">
                  <c:v>39234</c:v>
                </c:pt>
                <c:pt idx="112">
                  <c:v>39264</c:v>
                </c:pt>
                <c:pt idx="113">
                  <c:v>39295</c:v>
                </c:pt>
                <c:pt idx="114">
                  <c:v>39326</c:v>
                </c:pt>
                <c:pt idx="115">
                  <c:v>39356</c:v>
                </c:pt>
                <c:pt idx="116">
                  <c:v>39387</c:v>
                </c:pt>
                <c:pt idx="117">
                  <c:v>39417</c:v>
                </c:pt>
                <c:pt idx="118">
                  <c:v>39448</c:v>
                </c:pt>
                <c:pt idx="119">
                  <c:v>39479</c:v>
                </c:pt>
                <c:pt idx="120">
                  <c:v>39508</c:v>
                </c:pt>
                <c:pt idx="121">
                  <c:v>39539</c:v>
                </c:pt>
                <c:pt idx="122">
                  <c:v>39569</c:v>
                </c:pt>
                <c:pt idx="123">
                  <c:v>39600</c:v>
                </c:pt>
                <c:pt idx="124">
                  <c:v>39630</c:v>
                </c:pt>
                <c:pt idx="125">
                  <c:v>39661</c:v>
                </c:pt>
                <c:pt idx="126">
                  <c:v>39692</c:v>
                </c:pt>
                <c:pt idx="127">
                  <c:v>39722</c:v>
                </c:pt>
                <c:pt idx="128">
                  <c:v>39753</c:v>
                </c:pt>
                <c:pt idx="129">
                  <c:v>39783</c:v>
                </c:pt>
                <c:pt idx="130">
                  <c:v>39814</c:v>
                </c:pt>
                <c:pt idx="131">
                  <c:v>39845</c:v>
                </c:pt>
                <c:pt idx="132">
                  <c:v>39873</c:v>
                </c:pt>
                <c:pt idx="133">
                  <c:v>39904</c:v>
                </c:pt>
                <c:pt idx="134">
                  <c:v>39934</c:v>
                </c:pt>
                <c:pt idx="135">
                  <c:v>39965</c:v>
                </c:pt>
                <c:pt idx="136">
                  <c:v>39995</c:v>
                </c:pt>
                <c:pt idx="137">
                  <c:v>40026</c:v>
                </c:pt>
                <c:pt idx="138">
                  <c:v>40057</c:v>
                </c:pt>
                <c:pt idx="139">
                  <c:v>40087</c:v>
                </c:pt>
                <c:pt idx="140">
                  <c:v>40118</c:v>
                </c:pt>
                <c:pt idx="141">
                  <c:v>40148</c:v>
                </c:pt>
                <c:pt idx="142">
                  <c:v>40179</c:v>
                </c:pt>
                <c:pt idx="143">
                  <c:v>40210</c:v>
                </c:pt>
                <c:pt idx="144">
                  <c:v>40238</c:v>
                </c:pt>
                <c:pt idx="145">
                  <c:v>40269</c:v>
                </c:pt>
                <c:pt idx="146">
                  <c:v>40299</c:v>
                </c:pt>
                <c:pt idx="147">
                  <c:v>40330</c:v>
                </c:pt>
                <c:pt idx="148">
                  <c:v>40360</c:v>
                </c:pt>
                <c:pt idx="149">
                  <c:v>40391</c:v>
                </c:pt>
                <c:pt idx="150">
                  <c:v>40422</c:v>
                </c:pt>
                <c:pt idx="151">
                  <c:v>40452</c:v>
                </c:pt>
                <c:pt idx="152">
                  <c:v>40483</c:v>
                </c:pt>
                <c:pt idx="153">
                  <c:v>40513</c:v>
                </c:pt>
                <c:pt idx="154">
                  <c:v>40544</c:v>
                </c:pt>
                <c:pt idx="155">
                  <c:v>40575</c:v>
                </c:pt>
                <c:pt idx="156">
                  <c:v>40603</c:v>
                </c:pt>
                <c:pt idx="157">
                  <c:v>40634</c:v>
                </c:pt>
                <c:pt idx="158">
                  <c:v>40664</c:v>
                </c:pt>
                <c:pt idx="159">
                  <c:v>40695</c:v>
                </c:pt>
                <c:pt idx="160">
                  <c:v>40725</c:v>
                </c:pt>
                <c:pt idx="161">
                  <c:v>40756</c:v>
                </c:pt>
                <c:pt idx="162">
                  <c:v>40787</c:v>
                </c:pt>
                <c:pt idx="163">
                  <c:v>40817</c:v>
                </c:pt>
                <c:pt idx="164">
                  <c:v>40848</c:v>
                </c:pt>
                <c:pt idx="165">
                  <c:v>40878</c:v>
                </c:pt>
                <c:pt idx="166">
                  <c:v>40909</c:v>
                </c:pt>
                <c:pt idx="167">
                  <c:v>40940</c:v>
                </c:pt>
                <c:pt idx="168">
                  <c:v>40969</c:v>
                </c:pt>
                <c:pt idx="169">
                  <c:v>41000</c:v>
                </c:pt>
                <c:pt idx="170">
                  <c:v>41030</c:v>
                </c:pt>
                <c:pt idx="171">
                  <c:v>41061</c:v>
                </c:pt>
                <c:pt idx="172">
                  <c:v>41091</c:v>
                </c:pt>
                <c:pt idx="173">
                  <c:v>41122</c:v>
                </c:pt>
                <c:pt idx="174">
                  <c:v>41153</c:v>
                </c:pt>
                <c:pt idx="175">
                  <c:v>41183</c:v>
                </c:pt>
                <c:pt idx="176">
                  <c:v>41214</c:v>
                </c:pt>
                <c:pt idx="177">
                  <c:v>41244</c:v>
                </c:pt>
                <c:pt idx="178">
                  <c:v>41275</c:v>
                </c:pt>
                <c:pt idx="179">
                  <c:v>41306</c:v>
                </c:pt>
                <c:pt idx="180">
                  <c:v>41334</c:v>
                </c:pt>
                <c:pt idx="181">
                  <c:v>41365</c:v>
                </c:pt>
                <c:pt idx="182">
                  <c:v>41395</c:v>
                </c:pt>
                <c:pt idx="183">
                  <c:v>41426</c:v>
                </c:pt>
                <c:pt idx="184">
                  <c:v>41456</c:v>
                </c:pt>
                <c:pt idx="185">
                  <c:v>41487</c:v>
                </c:pt>
                <c:pt idx="186">
                  <c:v>41518</c:v>
                </c:pt>
                <c:pt idx="187">
                  <c:v>41548</c:v>
                </c:pt>
                <c:pt idx="188">
                  <c:v>41579</c:v>
                </c:pt>
                <c:pt idx="189">
                  <c:v>41609</c:v>
                </c:pt>
                <c:pt idx="190">
                  <c:v>41640</c:v>
                </c:pt>
                <c:pt idx="191">
                  <c:v>41671</c:v>
                </c:pt>
                <c:pt idx="192">
                  <c:v>41699</c:v>
                </c:pt>
                <c:pt idx="193">
                  <c:v>41730</c:v>
                </c:pt>
                <c:pt idx="194">
                  <c:v>41760</c:v>
                </c:pt>
                <c:pt idx="195">
                  <c:v>41791</c:v>
                </c:pt>
                <c:pt idx="196">
                  <c:v>41821</c:v>
                </c:pt>
                <c:pt idx="197">
                  <c:v>41852</c:v>
                </c:pt>
                <c:pt idx="198">
                  <c:v>41883</c:v>
                </c:pt>
                <c:pt idx="199">
                  <c:v>41913</c:v>
                </c:pt>
                <c:pt idx="200">
                  <c:v>41944</c:v>
                </c:pt>
                <c:pt idx="201">
                  <c:v>41974</c:v>
                </c:pt>
                <c:pt idx="202">
                  <c:v>42005</c:v>
                </c:pt>
                <c:pt idx="203">
                  <c:v>42036</c:v>
                </c:pt>
                <c:pt idx="204">
                  <c:v>42064</c:v>
                </c:pt>
                <c:pt idx="205">
                  <c:v>42095</c:v>
                </c:pt>
                <c:pt idx="206">
                  <c:v>42125</c:v>
                </c:pt>
                <c:pt idx="207">
                  <c:v>42156</c:v>
                </c:pt>
                <c:pt idx="208">
                  <c:v>42186</c:v>
                </c:pt>
                <c:pt idx="209">
                  <c:v>42217</c:v>
                </c:pt>
                <c:pt idx="210">
                  <c:v>42248</c:v>
                </c:pt>
                <c:pt idx="211">
                  <c:v>42278</c:v>
                </c:pt>
                <c:pt idx="212">
                  <c:v>42309</c:v>
                </c:pt>
                <c:pt idx="213">
                  <c:v>42339</c:v>
                </c:pt>
                <c:pt idx="214">
                  <c:v>42370</c:v>
                </c:pt>
                <c:pt idx="215">
                  <c:v>42401</c:v>
                </c:pt>
                <c:pt idx="216">
                  <c:v>42430</c:v>
                </c:pt>
                <c:pt idx="217">
                  <c:v>42461</c:v>
                </c:pt>
                <c:pt idx="218">
                  <c:v>42491</c:v>
                </c:pt>
                <c:pt idx="219">
                  <c:v>42522</c:v>
                </c:pt>
                <c:pt idx="220">
                  <c:v>42552</c:v>
                </c:pt>
                <c:pt idx="221">
                  <c:v>42583</c:v>
                </c:pt>
                <c:pt idx="222">
                  <c:v>42614</c:v>
                </c:pt>
                <c:pt idx="223">
                  <c:v>42644</c:v>
                </c:pt>
                <c:pt idx="224">
                  <c:v>42675</c:v>
                </c:pt>
                <c:pt idx="225">
                  <c:v>42705</c:v>
                </c:pt>
                <c:pt idx="226">
                  <c:v>42736</c:v>
                </c:pt>
                <c:pt idx="227">
                  <c:v>42767</c:v>
                </c:pt>
                <c:pt idx="228">
                  <c:v>42795</c:v>
                </c:pt>
                <c:pt idx="229">
                  <c:v>42826</c:v>
                </c:pt>
                <c:pt idx="230">
                  <c:v>42856</c:v>
                </c:pt>
                <c:pt idx="231">
                  <c:v>42887</c:v>
                </c:pt>
                <c:pt idx="232">
                  <c:v>42917</c:v>
                </c:pt>
                <c:pt idx="233">
                  <c:v>42948</c:v>
                </c:pt>
                <c:pt idx="234">
                  <c:v>42979</c:v>
                </c:pt>
                <c:pt idx="235">
                  <c:v>43009</c:v>
                </c:pt>
                <c:pt idx="236">
                  <c:v>43040</c:v>
                </c:pt>
                <c:pt idx="237">
                  <c:v>43070</c:v>
                </c:pt>
                <c:pt idx="238">
                  <c:v>43101</c:v>
                </c:pt>
                <c:pt idx="239">
                  <c:v>43132</c:v>
                </c:pt>
                <c:pt idx="240">
                  <c:v>43160</c:v>
                </c:pt>
                <c:pt idx="241">
                  <c:v>43191</c:v>
                </c:pt>
                <c:pt idx="242">
                  <c:v>43221</c:v>
                </c:pt>
                <c:pt idx="243">
                  <c:v>43252</c:v>
                </c:pt>
                <c:pt idx="244">
                  <c:v>43282</c:v>
                </c:pt>
                <c:pt idx="245">
                  <c:v>43313</c:v>
                </c:pt>
                <c:pt idx="246">
                  <c:v>43344</c:v>
                </c:pt>
                <c:pt idx="247">
                  <c:v>43374</c:v>
                </c:pt>
                <c:pt idx="248">
                  <c:v>43405</c:v>
                </c:pt>
                <c:pt idx="249">
                  <c:v>43435</c:v>
                </c:pt>
                <c:pt idx="250">
                  <c:v>43466</c:v>
                </c:pt>
                <c:pt idx="251">
                  <c:v>43497</c:v>
                </c:pt>
                <c:pt idx="252">
                  <c:v>43525</c:v>
                </c:pt>
                <c:pt idx="253">
                  <c:v>43556</c:v>
                </c:pt>
                <c:pt idx="254">
                  <c:v>43586</c:v>
                </c:pt>
                <c:pt idx="255">
                  <c:v>43617</c:v>
                </c:pt>
                <c:pt idx="256">
                  <c:v>43647</c:v>
                </c:pt>
                <c:pt idx="257">
                  <c:v>43678</c:v>
                </c:pt>
                <c:pt idx="258">
                  <c:v>43709</c:v>
                </c:pt>
                <c:pt idx="259">
                  <c:v>43739</c:v>
                </c:pt>
                <c:pt idx="260">
                  <c:v>43770</c:v>
                </c:pt>
                <c:pt idx="261">
                  <c:v>43800</c:v>
                </c:pt>
                <c:pt idx="262">
                  <c:v>43831</c:v>
                </c:pt>
                <c:pt idx="263">
                  <c:v>43862</c:v>
                </c:pt>
                <c:pt idx="264">
                  <c:v>43891</c:v>
                </c:pt>
                <c:pt idx="265">
                  <c:v>43922</c:v>
                </c:pt>
                <c:pt idx="266">
                  <c:v>43952</c:v>
                </c:pt>
                <c:pt idx="267">
                  <c:v>43983</c:v>
                </c:pt>
                <c:pt idx="268">
                  <c:v>44013</c:v>
                </c:pt>
                <c:pt idx="269">
                  <c:v>44044</c:v>
                </c:pt>
                <c:pt idx="270">
                  <c:v>44075</c:v>
                </c:pt>
                <c:pt idx="271">
                  <c:v>44105</c:v>
                </c:pt>
                <c:pt idx="272">
                  <c:v>44136</c:v>
                </c:pt>
                <c:pt idx="273">
                  <c:v>44166</c:v>
                </c:pt>
                <c:pt idx="274">
                  <c:v>44197</c:v>
                </c:pt>
                <c:pt idx="275">
                  <c:v>44228</c:v>
                </c:pt>
                <c:pt idx="276">
                  <c:v>44256</c:v>
                </c:pt>
                <c:pt idx="277">
                  <c:v>44287</c:v>
                </c:pt>
                <c:pt idx="278">
                  <c:v>44317</c:v>
                </c:pt>
                <c:pt idx="279">
                  <c:v>44348</c:v>
                </c:pt>
                <c:pt idx="280">
                  <c:v>44378</c:v>
                </c:pt>
                <c:pt idx="281">
                  <c:v>44409</c:v>
                </c:pt>
                <c:pt idx="282">
                  <c:v>44440</c:v>
                </c:pt>
                <c:pt idx="283">
                  <c:v>44470</c:v>
                </c:pt>
                <c:pt idx="284">
                  <c:v>44501</c:v>
                </c:pt>
                <c:pt idx="285">
                  <c:v>44531</c:v>
                </c:pt>
                <c:pt idx="286">
                  <c:v>44562</c:v>
                </c:pt>
                <c:pt idx="287">
                  <c:v>44593</c:v>
                </c:pt>
                <c:pt idx="288">
                  <c:v>44621</c:v>
                </c:pt>
              </c:numCache>
            </c:numRef>
          </c:cat>
          <c:val>
            <c:numRef>
              <c:f>FED!$J$5:$J$393</c:f>
              <c:numCache>
                <c:formatCode>General</c:formatCode>
                <c:ptCount val="389"/>
                <c:pt idx="0">
                  <c:v>4.7</c:v>
                </c:pt>
                <c:pt idx="1">
                  <c:v>4.3</c:v>
                </c:pt>
                <c:pt idx="2">
                  <c:v>4.4000000000000004</c:v>
                </c:pt>
                <c:pt idx="3">
                  <c:v>4.5</c:v>
                </c:pt>
                <c:pt idx="4">
                  <c:v>4.5</c:v>
                </c:pt>
                <c:pt idx="5">
                  <c:v>4.5</c:v>
                </c:pt>
                <c:pt idx="6">
                  <c:v>4.5999999999999996</c:v>
                </c:pt>
                <c:pt idx="7">
                  <c:v>4.5</c:v>
                </c:pt>
                <c:pt idx="8">
                  <c:v>4.4000000000000004</c:v>
                </c:pt>
                <c:pt idx="9">
                  <c:v>4.4000000000000004</c:v>
                </c:pt>
                <c:pt idx="10">
                  <c:v>4.3</c:v>
                </c:pt>
                <c:pt idx="11">
                  <c:v>4.4000000000000004</c:v>
                </c:pt>
                <c:pt idx="12">
                  <c:v>4.2</c:v>
                </c:pt>
                <c:pt idx="13">
                  <c:v>4.3</c:v>
                </c:pt>
                <c:pt idx="14">
                  <c:v>4.2</c:v>
                </c:pt>
                <c:pt idx="15">
                  <c:v>4.3</c:v>
                </c:pt>
                <c:pt idx="16">
                  <c:v>4.3</c:v>
                </c:pt>
                <c:pt idx="17">
                  <c:v>4.2</c:v>
                </c:pt>
                <c:pt idx="18">
                  <c:v>4.2</c:v>
                </c:pt>
                <c:pt idx="19">
                  <c:v>4.0999999999999996</c:v>
                </c:pt>
                <c:pt idx="20">
                  <c:v>4.0999999999999996</c:v>
                </c:pt>
                <c:pt idx="21">
                  <c:v>4</c:v>
                </c:pt>
                <c:pt idx="22">
                  <c:v>4</c:v>
                </c:pt>
                <c:pt idx="23">
                  <c:v>4.0999999999999996</c:v>
                </c:pt>
                <c:pt idx="24">
                  <c:v>4</c:v>
                </c:pt>
                <c:pt idx="25">
                  <c:v>3.8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4.0999999999999996</c:v>
                </c:pt>
                <c:pt idx="30">
                  <c:v>3.9</c:v>
                </c:pt>
                <c:pt idx="31">
                  <c:v>3.9</c:v>
                </c:pt>
                <c:pt idx="32">
                  <c:v>3.9</c:v>
                </c:pt>
                <c:pt idx="33">
                  <c:v>3.9</c:v>
                </c:pt>
                <c:pt idx="34">
                  <c:v>4.2</c:v>
                </c:pt>
                <c:pt idx="35">
                  <c:v>4.2</c:v>
                </c:pt>
                <c:pt idx="36">
                  <c:v>4.3</c:v>
                </c:pt>
                <c:pt idx="37">
                  <c:v>4.4000000000000004</c:v>
                </c:pt>
                <c:pt idx="38">
                  <c:v>4.3</c:v>
                </c:pt>
                <c:pt idx="39">
                  <c:v>4.5</c:v>
                </c:pt>
                <c:pt idx="40">
                  <c:v>4.5999999999999996</c:v>
                </c:pt>
                <c:pt idx="41">
                  <c:v>4.9000000000000004</c:v>
                </c:pt>
                <c:pt idx="42">
                  <c:v>5</c:v>
                </c:pt>
                <c:pt idx="43">
                  <c:v>5.3</c:v>
                </c:pt>
                <c:pt idx="44">
                  <c:v>5.5</c:v>
                </c:pt>
                <c:pt idx="45">
                  <c:v>5.7</c:v>
                </c:pt>
                <c:pt idx="46">
                  <c:v>5.7</c:v>
                </c:pt>
                <c:pt idx="47">
                  <c:v>5.7</c:v>
                </c:pt>
                <c:pt idx="48">
                  <c:v>5.7</c:v>
                </c:pt>
                <c:pt idx="49">
                  <c:v>5.9</c:v>
                </c:pt>
                <c:pt idx="50">
                  <c:v>5.8</c:v>
                </c:pt>
                <c:pt idx="51">
                  <c:v>5.8</c:v>
                </c:pt>
                <c:pt idx="52">
                  <c:v>5.8</c:v>
                </c:pt>
                <c:pt idx="53">
                  <c:v>5.7</c:v>
                </c:pt>
                <c:pt idx="54">
                  <c:v>5.7</c:v>
                </c:pt>
                <c:pt idx="55">
                  <c:v>5.7</c:v>
                </c:pt>
                <c:pt idx="56">
                  <c:v>5.9</c:v>
                </c:pt>
                <c:pt idx="57">
                  <c:v>6</c:v>
                </c:pt>
                <c:pt idx="58">
                  <c:v>5.8</c:v>
                </c:pt>
                <c:pt idx="59">
                  <c:v>5.9</c:v>
                </c:pt>
                <c:pt idx="60">
                  <c:v>5.9</c:v>
                </c:pt>
                <c:pt idx="61">
                  <c:v>6</c:v>
                </c:pt>
                <c:pt idx="62">
                  <c:v>6.1</c:v>
                </c:pt>
                <c:pt idx="63">
                  <c:v>6.3</c:v>
                </c:pt>
                <c:pt idx="64">
                  <c:v>6.2</c:v>
                </c:pt>
                <c:pt idx="65">
                  <c:v>6.1</c:v>
                </c:pt>
                <c:pt idx="66">
                  <c:v>6.1</c:v>
                </c:pt>
                <c:pt idx="67">
                  <c:v>6</c:v>
                </c:pt>
                <c:pt idx="68">
                  <c:v>5.8</c:v>
                </c:pt>
                <c:pt idx="69">
                  <c:v>5.7</c:v>
                </c:pt>
                <c:pt idx="70">
                  <c:v>5.7</c:v>
                </c:pt>
                <c:pt idx="71">
                  <c:v>5.6</c:v>
                </c:pt>
                <c:pt idx="72">
                  <c:v>5.8</c:v>
                </c:pt>
                <c:pt idx="73">
                  <c:v>5.6</c:v>
                </c:pt>
                <c:pt idx="74">
                  <c:v>5.6</c:v>
                </c:pt>
                <c:pt idx="75">
                  <c:v>5.6</c:v>
                </c:pt>
                <c:pt idx="76">
                  <c:v>5.5</c:v>
                </c:pt>
                <c:pt idx="77">
                  <c:v>5.4</c:v>
                </c:pt>
                <c:pt idx="78">
                  <c:v>5.4</c:v>
                </c:pt>
                <c:pt idx="79">
                  <c:v>5.5</c:v>
                </c:pt>
                <c:pt idx="80">
                  <c:v>5.4</c:v>
                </c:pt>
                <c:pt idx="81">
                  <c:v>5.4</c:v>
                </c:pt>
                <c:pt idx="82">
                  <c:v>5.3</c:v>
                </c:pt>
                <c:pt idx="83">
                  <c:v>5.4</c:v>
                </c:pt>
                <c:pt idx="84">
                  <c:v>5.2</c:v>
                </c:pt>
                <c:pt idx="85">
                  <c:v>5.2</c:v>
                </c:pt>
                <c:pt idx="86">
                  <c:v>5.0999999999999996</c:v>
                </c:pt>
                <c:pt idx="87">
                  <c:v>5</c:v>
                </c:pt>
                <c:pt idx="88">
                  <c:v>5</c:v>
                </c:pt>
                <c:pt idx="89">
                  <c:v>4.9000000000000004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4.9000000000000004</c:v>
                </c:pt>
                <c:pt idx="94">
                  <c:v>4.7</c:v>
                </c:pt>
                <c:pt idx="95">
                  <c:v>4.8</c:v>
                </c:pt>
                <c:pt idx="96">
                  <c:v>4.7</c:v>
                </c:pt>
                <c:pt idx="97">
                  <c:v>4.7</c:v>
                </c:pt>
                <c:pt idx="98">
                  <c:v>4.5999999999999996</c:v>
                </c:pt>
                <c:pt idx="99">
                  <c:v>4.5999999999999996</c:v>
                </c:pt>
                <c:pt idx="100">
                  <c:v>4.7</c:v>
                </c:pt>
                <c:pt idx="101">
                  <c:v>4.7</c:v>
                </c:pt>
                <c:pt idx="102">
                  <c:v>4.5</c:v>
                </c:pt>
                <c:pt idx="103">
                  <c:v>4.4000000000000004</c:v>
                </c:pt>
                <c:pt idx="104">
                  <c:v>4.5</c:v>
                </c:pt>
                <c:pt idx="105">
                  <c:v>4.4000000000000004</c:v>
                </c:pt>
                <c:pt idx="106">
                  <c:v>4.5999999999999996</c:v>
                </c:pt>
                <c:pt idx="107">
                  <c:v>4.5</c:v>
                </c:pt>
                <c:pt idx="108">
                  <c:v>4.4000000000000004</c:v>
                </c:pt>
                <c:pt idx="109">
                  <c:v>4.5</c:v>
                </c:pt>
                <c:pt idx="110">
                  <c:v>4.4000000000000004</c:v>
                </c:pt>
                <c:pt idx="111">
                  <c:v>4.5999999999999996</c:v>
                </c:pt>
                <c:pt idx="112">
                  <c:v>4.7</c:v>
                </c:pt>
                <c:pt idx="113">
                  <c:v>4.5999999999999996</c:v>
                </c:pt>
                <c:pt idx="114">
                  <c:v>4.7</c:v>
                </c:pt>
                <c:pt idx="115">
                  <c:v>4.7</c:v>
                </c:pt>
                <c:pt idx="116">
                  <c:v>4.7</c:v>
                </c:pt>
                <c:pt idx="117">
                  <c:v>5</c:v>
                </c:pt>
                <c:pt idx="118">
                  <c:v>5</c:v>
                </c:pt>
                <c:pt idx="119">
                  <c:v>4.9000000000000004</c:v>
                </c:pt>
                <c:pt idx="120">
                  <c:v>5.0999999999999996</c:v>
                </c:pt>
                <c:pt idx="121">
                  <c:v>5</c:v>
                </c:pt>
                <c:pt idx="122">
                  <c:v>5.4</c:v>
                </c:pt>
                <c:pt idx="123">
                  <c:v>5.6</c:v>
                </c:pt>
                <c:pt idx="124">
                  <c:v>5.8</c:v>
                </c:pt>
                <c:pt idx="125">
                  <c:v>6.1</c:v>
                </c:pt>
                <c:pt idx="126">
                  <c:v>6.1</c:v>
                </c:pt>
                <c:pt idx="127">
                  <c:v>6.5</c:v>
                </c:pt>
                <c:pt idx="128">
                  <c:v>6.8</c:v>
                </c:pt>
                <c:pt idx="129">
                  <c:v>7.3</c:v>
                </c:pt>
                <c:pt idx="130">
                  <c:v>7.8</c:v>
                </c:pt>
                <c:pt idx="131">
                  <c:v>8.3000000000000007</c:v>
                </c:pt>
                <c:pt idx="132">
                  <c:v>8.6999999999999993</c:v>
                </c:pt>
                <c:pt idx="133">
                  <c:v>9</c:v>
                </c:pt>
                <c:pt idx="134">
                  <c:v>9.4</c:v>
                </c:pt>
                <c:pt idx="135">
                  <c:v>9.5</c:v>
                </c:pt>
                <c:pt idx="136">
                  <c:v>9.5</c:v>
                </c:pt>
                <c:pt idx="137">
                  <c:v>9.6</c:v>
                </c:pt>
                <c:pt idx="138">
                  <c:v>9.8000000000000007</c:v>
                </c:pt>
                <c:pt idx="139">
                  <c:v>10</c:v>
                </c:pt>
                <c:pt idx="140">
                  <c:v>9.9</c:v>
                </c:pt>
                <c:pt idx="141">
                  <c:v>9.9</c:v>
                </c:pt>
                <c:pt idx="142">
                  <c:v>9.8000000000000007</c:v>
                </c:pt>
                <c:pt idx="143">
                  <c:v>9.8000000000000007</c:v>
                </c:pt>
                <c:pt idx="144">
                  <c:v>9.9</c:v>
                </c:pt>
                <c:pt idx="145">
                  <c:v>9.9</c:v>
                </c:pt>
                <c:pt idx="146">
                  <c:v>9.6</c:v>
                </c:pt>
                <c:pt idx="147">
                  <c:v>9.4</c:v>
                </c:pt>
                <c:pt idx="148">
                  <c:v>9.4</c:v>
                </c:pt>
                <c:pt idx="149">
                  <c:v>9.5</c:v>
                </c:pt>
                <c:pt idx="150">
                  <c:v>9.5</c:v>
                </c:pt>
                <c:pt idx="151">
                  <c:v>9.4</c:v>
                </c:pt>
                <c:pt idx="152">
                  <c:v>9.8000000000000007</c:v>
                </c:pt>
                <c:pt idx="153">
                  <c:v>9.3000000000000007</c:v>
                </c:pt>
                <c:pt idx="154">
                  <c:v>9.1</c:v>
                </c:pt>
                <c:pt idx="155">
                  <c:v>9</c:v>
                </c:pt>
                <c:pt idx="156">
                  <c:v>9</c:v>
                </c:pt>
                <c:pt idx="157">
                  <c:v>9.1</c:v>
                </c:pt>
                <c:pt idx="158">
                  <c:v>9</c:v>
                </c:pt>
                <c:pt idx="159">
                  <c:v>9.1</c:v>
                </c:pt>
                <c:pt idx="160">
                  <c:v>9</c:v>
                </c:pt>
                <c:pt idx="161">
                  <c:v>9</c:v>
                </c:pt>
                <c:pt idx="162">
                  <c:v>9</c:v>
                </c:pt>
                <c:pt idx="163">
                  <c:v>8.8000000000000007</c:v>
                </c:pt>
                <c:pt idx="164">
                  <c:v>8.6</c:v>
                </c:pt>
                <c:pt idx="165">
                  <c:v>8.5</c:v>
                </c:pt>
                <c:pt idx="166">
                  <c:v>8.3000000000000007</c:v>
                </c:pt>
                <c:pt idx="167">
                  <c:v>8.3000000000000007</c:v>
                </c:pt>
                <c:pt idx="168">
                  <c:v>8.1999999999999993</c:v>
                </c:pt>
                <c:pt idx="169">
                  <c:v>8.1999999999999993</c:v>
                </c:pt>
                <c:pt idx="170">
                  <c:v>8.1999999999999993</c:v>
                </c:pt>
                <c:pt idx="171">
                  <c:v>8.1999999999999993</c:v>
                </c:pt>
                <c:pt idx="172">
                  <c:v>8.1999999999999993</c:v>
                </c:pt>
                <c:pt idx="173">
                  <c:v>8.1</c:v>
                </c:pt>
                <c:pt idx="174">
                  <c:v>7.8</c:v>
                </c:pt>
                <c:pt idx="175">
                  <c:v>7.8</c:v>
                </c:pt>
                <c:pt idx="176">
                  <c:v>7.7</c:v>
                </c:pt>
                <c:pt idx="177">
                  <c:v>7.9</c:v>
                </c:pt>
                <c:pt idx="178">
                  <c:v>8</c:v>
                </c:pt>
                <c:pt idx="179">
                  <c:v>7.7</c:v>
                </c:pt>
                <c:pt idx="180">
                  <c:v>7.5</c:v>
                </c:pt>
                <c:pt idx="181">
                  <c:v>7.6</c:v>
                </c:pt>
                <c:pt idx="182">
                  <c:v>7.5</c:v>
                </c:pt>
                <c:pt idx="183">
                  <c:v>7.5</c:v>
                </c:pt>
                <c:pt idx="184">
                  <c:v>7.3</c:v>
                </c:pt>
                <c:pt idx="185">
                  <c:v>7.2</c:v>
                </c:pt>
                <c:pt idx="186">
                  <c:v>7.2</c:v>
                </c:pt>
                <c:pt idx="187">
                  <c:v>7.2</c:v>
                </c:pt>
                <c:pt idx="188">
                  <c:v>6.9</c:v>
                </c:pt>
                <c:pt idx="189">
                  <c:v>6.7</c:v>
                </c:pt>
                <c:pt idx="190">
                  <c:v>6.6</c:v>
                </c:pt>
                <c:pt idx="191">
                  <c:v>6.7</c:v>
                </c:pt>
                <c:pt idx="192">
                  <c:v>6.7</c:v>
                </c:pt>
                <c:pt idx="193">
                  <c:v>6.2</c:v>
                </c:pt>
                <c:pt idx="194">
                  <c:v>6.3</c:v>
                </c:pt>
                <c:pt idx="195">
                  <c:v>6.1</c:v>
                </c:pt>
                <c:pt idx="196">
                  <c:v>6.2</c:v>
                </c:pt>
                <c:pt idx="197">
                  <c:v>6.1</c:v>
                </c:pt>
                <c:pt idx="198">
                  <c:v>5.9</c:v>
                </c:pt>
                <c:pt idx="199">
                  <c:v>5.7</c:v>
                </c:pt>
                <c:pt idx="200">
                  <c:v>5.8</c:v>
                </c:pt>
                <c:pt idx="201">
                  <c:v>5.6</c:v>
                </c:pt>
                <c:pt idx="202">
                  <c:v>5.7</c:v>
                </c:pt>
                <c:pt idx="203">
                  <c:v>5.5</c:v>
                </c:pt>
                <c:pt idx="204">
                  <c:v>5.4</c:v>
                </c:pt>
                <c:pt idx="205">
                  <c:v>5.4</c:v>
                </c:pt>
                <c:pt idx="206">
                  <c:v>5.6</c:v>
                </c:pt>
                <c:pt idx="207">
                  <c:v>5.3</c:v>
                </c:pt>
                <c:pt idx="208">
                  <c:v>5.2</c:v>
                </c:pt>
                <c:pt idx="209">
                  <c:v>5.0999999999999996</c:v>
                </c:pt>
                <c:pt idx="210">
                  <c:v>5</c:v>
                </c:pt>
                <c:pt idx="211">
                  <c:v>5</c:v>
                </c:pt>
                <c:pt idx="212">
                  <c:v>5.0999999999999996</c:v>
                </c:pt>
                <c:pt idx="213">
                  <c:v>5</c:v>
                </c:pt>
                <c:pt idx="214">
                  <c:v>4.8</c:v>
                </c:pt>
                <c:pt idx="215">
                  <c:v>4.9000000000000004</c:v>
                </c:pt>
                <c:pt idx="216">
                  <c:v>5</c:v>
                </c:pt>
                <c:pt idx="217">
                  <c:v>5.0999999999999996</c:v>
                </c:pt>
                <c:pt idx="218">
                  <c:v>4.8</c:v>
                </c:pt>
                <c:pt idx="219">
                  <c:v>4.9000000000000004</c:v>
                </c:pt>
                <c:pt idx="220">
                  <c:v>4.8</c:v>
                </c:pt>
                <c:pt idx="221">
                  <c:v>4.9000000000000004</c:v>
                </c:pt>
                <c:pt idx="222">
                  <c:v>5</c:v>
                </c:pt>
                <c:pt idx="223">
                  <c:v>4.9000000000000004</c:v>
                </c:pt>
                <c:pt idx="224">
                  <c:v>4.7</c:v>
                </c:pt>
                <c:pt idx="225">
                  <c:v>4.7</c:v>
                </c:pt>
                <c:pt idx="226">
                  <c:v>4.7</c:v>
                </c:pt>
                <c:pt idx="227">
                  <c:v>4.5999999999999996</c:v>
                </c:pt>
                <c:pt idx="228">
                  <c:v>4.4000000000000004</c:v>
                </c:pt>
                <c:pt idx="229">
                  <c:v>4.4000000000000004</c:v>
                </c:pt>
                <c:pt idx="230">
                  <c:v>4.4000000000000004</c:v>
                </c:pt>
                <c:pt idx="231">
                  <c:v>4.3</c:v>
                </c:pt>
                <c:pt idx="232">
                  <c:v>4.3</c:v>
                </c:pt>
                <c:pt idx="233">
                  <c:v>4.4000000000000004</c:v>
                </c:pt>
                <c:pt idx="234">
                  <c:v>4.3</c:v>
                </c:pt>
                <c:pt idx="235">
                  <c:v>4.2</c:v>
                </c:pt>
                <c:pt idx="236">
                  <c:v>4.2</c:v>
                </c:pt>
                <c:pt idx="237">
                  <c:v>4.0999999999999996</c:v>
                </c:pt>
                <c:pt idx="238">
                  <c:v>4</c:v>
                </c:pt>
                <c:pt idx="239">
                  <c:v>4.0999999999999996</c:v>
                </c:pt>
                <c:pt idx="240">
                  <c:v>4</c:v>
                </c:pt>
                <c:pt idx="241">
                  <c:v>4</c:v>
                </c:pt>
                <c:pt idx="242">
                  <c:v>3.8</c:v>
                </c:pt>
                <c:pt idx="243">
                  <c:v>4</c:v>
                </c:pt>
                <c:pt idx="244">
                  <c:v>3.8</c:v>
                </c:pt>
                <c:pt idx="245">
                  <c:v>3.8</c:v>
                </c:pt>
                <c:pt idx="246">
                  <c:v>3.7</c:v>
                </c:pt>
                <c:pt idx="247">
                  <c:v>3.8</c:v>
                </c:pt>
                <c:pt idx="248">
                  <c:v>3.8</c:v>
                </c:pt>
                <c:pt idx="249">
                  <c:v>3.9</c:v>
                </c:pt>
                <c:pt idx="250">
                  <c:v>4</c:v>
                </c:pt>
                <c:pt idx="251">
                  <c:v>3.8</c:v>
                </c:pt>
                <c:pt idx="252">
                  <c:v>3.8</c:v>
                </c:pt>
                <c:pt idx="253">
                  <c:v>3.6</c:v>
                </c:pt>
                <c:pt idx="254">
                  <c:v>3.6</c:v>
                </c:pt>
                <c:pt idx="255">
                  <c:v>3.6</c:v>
                </c:pt>
                <c:pt idx="256">
                  <c:v>3.7</c:v>
                </c:pt>
                <c:pt idx="257">
                  <c:v>3.7</c:v>
                </c:pt>
                <c:pt idx="258">
                  <c:v>3.5</c:v>
                </c:pt>
                <c:pt idx="259">
                  <c:v>3.6</c:v>
                </c:pt>
                <c:pt idx="260">
                  <c:v>3.6</c:v>
                </c:pt>
                <c:pt idx="261">
                  <c:v>3.6</c:v>
                </c:pt>
                <c:pt idx="262">
                  <c:v>3.5</c:v>
                </c:pt>
                <c:pt idx="263">
                  <c:v>3.5</c:v>
                </c:pt>
                <c:pt idx="264">
                  <c:v>4.4000000000000004</c:v>
                </c:pt>
                <c:pt idx="265">
                  <c:v>14.7</c:v>
                </c:pt>
                <c:pt idx="266">
                  <c:v>13.2</c:v>
                </c:pt>
                <c:pt idx="267">
                  <c:v>11</c:v>
                </c:pt>
                <c:pt idx="268">
                  <c:v>10.199999999999999</c:v>
                </c:pt>
                <c:pt idx="269">
                  <c:v>8.4</c:v>
                </c:pt>
                <c:pt idx="270">
                  <c:v>7.9</c:v>
                </c:pt>
                <c:pt idx="271">
                  <c:v>6.9</c:v>
                </c:pt>
                <c:pt idx="272">
                  <c:v>6.7</c:v>
                </c:pt>
                <c:pt idx="273">
                  <c:v>6.7</c:v>
                </c:pt>
                <c:pt idx="274">
                  <c:v>6.4</c:v>
                </c:pt>
                <c:pt idx="275">
                  <c:v>6.2</c:v>
                </c:pt>
                <c:pt idx="276">
                  <c:v>6</c:v>
                </c:pt>
                <c:pt idx="277">
                  <c:v>6</c:v>
                </c:pt>
                <c:pt idx="278">
                  <c:v>5.8</c:v>
                </c:pt>
                <c:pt idx="279">
                  <c:v>5.9</c:v>
                </c:pt>
                <c:pt idx="280">
                  <c:v>5.4</c:v>
                </c:pt>
                <c:pt idx="281">
                  <c:v>5.2</c:v>
                </c:pt>
                <c:pt idx="282">
                  <c:v>4.7</c:v>
                </c:pt>
                <c:pt idx="283">
                  <c:v>4.5999999999999996</c:v>
                </c:pt>
                <c:pt idx="284">
                  <c:v>4.2</c:v>
                </c:pt>
                <c:pt idx="285">
                  <c:v>3.9</c:v>
                </c:pt>
                <c:pt idx="286">
                  <c:v>4</c:v>
                </c:pt>
                <c:pt idx="287">
                  <c:v>3.8</c:v>
                </c:pt>
                <c:pt idx="288">
                  <c:v>3.6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4D-4FAD-82F6-06939A20CB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45717583"/>
        <c:axId val="1245717999"/>
      </c:lineChart>
      <c:dateAx>
        <c:axId val="1245717583"/>
        <c:scaling>
          <c:orientation val="minMax"/>
        </c:scaling>
        <c:delete val="0"/>
        <c:axPos val="b"/>
        <c:numFmt formatCode="[$-416]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45717999"/>
        <c:crosses val="autoZero"/>
        <c:auto val="1"/>
        <c:lblOffset val="100"/>
        <c:baseTimeUnit val="months"/>
        <c:majorUnit val="12"/>
        <c:majorTimeUnit val="months"/>
      </c:dateAx>
      <c:valAx>
        <c:axId val="1245717999"/>
        <c:scaling>
          <c:orientation val="minMax"/>
        </c:scaling>
        <c:delete val="0"/>
        <c:axPos val="l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45717583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Industrial Production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'Seasonal Adjustment'!$D$1</c:f>
              <c:strCache>
                <c:ptCount val="1"/>
                <c:pt idx="0">
                  <c:v>Observed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'Seasonal Adjustment'!$C$2:$C$241</c:f>
              <c:numCache>
                <c:formatCode>[$-416]mmm\-yy;@</c:formatCode>
                <c:ptCount val="240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</c:numCache>
            </c:numRef>
          </c:cat>
          <c:val>
            <c:numRef>
              <c:f>'Seasonal Adjustment'!$D$2:$D$241</c:f>
              <c:numCache>
                <c:formatCode>0.0</c:formatCode>
                <c:ptCount val="240"/>
                <c:pt idx="0">
                  <c:v>72.400000000000006</c:v>
                </c:pt>
                <c:pt idx="1">
                  <c:v>69.7</c:v>
                </c:pt>
                <c:pt idx="2">
                  <c:v>77.400000000000006</c:v>
                </c:pt>
                <c:pt idx="3">
                  <c:v>79.599999999999994</c:v>
                </c:pt>
                <c:pt idx="4">
                  <c:v>80.400000000000006</c:v>
                </c:pt>
                <c:pt idx="5">
                  <c:v>77.5</c:v>
                </c:pt>
                <c:pt idx="6">
                  <c:v>83.3</c:v>
                </c:pt>
                <c:pt idx="7">
                  <c:v>83.6</c:v>
                </c:pt>
                <c:pt idx="8">
                  <c:v>82.1</c:v>
                </c:pt>
                <c:pt idx="9">
                  <c:v>89.2</c:v>
                </c:pt>
                <c:pt idx="10">
                  <c:v>83.9</c:v>
                </c:pt>
                <c:pt idx="11">
                  <c:v>74.599999999999994</c:v>
                </c:pt>
                <c:pt idx="12">
                  <c:v>74</c:v>
                </c:pt>
                <c:pt idx="13">
                  <c:v>71.8</c:v>
                </c:pt>
                <c:pt idx="14">
                  <c:v>77.400000000000006</c:v>
                </c:pt>
                <c:pt idx="15">
                  <c:v>76.5</c:v>
                </c:pt>
                <c:pt idx="16">
                  <c:v>79.7</c:v>
                </c:pt>
                <c:pt idx="17">
                  <c:v>76.3</c:v>
                </c:pt>
                <c:pt idx="18">
                  <c:v>81.3</c:v>
                </c:pt>
                <c:pt idx="19">
                  <c:v>81.599999999999994</c:v>
                </c:pt>
                <c:pt idx="20">
                  <c:v>85.7</c:v>
                </c:pt>
                <c:pt idx="21">
                  <c:v>90</c:v>
                </c:pt>
                <c:pt idx="22">
                  <c:v>84.6</c:v>
                </c:pt>
                <c:pt idx="23">
                  <c:v>77.900000000000006</c:v>
                </c:pt>
                <c:pt idx="24">
                  <c:v>76.8</c:v>
                </c:pt>
                <c:pt idx="25">
                  <c:v>74</c:v>
                </c:pt>
                <c:pt idx="26">
                  <c:v>86.9</c:v>
                </c:pt>
                <c:pt idx="27">
                  <c:v>82.2</c:v>
                </c:pt>
                <c:pt idx="28">
                  <c:v>86.3</c:v>
                </c:pt>
                <c:pt idx="29">
                  <c:v>86.1</c:v>
                </c:pt>
                <c:pt idx="30">
                  <c:v>90.1</c:v>
                </c:pt>
                <c:pt idx="31">
                  <c:v>92.1</c:v>
                </c:pt>
                <c:pt idx="32">
                  <c:v>92.1</c:v>
                </c:pt>
                <c:pt idx="33">
                  <c:v>93.5</c:v>
                </c:pt>
                <c:pt idx="34">
                  <c:v>91.8</c:v>
                </c:pt>
                <c:pt idx="35">
                  <c:v>84.7</c:v>
                </c:pt>
                <c:pt idx="36">
                  <c:v>81</c:v>
                </c:pt>
                <c:pt idx="37">
                  <c:v>76.400000000000006</c:v>
                </c:pt>
                <c:pt idx="38">
                  <c:v>88</c:v>
                </c:pt>
                <c:pt idx="39">
                  <c:v>87</c:v>
                </c:pt>
                <c:pt idx="40">
                  <c:v>91.1</c:v>
                </c:pt>
                <c:pt idx="41">
                  <c:v>91.4</c:v>
                </c:pt>
                <c:pt idx="42">
                  <c:v>90.5</c:v>
                </c:pt>
                <c:pt idx="43">
                  <c:v>95.6</c:v>
                </c:pt>
                <c:pt idx="44">
                  <c:v>92</c:v>
                </c:pt>
                <c:pt idx="45">
                  <c:v>93.7</c:v>
                </c:pt>
                <c:pt idx="46">
                  <c:v>92.4</c:v>
                </c:pt>
                <c:pt idx="47">
                  <c:v>86.6</c:v>
                </c:pt>
                <c:pt idx="48">
                  <c:v>83.7</c:v>
                </c:pt>
                <c:pt idx="49">
                  <c:v>80.2</c:v>
                </c:pt>
                <c:pt idx="50">
                  <c:v>92.4</c:v>
                </c:pt>
                <c:pt idx="51">
                  <c:v>85.7</c:v>
                </c:pt>
                <c:pt idx="52">
                  <c:v>95.4</c:v>
                </c:pt>
                <c:pt idx="53">
                  <c:v>91.1</c:v>
                </c:pt>
                <c:pt idx="54">
                  <c:v>93.8</c:v>
                </c:pt>
                <c:pt idx="55">
                  <c:v>98.6</c:v>
                </c:pt>
                <c:pt idx="56">
                  <c:v>93.2</c:v>
                </c:pt>
                <c:pt idx="57">
                  <c:v>97.5</c:v>
                </c:pt>
                <c:pt idx="58">
                  <c:v>95.9</c:v>
                </c:pt>
                <c:pt idx="59">
                  <c:v>87</c:v>
                </c:pt>
                <c:pt idx="60">
                  <c:v>87</c:v>
                </c:pt>
                <c:pt idx="61">
                  <c:v>82.6</c:v>
                </c:pt>
                <c:pt idx="62">
                  <c:v>96.4</c:v>
                </c:pt>
                <c:pt idx="63">
                  <c:v>90.6</c:v>
                </c:pt>
                <c:pt idx="64">
                  <c:v>99.9</c:v>
                </c:pt>
                <c:pt idx="65">
                  <c:v>96.9</c:v>
                </c:pt>
                <c:pt idx="66">
                  <c:v>99.8</c:v>
                </c:pt>
                <c:pt idx="67">
                  <c:v>104.9</c:v>
                </c:pt>
                <c:pt idx="68">
                  <c:v>98.4</c:v>
                </c:pt>
                <c:pt idx="69">
                  <c:v>107.8</c:v>
                </c:pt>
                <c:pt idx="70">
                  <c:v>102.4</c:v>
                </c:pt>
                <c:pt idx="71">
                  <c:v>92.6</c:v>
                </c:pt>
                <c:pt idx="72">
                  <c:v>94.8</c:v>
                </c:pt>
                <c:pt idx="73">
                  <c:v>91.1</c:v>
                </c:pt>
                <c:pt idx="74">
                  <c:v>97.7</c:v>
                </c:pt>
                <c:pt idx="75">
                  <c:v>99.2</c:v>
                </c:pt>
                <c:pt idx="76">
                  <c:v>102.5</c:v>
                </c:pt>
                <c:pt idx="77">
                  <c:v>103.3</c:v>
                </c:pt>
                <c:pt idx="78">
                  <c:v>108.5</c:v>
                </c:pt>
                <c:pt idx="79">
                  <c:v>106.9</c:v>
                </c:pt>
                <c:pt idx="80">
                  <c:v>107.3</c:v>
                </c:pt>
                <c:pt idx="81">
                  <c:v>108.4</c:v>
                </c:pt>
                <c:pt idx="82">
                  <c:v>96.2</c:v>
                </c:pt>
                <c:pt idx="83">
                  <c:v>79.099999999999994</c:v>
                </c:pt>
                <c:pt idx="84">
                  <c:v>78.7</c:v>
                </c:pt>
                <c:pt idx="85">
                  <c:v>76.099999999999994</c:v>
                </c:pt>
                <c:pt idx="86">
                  <c:v>88.6</c:v>
                </c:pt>
                <c:pt idx="87">
                  <c:v>85.2</c:v>
                </c:pt>
                <c:pt idx="88">
                  <c:v>91.3</c:v>
                </c:pt>
                <c:pt idx="89">
                  <c:v>92.2</c:v>
                </c:pt>
                <c:pt idx="90">
                  <c:v>97.7</c:v>
                </c:pt>
                <c:pt idx="91">
                  <c:v>99.6</c:v>
                </c:pt>
                <c:pt idx="92">
                  <c:v>99.4</c:v>
                </c:pt>
                <c:pt idx="93">
                  <c:v>105.6</c:v>
                </c:pt>
                <c:pt idx="94">
                  <c:v>101.4</c:v>
                </c:pt>
                <c:pt idx="95">
                  <c:v>94.1</c:v>
                </c:pt>
                <c:pt idx="96">
                  <c:v>91.2</c:v>
                </c:pt>
                <c:pt idx="97">
                  <c:v>89</c:v>
                </c:pt>
                <c:pt idx="98">
                  <c:v>105.1</c:v>
                </c:pt>
                <c:pt idx="99">
                  <c:v>99.3</c:v>
                </c:pt>
                <c:pt idx="100">
                  <c:v>104.3</c:v>
                </c:pt>
                <c:pt idx="101">
                  <c:v>102.5</c:v>
                </c:pt>
                <c:pt idx="102">
                  <c:v>106.9</c:v>
                </c:pt>
                <c:pt idx="103">
                  <c:v>108.1</c:v>
                </c:pt>
                <c:pt idx="104">
                  <c:v>105.8</c:v>
                </c:pt>
                <c:pt idx="105">
                  <c:v>107.7</c:v>
                </c:pt>
                <c:pt idx="106">
                  <c:v>106.8</c:v>
                </c:pt>
                <c:pt idx="107">
                  <c:v>96.6</c:v>
                </c:pt>
                <c:pt idx="108">
                  <c:v>93.2</c:v>
                </c:pt>
                <c:pt idx="109">
                  <c:v>95.4</c:v>
                </c:pt>
                <c:pt idx="110">
                  <c:v>104.4</c:v>
                </c:pt>
                <c:pt idx="111">
                  <c:v>97.5</c:v>
                </c:pt>
                <c:pt idx="112">
                  <c:v>107.1</c:v>
                </c:pt>
                <c:pt idx="113">
                  <c:v>102.8</c:v>
                </c:pt>
                <c:pt idx="114">
                  <c:v>106.1</c:v>
                </c:pt>
                <c:pt idx="115">
                  <c:v>110.8</c:v>
                </c:pt>
                <c:pt idx="116">
                  <c:v>104.8</c:v>
                </c:pt>
                <c:pt idx="117">
                  <c:v>106.3</c:v>
                </c:pt>
                <c:pt idx="118">
                  <c:v>104.2</c:v>
                </c:pt>
                <c:pt idx="119">
                  <c:v>95.7</c:v>
                </c:pt>
                <c:pt idx="120">
                  <c:v>88.7</c:v>
                </c:pt>
                <c:pt idx="121">
                  <c:v>89.8</c:v>
                </c:pt>
                <c:pt idx="122">
                  <c:v>99.7</c:v>
                </c:pt>
                <c:pt idx="123">
                  <c:v>92.8</c:v>
                </c:pt>
                <c:pt idx="124">
                  <c:v>102.5</c:v>
                </c:pt>
                <c:pt idx="125">
                  <c:v>98.3</c:v>
                </c:pt>
                <c:pt idx="126">
                  <c:v>104.5</c:v>
                </c:pt>
                <c:pt idx="127">
                  <c:v>111.5</c:v>
                </c:pt>
                <c:pt idx="128">
                  <c:v>103.4</c:v>
                </c:pt>
                <c:pt idx="129">
                  <c:v>111.8</c:v>
                </c:pt>
                <c:pt idx="130">
                  <c:v>104.8</c:v>
                </c:pt>
                <c:pt idx="131">
                  <c:v>92.2</c:v>
                </c:pt>
                <c:pt idx="132">
                  <c:v>94.5</c:v>
                </c:pt>
                <c:pt idx="133">
                  <c:v>88.1</c:v>
                </c:pt>
                <c:pt idx="134">
                  <c:v>97.7</c:v>
                </c:pt>
                <c:pt idx="135">
                  <c:v>101.8</c:v>
                </c:pt>
                <c:pt idx="136">
                  <c:v>105</c:v>
                </c:pt>
                <c:pt idx="137">
                  <c:v>101.7</c:v>
                </c:pt>
                <c:pt idx="138">
                  <c:v>108</c:v>
                </c:pt>
                <c:pt idx="139">
                  <c:v>112</c:v>
                </c:pt>
                <c:pt idx="140">
                  <c:v>107.3</c:v>
                </c:pt>
                <c:pt idx="141">
                  <c:v>112.6</c:v>
                </c:pt>
                <c:pt idx="142">
                  <c:v>106.1</c:v>
                </c:pt>
                <c:pt idx="143">
                  <c:v>90.1</c:v>
                </c:pt>
                <c:pt idx="144">
                  <c:v>92.6</c:v>
                </c:pt>
                <c:pt idx="145">
                  <c:v>92.3</c:v>
                </c:pt>
                <c:pt idx="146">
                  <c:v>97.3</c:v>
                </c:pt>
                <c:pt idx="147">
                  <c:v>96</c:v>
                </c:pt>
                <c:pt idx="148">
                  <c:v>101.7</c:v>
                </c:pt>
                <c:pt idx="149">
                  <c:v>94.9</c:v>
                </c:pt>
                <c:pt idx="150">
                  <c:v>104.4</c:v>
                </c:pt>
                <c:pt idx="151">
                  <c:v>106.3</c:v>
                </c:pt>
                <c:pt idx="152">
                  <c:v>105.6</c:v>
                </c:pt>
                <c:pt idx="153">
                  <c:v>109.3</c:v>
                </c:pt>
                <c:pt idx="154">
                  <c:v>99.8</c:v>
                </c:pt>
                <c:pt idx="155">
                  <c:v>87.7</c:v>
                </c:pt>
                <c:pt idx="156">
                  <c:v>88.1</c:v>
                </c:pt>
                <c:pt idx="157">
                  <c:v>83.7</c:v>
                </c:pt>
                <c:pt idx="158">
                  <c:v>94.3</c:v>
                </c:pt>
                <c:pt idx="159">
                  <c:v>88.8</c:v>
                </c:pt>
                <c:pt idx="160">
                  <c:v>93.1</c:v>
                </c:pt>
                <c:pt idx="161">
                  <c:v>92.5</c:v>
                </c:pt>
                <c:pt idx="162">
                  <c:v>95.5</c:v>
                </c:pt>
                <c:pt idx="163">
                  <c:v>97.6</c:v>
                </c:pt>
                <c:pt idx="164">
                  <c:v>94.3</c:v>
                </c:pt>
                <c:pt idx="165">
                  <c:v>97.2</c:v>
                </c:pt>
                <c:pt idx="166">
                  <c:v>87.6</c:v>
                </c:pt>
                <c:pt idx="167">
                  <c:v>77.2</c:v>
                </c:pt>
                <c:pt idx="168">
                  <c:v>76.3</c:v>
                </c:pt>
                <c:pt idx="169">
                  <c:v>75.8</c:v>
                </c:pt>
                <c:pt idx="170">
                  <c:v>83.7</c:v>
                </c:pt>
                <c:pt idx="171">
                  <c:v>83</c:v>
                </c:pt>
                <c:pt idx="172">
                  <c:v>86.3</c:v>
                </c:pt>
                <c:pt idx="173">
                  <c:v>87.7</c:v>
                </c:pt>
                <c:pt idx="174">
                  <c:v>89.6</c:v>
                </c:pt>
                <c:pt idx="175">
                  <c:v>93</c:v>
                </c:pt>
                <c:pt idx="176">
                  <c:v>90.7</c:v>
                </c:pt>
                <c:pt idx="177">
                  <c:v>90.2</c:v>
                </c:pt>
                <c:pt idx="178">
                  <c:v>86.5</c:v>
                </c:pt>
                <c:pt idx="179">
                  <c:v>77.2</c:v>
                </c:pt>
                <c:pt idx="180">
                  <c:v>77.900000000000006</c:v>
                </c:pt>
                <c:pt idx="181">
                  <c:v>75.900000000000006</c:v>
                </c:pt>
                <c:pt idx="182">
                  <c:v>85.4</c:v>
                </c:pt>
                <c:pt idx="183">
                  <c:v>79.3</c:v>
                </c:pt>
                <c:pt idx="184">
                  <c:v>90.1</c:v>
                </c:pt>
                <c:pt idx="185">
                  <c:v>88.4</c:v>
                </c:pt>
                <c:pt idx="186">
                  <c:v>92.1</c:v>
                </c:pt>
                <c:pt idx="187">
                  <c:v>96.7</c:v>
                </c:pt>
                <c:pt idx="188">
                  <c:v>93</c:v>
                </c:pt>
                <c:pt idx="189">
                  <c:v>95.1</c:v>
                </c:pt>
                <c:pt idx="190">
                  <c:v>90.6</c:v>
                </c:pt>
                <c:pt idx="191">
                  <c:v>81</c:v>
                </c:pt>
                <c:pt idx="192">
                  <c:v>82.3</c:v>
                </c:pt>
                <c:pt idx="193">
                  <c:v>77.3</c:v>
                </c:pt>
                <c:pt idx="194">
                  <c:v>86.2</c:v>
                </c:pt>
                <c:pt idx="195">
                  <c:v>86.5</c:v>
                </c:pt>
                <c:pt idx="196">
                  <c:v>84.4</c:v>
                </c:pt>
                <c:pt idx="197">
                  <c:v>91.1</c:v>
                </c:pt>
                <c:pt idx="198">
                  <c:v>95.8</c:v>
                </c:pt>
                <c:pt idx="199">
                  <c:v>98.2</c:v>
                </c:pt>
                <c:pt idx="200">
                  <c:v>90.7</c:v>
                </c:pt>
                <c:pt idx="201">
                  <c:v>95.8</c:v>
                </c:pt>
                <c:pt idx="202">
                  <c:v>89.5</c:v>
                </c:pt>
                <c:pt idx="203">
                  <c:v>78</c:v>
                </c:pt>
                <c:pt idx="204">
                  <c:v>80.7</c:v>
                </c:pt>
                <c:pt idx="205">
                  <c:v>79.099999999999994</c:v>
                </c:pt>
                <c:pt idx="206">
                  <c:v>81</c:v>
                </c:pt>
                <c:pt idx="207">
                  <c:v>83.3</c:v>
                </c:pt>
                <c:pt idx="208">
                  <c:v>91</c:v>
                </c:pt>
                <c:pt idx="209">
                  <c:v>85.8</c:v>
                </c:pt>
                <c:pt idx="210">
                  <c:v>93.4</c:v>
                </c:pt>
                <c:pt idx="211">
                  <c:v>96.2</c:v>
                </c:pt>
                <c:pt idx="212">
                  <c:v>91.8</c:v>
                </c:pt>
                <c:pt idx="213">
                  <c:v>97</c:v>
                </c:pt>
                <c:pt idx="214">
                  <c:v>88</c:v>
                </c:pt>
                <c:pt idx="215">
                  <c:v>76.900000000000006</c:v>
                </c:pt>
                <c:pt idx="216">
                  <c:v>80</c:v>
                </c:pt>
                <c:pt idx="217">
                  <c:v>78.900000000000006</c:v>
                </c:pt>
                <c:pt idx="218">
                  <c:v>77.900000000000006</c:v>
                </c:pt>
                <c:pt idx="219">
                  <c:v>60.3</c:v>
                </c:pt>
                <c:pt idx="220">
                  <c:v>71.2</c:v>
                </c:pt>
                <c:pt idx="221">
                  <c:v>78.400000000000006</c:v>
                </c:pt>
                <c:pt idx="222">
                  <c:v>91</c:v>
                </c:pt>
                <c:pt idx="223">
                  <c:v>93.9</c:v>
                </c:pt>
                <c:pt idx="224">
                  <c:v>95.4</c:v>
                </c:pt>
                <c:pt idx="225">
                  <c:v>97.3</c:v>
                </c:pt>
                <c:pt idx="226">
                  <c:v>90.2</c:v>
                </c:pt>
                <c:pt idx="227" formatCode="General">
                  <c:v>83.3</c:v>
                </c:pt>
                <c:pt idx="228" formatCode="General">
                  <c:v>81.900000000000006</c:v>
                </c:pt>
                <c:pt idx="229" formatCode="General">
                  <c:v>79.099999999999994</c:v>
                </c:pt>
                <c:pt idx="230" formatCode="General">
                  <c:v>86.1</c:v>
                </c:pt>
                <c:pt idx="231" formatCode="General">
                  <c:v>81.3</c:v>
                </c:pt>
                <c:pt idx="232" formatCode="General">
                  <c:v>88.4</c:v>
                </c:pt>
                <c:pt idx="233" formatCode="General">
                  <c:v>87.9</c:v>
                </c:pt>
                <c:pt idx="234" formatCode="General">
                  <c:v>92.2</c:v>
                </c:pt>
                <c:pt idx="235" formatCode="General">
                  <c:v>93.4</c:v>
                </c:pt>
                <c:pt idx="236" formatCode="General">
                  <c:v>91.5</c:v>
                </c:pt>
                <c:pt idx="237" formatCode="General">
                  <c:v>89.7</c:v>
                </c:pt>
                <c:pt idx="238" formatCode="General">
                  <c:v>86.2</c:v>
                </c:pt>
                <c:pt idx="239" formatCode="General">
                  <c:v>79.2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83-4356-91F0-B142186D6171}"/>
            </c:ext>
          </c:extLst>
        </c:ser>
        <c:ser>
          <c:idx val="1"/>
          <c:order val="1"/>
          <c:tx>
            <c:strRef>
              <c:f>'Seasonal Adjustment'!$E$1</c:f>
              <c:strCache>
                <c:ptCount val="1"/>
                <c:pt idx="0">
                  <c:v>Seasonally Adjusted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'Seasonal Adjustment'!$C$2:$C$241</c:f>
              <c:numCache>
                <c:formatCode>[$-416]mmm\-yy;@</c:formatCode>
                <c:ptCount val="240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</c:numCache>
            </c:numRef>
          </c:cat>
          <c:val>
            <c:numRef>
              <c:f>'Seasonal Adjustment'!$E$2:$E$241</c:f>
              <c:numCache>
                <c:formatCode>0.0</c:formatCode>
                <c:ptCount val="240"/>
                <c:pt idx="0">
                  <c:v>77.844261339221305</c:v>
                </c:pt>
                <c:pt idx="1">
                  <c:v>78.867184945706995</c:v>
                </c:pt>
                <c:pt idx="2">
                  <c:v>79.972618870735801</c:v>
                </c:pt>
                <c:pt idx="3">
                  <c:v>79.672936220106806</c:v>
                </c:pt>
                <c:pt idx="4">
                  <c:v>78.655486911900795</c:v>
                </c:pt>
                <c:pt idx="5">
                  <c:v>79.658281754125198</c:v>
                </c:pt>
                <c:pt idx="6">
                  <c:v>79.902290622136405</c:v>
                </c:pt>
                <c:pt idx="7">
                  <c:v>78.742676782070404</c:v>
                </c:pt>
                <c:pt idx="8">
                  <c:v>79.80352525987</c:v>
                </c:pt>
                <c:pt idx="9">
                  <c:v>80.253907053000802</c:v>
                </c:pt>
                <c:pt idx="10">
                  <c:v>80.061866139048803</c:v>
                </c:pt>
                <c:pt idx="11">
                  <c:v>79.970383380319404</c:v>
                </c:pt>
                <c:pt idx="12">
                  <c:v>79.845105956984696</c:v>
                </c:pt>
                <c:pt idx="13">
                  <c:v>81.122383775907807</c:v>
                </c:pt>
                <c:pt idx="14">
                  <c:v>77.722370885341405</c:v>
                </c:pt>
                <c:pt idx="15">
                  <c:v>79.112501561552506</c:v>
                </c:pt>
                <c:pt idx="16">
                  <c:v>77.845762251424404</c:v>
                </c:pt>
                <c:pt idx="17">
                  <c:v>78.070788194129094</c:v>
                </c:pt>
                <c:pt idx="18">
                  <c:v>77.745700744788607</c:v>
                </c:pt>
                <c:pt idx="19">
                  <c:v>78.712614908335894</c:v>
                </c:pt>
                <c:pt idx="20">
                  <c:v>81.221482542535398</c:v>
                </c:pt>
                <c:pt idx="21">
                  <c:v>81.737957138179596</c:v>
                </c:pt>
                <c:pt idx="22">
                  <c:v>82.672906962156802</c:v>
                </c:pt>
                <c:pt idx="23">
                  <c:v>81.569496461858705</c:v>
                </c:pt>
                <c:pt idx="24">
                  <c:v>82.714321287728595</c:v>
                </c:pt>
                <c:pt idx="25">
                  <c:v>83.641677555854599</c:v>
                </c:pt>
                <c:pt idx="26">
                  <c:v>84.903332981866001</c:v>
                </c:pt>
                <c:pt idx="27">
                  <c:v>84.958473060884799</c:v>
                </c:pt>
                <c:pt idx="28">
                  <c:v>85.838817164045693</c:v>
                </c:pt>
                <c:pt idx="29">
                  <c:v>85.5907507195665</c:v>
                </c:pt>
                <c:pt idx="30">
                  <c:v>86.765427302894906</c:v>
                </c:pt>
                <c:pt idx="31">
                  <c:v>87.780988641008804</c:v>
                </c:pt>
                <c:pt idx="32">
                  <c:v>88.208751910673698</c:v>
                </c:pt>
                <c:pt idx="33">
                  <c:v>87.859229283618902</c:v>
                </c:pt>
                <c:pt idx="34">
                  <c:v>87.5438991680751</c:v>
                </c:pt>
                <c:pt idx="35">
                  <c:v>88.753018081758697</c:v>
                </c:pt>
                <c:pt idx="36">
                  <c:v>88.828285797047599</c:v>
                </c:pt>
                <c:pt idx="37">
                  <c:v>86.701918453185002</c:v>
                </c:pt>
                <c:pt idx="38">
                  <c:v>87.974785561583303</c:v>
                </c:pt>
                <c:pt idx="39">
                  <c:v>88.357261424817295</c:v>
                </c:pt>
                <c:pt idx="40">
                  <c:v>89.591323005977202</c:v>
                </c:pt>
                <c:pt idx="41">
                  <c:v>90.618075643868394</c:v>
                </c:pt>
                <c:pt idx="42">
                  <c:v>88.967290015661007</c:v>
                </c:pt>
                <c:pt idx="43">
                  <c:v>89.113543236064103</c:v>
                </c:pt>
                <c:pt idx="44">
                  <c:v>88.508508374812294</c:v>
                </c:pt>
                <c:pt idx="45">
                  <c:v>88.094175665237998</c:v>
                </c:pt>
                <c:pt idx="46">
                  <c:v>88.750951187893193</c:v>
                </c:pt>
                <c:pt idx="47">
                  <c:v>90.841762784819906</c:v>
                </c:pt>
                <c:pt idx="48">
                  <c:v>91.032925474958702</c:v>
                </c:pt>
                <c:pt idx="49">
                  <c:v>90.722338149057194</c:v>
                </c:pt>
                <c:pt idx="50">
                  <c:v>90.738952765241905</c:v>
                </c:pt>
                <c:pt idx="51">
                  <c:v>90.950255427511095</c:v>
                </c:pt>
                <c:pt idx="52">
                  <c:v>91.893085179325098</c:v>
                </c:pt>
                <c:pt idx="53">
                  <c:v>90.162382850932204</c:v>
                </c:pt>
                <c:pt idx="54">
                  <c:v>91.564319759583896</c:v>
                </c:pt>
                <c:pt idx="55">
                  <c:v>91.542924460349894</c:v>
                </c:pt>
                <c:pt idx="56">
                  <c:v>90.430311522540194</c:v>
                </c:pt>
                <c:pt idx="57">
                  <c:v>91.348546027502294</c:v>
                </c:pt>
                <c:pt idx="58">
                  <c:v>92.397701159328903</c:v>
                </c:pt>
                <c:pt idx="59">
                  <c:v>93.812230304405105</c:v>
                </c:pt>
                <c:pt idx="60">
                  <c:v>92.881386232379896</c:v>
                </c:pt>
                <c:pt idx="61">
                  <c:v>93.333774868065902</c:v>
                </c:pt>
                <c:pt idx="62">
                  <c:v>94.828958430391296</c:v>
                </c:pt>
                <c:pt idx="63">
                  <c:v>95.618922514999994</c:v>
                </c:pt>
                <c:pt idx="64">
                  <c:v>96.2309047133852</c:v>
                </c:pt>
                <c:pt idx="65">
                  <c:v>96.318167880024504</c:v>
                </c:pt>
                <c:pt idx="66">
                  <c:v>96.574502474755704</c:v>
                </c:pt>
                <c:pt idx="67">
                  <c:v>97.939688431241393</c:v>
                </c:pt>
                <c:pt idx="68">
                  <c:v>97.216992811043099</c:v>
                </c:pt>
                <c:pt idx="69">
                  <c:v>99.780191469509703</c:v>
                </c:pt>
                <c:pt idx="70">
                  <c:v>98.867984162918304</c:v>
                </c:pt>
                <c:pt idx="71">
                  <c:v>99.603504078865896</c:v>
                </c:pt>
                <c:pt idx="72">
                  <c:v>100.811984030118</c:v>
                </c:pt>
                <c:pt idx="73">
                  <c:v>100.023100632412</c:v>
                </c:pt>
                <c:pt idx="74">
                  <c:v>100.136004288564</c:v>
                </c:pt>
                <c:pt idx="75">
                  <c:v>100.426699081165</c:v>
                </c:pt>
                <c:pt idx="76">
                  <c:v>99.445789024623394</c:v>
                </c:pt>
                <c:pt idx="77">
                  <c:v>103.98115391142299</c:v>
                </c:pt>
                <c:pt idx="78">
                  <c:v>103.014232443211</c:v>
                </c:pt>
                <c:pt idx="79">
                  <c:v>101.85712996148401</c:v>
                </c:pt>
                <c:pt idx="80">
                  <c:v>103.198993444134</c:v>
                </c:pt>
                <c:pt idx="81">
                  <c:v>100.69155170605499</c:v>
                </c:pt>
                <c:pt idx="82">
                  <c:v>94.901292972972101</c:v>
                </c:pt>
                <c:pt idx="83">
                  <c:v>84.311349993163304</c:v>
                </c:pt>
                <c:pt idx="84">
                  <c:v>85.692647682282399</c:v>
                </c:pt>
                <c:pt idx="85">
                  <c:v>86.955608297571899</c:v>
                </c:pt>
                <c:pt idx="86">
                  <c:v>88.379747399779106</c:v>
                </c:pt>
                <c:pt idx="87">
                  <c:v>88.734015505340096</c:v>
                </c:pt>
                <c:pt idx="88">
                  <c:v>90.322668909961806</c:v>
                </c:pt>
                <c:pt idx="89">
                  <c:v>90.954176762739394</c:v>
                </c:pt>
                <c:pt idx="90">
                  <c:v>92.655076365937603</c:v>
                </c:pt>
                <c:pt idx="91">
                  <c:v>93.972098083425394</c:v>
                </c:pt>
                <c:pt idx="92">
                  <c:v>95.440967777416404</c:v>
                </c:pt>
                <c:pt idx="93">
                  <c:v>97.722861678622607</c:v>
                </c:pt>
                <c:pt idx="94">
                  <c:v>99.466765646374</c:v>
                </c:pt>
                <c:pt idx="95">
                  <c:v>99.394183740850295</c:v>
                </c:pt>
                <c:pt idx="96">
                  <c:v>100.67035203386099</c:v>
                </c:pt>
                <c:pt idx="97">
                  <c:v>99.674264800537102</c:v>
                </c:pt>
                <c:pt idx="98">
                  <c:v>103.18344712689201</c:v>
                </c:pt>
                <c:pt idx="99">
                  <c:v>102.90054510838701</c:v>
                </c:pt>
                <c:pt idx="100">
                  <c:v>102.70736416155999</c:v>
                </c:pt>
                <c:pt idx="101">
                  <c:v>101.869777604335</c:v>
                </c:pt>
                <c:pt idx="102">
                  <c:v>101.806494345136</c:v>
                </c:pt>
                <c:pt idx="103">
                  <c:v>101.494918474046</c:v>
                </c:pt>
                <c:pt idx="104">
                  <c:v>101.785113350416</c:v>
                </c:pt>
                <c:pt idx="105">
                  <c:v>101.877783666602</c:v>
                </c:pt>
                <c:pt idx="106">
                  <c:v>102.663823731644</c:v>
                </c:pt>
                <c:pt idx="107">
                  <c:v>102.743014748094</c:v>
                </c:pt>
                <c:pt idx="108">
                  <c:v>102.762136551118</c:v>
                </c:pt>
                <c:pt idx="109">
                  <c:v>106.010368189791</c:v>
                </c:pt>
                <c:pt idx="110">
                  <c:v>102.74305190978301</c:v>
                </c:pt>
                <c:pt idx="111">
                  <c:v>101.859153439637</c:v>
                </c:pt>
                <c:pt idx="112">
                  <c:v>104.86169909053299</c:v>
                </c:pt>
                <c:pt idx="113">
                  <c:v>102.360915552994</c:v>
                </c:pt>
                <c:pt idx="114">
                  <c:v>102.929684541764</c:v>
                </c:pt>
                <c:pt idx="115">
                  <c:v>101.759981888746</c:v>
                </c:pt>
                <c:pt idx="116">
                  <c:v>100.336191147496</c:v>
                </c:pt>
                <c:pt idx="117">
                  <c:v>99.724795130863598</c:v>
                </c:pt>
                <c:pt idx="118">
                  <c:v>100.368582867665</c:v>
                </c:pt>
                <c:pt idx="119">
                  <c:v>102.30483507235201</c:v>
                </c:pt>
                <c:pt idx="120">
                  <c:v>97.988165757108305</c:v>
                </c:pt>
                <c:pt idx="121">
                  <c:v>98.823717730383507</c:v>
                </c:pt>
                <c:pt idx="122">
                  <c:v>99.176914747975999</c:v>
                </c:pt>
                <c:pt idx="123">
                  <c:v>98.682652693891001</c:v>
                </c:pt>
                <c:pt idx="124">
                  <c:v>98.710715362143603</c:v>
                </c:pt>
                <c:pt idx="125">
                  <c:v>98.555137003837302</c:v>
                </c:pt>
                <c:pt idx="126">
                  <c:v>100.32404430831301</c:v>
                </c:pt>
                <c:pt idx="127">
                  <c:v>102.251316287055</c:v>
                </c:pt>
                <c:pt idx="128">
                  <c:v>100.571734218477</c:v>
                </c:pt>
                <c:pt idx="129">
                  <c:v>102.29331378965701</c:v>
                </c:pt>
                <c:pt idx="130">
                  <c:v>100.971104733114</c:v>
                </c:pt>
                <c:pt idx="131">
                  <c:v>101.361053639221</c:v>
                </c:pt>
                <c:pt idx="132">
                  <c:v>101.89602276057499</c:v>
                </c:pt>
                <c:pt idx="133">
                  <c:v>99.134199756158694</c:v>
                </c:pt>
                <c:pt idx="134">
                  <c:v>101.836469287982</c:v>
                </c:pt>
                <c:pt idx="135">
                  <c:v>103.291070480385</c:v>
                </c:pt>
                <c:pt idx="136">
                  <c:v>101.953708295979</c:v>
                </c:pt>
                <c:pt idx="137">
                  <c:v>103.69580087169101</c:v>
                </c:pt>
                <c:pt idx="138">
                  <c:v>102.062003986552</c:v>
                </c:pt>
                <c:pt idx="139">
                  <c:v>102.61084460031</c:v>
                </c:pt>
                <c:pt idx="140">
                  <c:v>103.54263121025799</c:v>
                </c:pt>
                <c:pt idx="141">
                  <c:v>102.583295128963</c:v>
                </c:pt>
                <c:pt idx="142">
                  <c:v>102.842125320444</c:v>
                </c:pt>
                <c:pt idx="143">
                  <c:v>99.348979441450993</c:v>
                </c:pt>
                <c:pt idx="144">
                  <c:v>100.358454287686</c:v>
                </c:pt>
                <c:pt idx="145">
                  <c:v>103.12529508252101</c:v>
                </c:pt>
                <c:pt idx="146">
                  <c:v>99.265056597027197</c:v>
                </c:pt>
                <c:pt idx="147">
                  <c:v>99.977322562068395</c:v>
                </c:pt>
                <c:pt idx="148">
                  <c:v>98.888436748818606</c:v>
                </c:pt>
                <c:pt idx="149">
                  <c:v>96.507338881658796</c:v>
                </c:pt>
                <c:pt idx="150">
                  <c:v>98.287979519863796</c:v>
                </c:pt>
                <c:pt idx="151">
                  <c:v>99.125963679807498</c:v>
                </c:pt>
                <c:pt idx="152">
                  <c:v>99.307927414862107</c:v>
                </c:pt>
                <c:pt idx="153">
                  <c:v>99.748908410663006</c:v>
                </c:pt>
                <c:pt idx="154">
                  <c:v>98.524742502991003</c:v>
                </c:pt>
                <c:pt idx="155">
                  <c:v>95.478148201583394</c:v>
                </c:pt>
                <c:pt idx="156">
                  <c:v>95.677355387603001</c:v>
                </c:pt>
                <c:pt idx="157">
                  <c:v>94.4349745840141</c:v>
                </c:pt>
                <c:pt idx="158">
                  <c:v>95.798276219985098</c:v>
                </c:pt>
                <c:pt idx="159">
                  <c:v>92.859665469098701</c:v>
                </c:pt>
                <c:pt idx="160">
                  <c:v>92.389828688517298</c:v>
                </c:pt>
                <c:pt idx="161">
                  <c:v>91.401097014180905</c:v>
                </c:pt>
                <c:pt idx="162">
                  <c:v>89.622283997612499</c:v>
                </c:pt>
                <c:pt idx="163">
                  <c:v>90.258500981137004</c:v>
                </c:pt>
                <c:pt idx="164">
                  <c:v>88.347231492979802</c:v>
                </c:pt>
                <c:pt idx="165">
                  <c:v>88.127612982330106</c:v>
                </c:pt>
                <c:pt idx="166">
                  <c:v>86.510507002208797</c:v>
                </c:pt>
                <c:pt idx="167">
                  <c:v>84.814000909590007</c:v>
                </c:pt>
                <c:pt idx="168">
                  <c:v>85.816396539798902</c:v>
                </c:pt>
                <c:pt idx="169">
                  <c:v>84.287742886001595</c:v>
                </c:pt>
                <c:pt idx="170">
                  <c:v>85.755590214200893</c:v>
                </c:pt>
                <c:pt idx="171">
                  <c:v>85.583605833457796</c:v>
                </c:pt>
                <c:pt idx="172">
                  <c:v>84.546877971562594</c:v>
                </c:pt>
                <c:pt idx="173">
                  <c:v>86.478628176253196</c:v>
                </c:pt>
                <c:pt idx="174">
                  <c:v>85.632752507639495</c:v>
                </c:pt>
                <c:pt idx="175">
                  <c:v>83.508158625553804</c:v>
                </c:pt>
                <c:pt idx="176">
                  <c:v>84.835002949887894</c:v>
                </c:pt>
                <c:pt idx="177">
                  <c:v>83.452401634651295</c:v>
                </c:pt>
                <c:pt idx="178">
                  <c:v>83.898667958526204</c:v>
                </c:pt>
                <c:pt idx="179">
                  <c:v>84.9957722933285</c:v>
                </c:pt>
                <c:pt idx="180">
                  <c:v>86.178212414587804</c:v>
                </c:pt>
                <c:pt idx="181">
                  <c:v>86.331930403015804</c:v>
                </c:pt>
                <c:pt idx="182">
                  <c:v>86.463457321908194</c:v>
                </c:pt>
                <c:pt idx="183">
                  <c:v>85.832107202290899</c:v>
                </c:pt>
                <c:pt idx="184">
                  <c:v>86.491032578894206</c:v>
                </c:pt>
                <c:pt idx="185">
                  <c:v>87.025922958473998</c:v>
                </c:pt>
                <c:pt idx="186">
                  <c:v>87.6109291845613</c:v>
                </c:pt>
                <c:pt idx="187">
                  <c:v>87.129802207781097</c:v>
                </c:pt>
                <c:pt idx="188">
                  <c:v>87.668375257923898</c:v>
                </c:pt>
                <c:pt idx="189">
                  <c:v>87.967311262336693</c:v>
                </c:pt>
                <c:pt idx="190">
                  <c:v>88.252680897915496</c:v>
                </c:pt>
                <c:pt idx="191">
                  <c:v>90.588142728221996</c:v>
                </c:pt>
                <c:pt idx="192">
                  <c:v>88.629232256879405</c:v>
                </c:pt>
                <c:pt idx="193">
                  <c:v>87.422162570738294</c:v>
                </c:pt>
                <c:pt idx="194">
                  <c:v>90.160593572744304</c:v>
                </c:pt>
                <c:pt idx="195">
                  <c:v>90.705820588463894</c:v>
                </c:pt>
                <c:pt idx="196">
                  <c:v>80.496547865511999</c:v>
                </c:pt>
                <c:pt idx="197">
                  <c:v>90.234817229049895</c:v>
                </c:pt>
                <c:pt idx="198">
                  <c:v>90.663764384158995</c:v>
                </c:pt>
                <c:pt idx="199">
                  <c:v>89.054660162919404</c:v>
                </c:pt>
                <c:pt idx="200">
                  <c:v>86.976644786780994</c:v>
                </c:pt>
                <c:pt idx="201">
                  <c:v>86.931527578074395</c:v>
                </c:pt>
                <c:pt idx="202">
                  <c:v>87.236456032545902</c:v>
                </c:pt>
                <c:pt idx="203">
                  <c:v>87.080207132034403</c:v>
                </c:pt>
                <c:pt idx="204">
                  <c:v>86.595709627600797</c:v>
                </c:pt>
                <c:pt idx="205">
                  <c:v>88.7658113984332</c:v>
                </c:pt>
                <c:pt idx="206">
                  <c:v>85.918213157681294</c:v>
                </c:pt>
                <c:pt idx="207">
                  <c:v>87.746067066022704</c:v>
                </c:pt>
                <c:pt idx="208">
                  <c:v>87.730373364898497</c:v>
                </c:pt>
                <c:pt idx="209">
                  <c:v>86.894321288361596</c:v>
                </c:pt>
                <c:pt idx="210">
                  <c:v>86.777889474598297</c:v>
                </c:pt>
                <c:pt idx="211">
                  <c:v>87.065749788569804</c:v>
                </c:pt>
                <c:pt idx="212">
                  <c:v>87.272854295356396</c:v>
                </c:pt>
                <c:pt idx="213">
                  <c:v>87.757945180872994</c:v>
                </c:pt>
                <c:pt idx="214">
                  <c:v>86.106840024845596</c:v>
                </c:pt>
                <c:pt idx="215">
                  <c:v>85.051387815304494</c:v>
                </c:pt>
                <c:pt idx="216">
                  <c:v>85.916916344270305</c:v>
                </c:pt>
                <c:pt idx="217">
                  <c:v>86.399825361315806</c:v>
                </c:pt>
                <c:pt idx="218">
                  <c:v>82.416222206583896</c:v>
                </c:pt>
                <c:pt idx="219">
                  <c:v>65.651308264407604</c:v>
                </c:pt>
                <c:pt idx="220">
                  <c:v>70.471499494850704</c:v>
                </c:pt>
                <c:pt idx="221">
                  <c:v>77.111983720574798</c:v>
                </c:pt>
                <c:pt idx="222">
                  <c:v>85.101495031738693</c:v>
                </c:pt>
                <c:pt idx="223">
                  <c:v>86.771610475257802</c:v>
                </c:pt>
                <c:pt idx="224">
                  <c:v>88.750154497678807</c:v>
                </c:pt>
                <c:pt idx="225">
                  <c:v>88.7324091122304</c:v>
                </c:pt>
                <c:pt idx="226">
                  <c:v>89.620387437566194</c:v>
                </c:pt>
                <c:pt idx="227">
                  <c:v>89.128963789670195</c:v>
                </c:pt>
                <c:pt idx="228">
                  <c:v>89.636948166786198</c:v>
                </c:pt>
                <c:pt idx="229">
                  <c:v>88.181277271586495</c:v>
                </c:pt>
                <c:pt idx="230">
                  <c:v>88.740035593044098</c:v>
                </c:pt>
                <c:pt idx="231">
                  <c:v>86.775048024388695</c:v>
                </c:pt>
                <c:pt idx="232">
                  <c:v>87.320976166704995</c:v>
                </c:pt>
                <c:pt idx="233">
                  <c:v>86.912704643362801</c:v>
                </c:pt>
                <c:pt idx="234">
                  <c:v>86.442164270498694</c:v>
                </c:pt>
                <c:pt idx="235">
                  <c:v>85.770724250241798</c:v>
                </c:pt>
                <c:pt idx="236">
                  <c:v>85.025877947648596</c:v>
                </c:pt>
                <c:pt idx="237">
                  <c:v>83.720730244599096</c:v>
                </c:pt>
                <c:pt idx="238">
                  <c:v>83.642301597766505</c:v>
                </c:pt>
                <c:pt idx="239">
                  <c:v>85.433198442070704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83-4356-91F0-B142186D61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15188192"/>
        <c:axId val="1415180704"/>
      </c:lineChart>
      <c:dateAx>
        <c:axId val="1415188192"/>
        <c:scaling>
          <c:orientation val="minMax"/>
        </c:scaling>
        <c:delete val="0"/>
        <c:axPos val="b"/>
        <c:numFmt formatCode="[$-416]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15180704"/>
        <c:crosses val="autoZero"/>
        <c:auto val="1"/>
        <c:lblOffset val="100"/>
        <c:baseTimeUnit val="months"/>
      </c:dateAx>
      <c:valAx>
        <c:axId val="1415180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15188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Industrial Production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areaChart>
        <c:grouping val="standard"/>
        <c:varyColors val="0"/>
        <c:ser>
          <c:idx val="2"/>
          <c:order val="2"/>
          <c:tx>
            <c:strRef>
              <c:f>'Dating Cycles'!$H$6</c:f>
              <c:strCache>
                <c:ptCount val="1"/>
                <c:pt idx="0">
                  <c:v>Recession</c:v>
                </c:pt>
              </c:strCache>
            </c:strRef>
          </c:tx>
          <c:spPr>
            <a:solidFill>
              <a:schemeClr val="bg1">
                <a:lumMod val="50000"/>
                <a:alpha val="20000"/>
              </a:schemeClr>
            </a:solidFill>
            <a:ln>
              <a:noFill/>
            </a:ln>
            <a:effectLst/>
          </c:spPr>
          <c:cat>
            <c:numRef>
              <c:f>'Seasonal Adjustment'!$C$2:$C$241</c:f>
              <c:numCache>
                <c:formatCode>[$-416]mmm\-yy;@</c:formatCode>
                <c:ptCount val="240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</c:numCache>
            </c:numRef>
          </c:cat>
          <c:val>
            <c:numRef>
              <c:f>'Dating Cycles'!$H$7:$H$246</c:f>
              <c:numCache>
                <c:formatCode>General</c:formatCode>
                <c:ptCount val="2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9999999999</c:v>
                </c:pt>
                <c:pt idx="12">
                  <c:v>9999999999</c:v>
                </c:pt>
                <c:pt idx="13">
                  <c:v>9999999999</c:v>
                </c:pt>
                <c:pt idx="14">
                  <c:v>9999999999</c:v>
                </c:pt>
                <c:pt idx="15">
                  <c:v>9999999999</c:v>
                </c:pt>
                <c:pt idx="16">
                  <c:v>9999999999</c:v>
                </c:pt>
                <c:pt idx="17">
                  <c:v>9999999999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9999999999</c:v>
                </c:pt>
                <c:pt idx="81">
                  <c:v>9999999999</c:v>
                </c:pt>
                <c:pt idx="82">
                  <c:v>9999999999</c:v>
                </c:pt>
                <c:pt idx="83">
                  <c:v>9999999999</c:v>
                </c:pt>
                <c:pt idx="84">
                  <c:v>9999999999</c:v>
                </c:pt>
                <c:pt idx="85">
                  <c:v>9999999999</c:v>
                </c:pt>
                <c:pt idx="86">
                  <c:v>9999999999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9999999999</c:v>
                </c:pt>
                <c:pt idx="111">
                  <c:v>9999999999</c:v>
                </c:pt>
                <c:pt idx="112">
                  <c:v>9999999999</c:v>
                </c:pt>
                <c:pt idx="113">
                  <c:v>9999999999</c:v>
                </c:pt>
                <c:pt idx="114">
                  <c:v>9999999999</c:v>
                </c:pt>
                <c:pt idx="115">
                  <c:v>9999999999</c:v>
                </c:pt>
                <c:pt idx="116">
                  <c:v>9999999999</c:v>
                </c:pt>
                <c:pt idx="117">
                  <c:v>9999999999</c:v>
                </c:pt>
                <c:pt idx="118">
                  <c:v>9999999999</c:v>
                </c:pt>
                <c:pt idx="119">
                  <c:v>9999999999</c:v>
                </c:pt>
                <c:pt idx="120">
                  <c:v>9999999999</c:v>
                </c:pt>
                <c:pt idx="121">
                  <c:v>9999999999</c:v>
                </c:pt>
                <c:pt idx="122">
                  <c:v>9999999999</c:v>
                </c:pt>
                <c:pt idx="123">
                  <c:v>9999999999</c:v>
                </c:pt>
                <c:pt idx="124">
                  <c:v>9999999999</c:v>
                </c:pt>
                <c:pt idx="125">
                  <c:v>9999999999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9999999999</c:v>
                </c:pt>
                <c:pt idx="138">
                  <c:v>9999999999</c:v>
                </c:pt>
                <c:pt idx="139">
                  <c:v>9999999999</c:v>
                </c:pt>
                <c:pt idx="140">
                  <c:v>9999999999</c:v>
                </c:pt>
                <c:pt idx="141">
                  <c:v>9999999999</c:v>
                </c:pt>
                <c:pt idx="142">
                  <c:v>9999999999</c:v>
                </c:pt>
                <c:pt idx="143">
                  <c:v>9999999999</c:v>
                </c:pt>
                <c:pt idx="144">
                  <c:v>9999999999</c:v>
                </c:pt>
                <c:pt idx="145">
                  <c:v>9999999999</c:v>
                </c:pt>
                <c:pt idx="146">
                  <c:v>9999999999</c:v>
                </c:pt>
                <c:pt idx="147">
                  <c:v>9999999999</c:v>
                </c:pt>
                <c:pt idx="148">
                  <c:v>9999999999</c:v>
                </c:pt>
                <c:pt idx="149">
                  <c:v>9999999999</c:v>
                </c:pt>
                <c:pt idx="150">
                  <c:v>9999999999</c:v>
                </c:pt>
                <c:pt idx="151">
                  <c:v>9999999999</c:v>
                </c:pt>
                <c:pt idx="152">
                  <c:v>9999999999</c:v>
                </c:pt>
                <c:pt idx="153">
                  <c:v>9999999999</c:v>
                </c:pt>
                <c:pt idx="154">
                  <c:v>9999999999</c:v>
                </c:pt>
                <c:pt idx="155">
                  <c:v>9999999999</c:v>
                </c:pt>
                <c:pt idx="156">
                  <c:v>9999999999</c:v>
                </c:pt>
                <c:pt idx="157">
                  <c:v>9999999999</c:v>
                </c:pt>
                <c:pt idx="158">
                  <c:v>9999999999</c:v>
                </c:pt>
                <c:pt idx="159">
                  <c:v>9999999999</c:v>
                </c:pt>
                <c:pt idx="160">
                  <c:v>9999999999</c:v>
                </c:pt>
                <c:pt idx="161">
                  <c:v>9999999999</c:v>
                </c:pt>
                <c:pt idx="162">
                  <c:v>9999999999</c:v>
                </c:pt>
                <c:pt idx="163">
                  <c:v>9999999999</c:v>
                </c:pt>
                <c:pt idx="164">
                  <c:v>9999999999</c:v>
                </c:pt>
                <c:pt idx="165">
                  <c:v>9999999999</c:v>
                </c:pt>
                <c:pt idx="166">
                  <c:v>9999999999</c:v>
                </c:pt>
                <c:pt idx="167">
                  <c:v>9999999999</c:v>
                </c:pt>
                <c:pt idx="168">
                  <c:v>9999999999</c:v>
                </c:pt>
                <c:pt idx="169">
                  <c:v>9999999999</c:v>
                </c:pt>
                <c:pt idx="170">
                  <c:v>9999999999</c:v>
                </c:pt>
                <c:pt idx="171">
                  <c:v>9999999999</c:v>
                </c:pt>
                <c:pt idx="172">
                  <c:v>9999999999</c:v>
                </c:pt>
                <c:pt idx="173">
                  <c:v>9999999999</c:v>
                </c:pt>
                <c:pt idx="174">
                  <c:v>9999999999</c:v>
                </c:pt>
                <c:pt idx="175">
                  <c:v>9999999999</c:v>
                </c:pt>
                <c:pt idx="176">
                  <c:v>9999999999</c:v>
                </c:pt>
                <c:pt idx="177">
                  <c:v>9999999999</c:v>
                </c:pt>
                <c:pt idx="178">
                  <c:v>9999999999</c:v>
                </c:pt>
                <c:pt idx="179">
                  <c:v>9999999999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9999999999</c:v>
                </c:pt>
                <c:pt idx="192">
                  <c:v>9999999999</c:v>
                </c:pt>
                <c:pt idx="193">
                  <c:v>9999999999</c:v>
                </c:pt>
                <c:pt idx="194">
                  <c:v>9999999999</c:v>
                </c:pt>
                <c:pt idx="195">
                  <c:v>9999999999</c:v>
                </c:pt>
                <c:pt idx="196">
                  <c:v>9999999999</c:v>
                </c:pt>
                <c:pt idx="197">
                  <c:v>9999999999</c:v>
                </c:pt>
                <c:pt idx="198">
                  <c:v>9999999999</c:v>
                </c:pt>
                <c:pt idx="199">
                  <c:v>9999999999</c:v>
                </c:pt>
                <c:pt idx="200">
                  <c:v>9999999999</c:v>
                </c:pt>
                <c:pt idx="201">
                  <c:v>9999999999</c:v>
                </c:pt>
                <c:pt idx="202">
                  <c:v>9999999999</c:v>
                </c:pt>
                <c:pt idx="203">
                  <c:v>9999999999</c:v>
                </c:pt>
                <c:pt idx="204">
                  <c:v>9999999999</c:v>
                </c:pt>
                <c:pt idx="205">
                  <c:v>9999999999</c:v>
                </c:pt>
                <c:pt idx="206">
                  <c:v>9999999999</c:v>
                </c:pt>
                <c:pt idx="207">
                  <c:v>9999999999</c:v>
                </c:pt>
                <c:pt idx="208">
                  <c:v>9999999999</c:v>
                </c:pt>
                <c:pt idx="209">
                  <c:v>9999999999</c:v>
                </c:pt>
                <c:pt idx="210">
                  <c:v>9999999999</c:v>
                </c:pt>
                <c:pt idx="211">
                  <c:v>9999999999</c:v>
                </c:pt>
                <c:pt idx="212">
                  <c:v>9999999999</c:v>
                </c:pt>
                <c:pt idx="213">
                  <c:v>9999999999</c:v>
                </c:pt>
                <c:pt idx="214">
                  <c:v>9999999999</c:v>
                </c:pt>
                <c:pt idx="215">
                  <c:v>9999999999</c:v>
                </c:pt>
                <c:pt idx="216">
                  <c:v>9999999999</c:v>
                </c:pt>
                <c:pt idx="217">
                  <c:v>9999999999</c:v>
                </c:pt>
                <c:pt idx="218">
                  <c:v>9999999999</c:v>
                </c:pt>
                <c:pt idx="219">
                  <c:v>9999999999</c:v>
                </c:pt>
                <c:pt idx="220">
                  <c:v>9999999999</c:v>
                </c:pt>
                <c:pt idx="221">
                  <c:v>9999999999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9999999999</c:v>
                </c:pt>
                <c:pt idx="228">
                  <c:v>9999999999</c:v>
                </c:pt>
                <c:pt idx="229">
                  <c:v>9999999999</c:v>
                </c:pt>
                <c:pt idx="230">
                  <c:v>9999999999</c:v>
                </c:pt>
                <c:pt idx="231">
                  <c:v>9999999999</c:v>
                </c:pt>
                <c:pt idx="232">
                  <c:v>9999999999</c:v>
                </c:pt>
                <c:pt idx="233">
                  <c:v>9999999999</c:v>
                </c:pt>
                <c:pt idx="234">
                  <c:v>9999999999</c:v>
                </c:pt>
                <c:pt idx="235">
                  <c:v>9999999999</c:v>
                </c:pt>
                <c:pt idx="236">
                  <c:v>9999999999</c:v>
                </c:pt>
                <c:pt idx="237">
                  <c:v>9999999999</c:v>
                </c:pt>
                <c:pt idx="238">
                  <c:v>9999999999</c:v>
                </c:pt>
                <c:pt idx="239">
                  <c:v>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7B-469D-BD37-88504D1D6E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5188192"/>
        <c:axId val="1415180704"/>
      </c:areaChart>
      <c:lineChart>
        <c:grouping val="standard"/>
        <c:varyColors val="0"/>
        <c:ser>
          <c:idx val="0"/>
          <c:order val="0"/>
          <c:tx>
            <c:strRef>
              <c:f>'Seasonal Adjustment'!$D$1</c:f>
              <c:strCache>
                <c:ptCount val="1"/>
                <c:pt idx="0">
                  <c:v>Observed</c:v>
                </c:pt>
              </c:strCache>
            </c:strRef>
          </c:tx>
          <c:spPr>
            <a:ln w="25400" cap="rnd">
              <a:solidFill>
                <a:schemeClr val="accent1">
                  <a:alpha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'Seasonal Adjustment'!$C$2:$C$241</c:f>
              <c:numCache>
                <c:formatCode>[$-416]mmm\-yy;@</c:formatCode>
                <c:ptCount val="240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</c:numCache>
            </c:numRef>
          </c:cat>
          <c:val>
            <c:numRef>
              <c:f>'Seasonal Adjustment'!$D$2:$D$241</c:f>
              <c:numCache>
                <c:formatCode>0.0</c:formatCode>
                <c:ptCount val="240"/>
                <c:pt idx="0">
                  <c:v>72.400000000000006</c:v>
                </c:pt>
                <c:pt idx="1">
                  <c:v>69.7</c:v>
                </c:pt>
                <c:pt idx="2">
                  <c:v>77.400000000000006</c:v>
                </c:pt>
                <c:pt idx="3">
                  <c:v>79.599999999999994</c:v>
                </c:pt>
                <c:pt idx="4">
                  <c:v>80.400000000000006</c:v>
                </c:pt>
                <c:pt idx="5">
                  <c:v>77.5</c:v>
                </c:pt>
                <c:pt idx="6">
                  <c:v>83.3</c:v>
                </c:pt>
                <c:pt idx="7">
                  <c:v>83.6</c:v>
                </c:pt>
                <c:pt idx="8">
                  <c:v>82.1</c:v>
                </c:pt>
                <c:pt idx="9">
                  <c:v>89.2</c:v>
                </c:pt>
                <c:pt idx="10">
                  <c:v>83.9</c:v>
                </c:pt>
                <c:pt idx="11">
                  <c:v>74.599999999999994</c:v>
                </c:pt>
                <c:pt idx="12">
                  <c:v>74</c:v>
                </c:pt>
                <c:pt idx="13">
                  <c:v>71.8</c:v>
                </c:pt>
                <c:pt idx="14">
                  <c:v>77.400000000000006</c:v>
                </c:pt>
                <c:pt idx="15">
                  <c:v>76.5</c:v>
                </c:pt>
                <c:pt idx="16">
                  <c:v>79.7</c:v>
                </c:pt>
                <c:pt idx="17">
                  <c:v>76.3</c:v>
                </c:pt>
                <c:pt idx="18">
                  <c:v>81.3</c:v>
                </c:pt>
                <c:pt idx="19">
                  <c:v>81.599999999999994</c:v>
                </c:pt>
                <c:pt idx="20">
                  <c:v>85.7</c:v>
                </c:pt>
                <c:pt idx="21">
                  <c:v>90</c:v>
                </c:pt>
                <c:pt idx="22">
                  <c:v>84.6</c:v>
                </c:pt>
                <c:pt idx="23">
                  <c:v>77.900000000000006</c:v>
                </c:pt>
                <c:pt idx="24">
                  <c:v>76.8</c:v>
                </c:pt>
                <c:pt idx="25">
                  <c:v>74</c:v>
                </c:pt>
                <c:pt idx="26">
                  <c:v>86.9</c:v>
                </c:pt>
                <c:pt idx="27">
                  <c:v>82.2</c:v>
                </c:pt>
                <c:pt idx="28">
                  <c:v>86.3</c:v>
                </c:pt>
                <c:pt idx="29">
                  <c:v>86.1</c:v>
                </c:pt>
                <c:pt idx="30">
                  <c:v>90.1</c:v>
                </c:pt>
                <c:pt idx="31">
                  <c:v>92.1</c:v>
                </c:pt>
                <c:pt idx="32">
                  <c:v>92.1</c:v>
                </c:pt>
                <c:pt idx="33">
                  <c:v>93.5</c:v>
                </c:pt>
                <c:pt idx="34">
                  <c:v>91.8</c:v>
                </c:pt>
                <c:pt idx="35">
                  <c:v>84.7</c:v>
                </c:pt>
                <c:pt idx="36">
                  <c:v>81</c:v>
                </c:pt>
                <c:pt idx="37">
                  <c:v>76.400000000000006</c:v>
                </c:pt>
                <c:pt idx="38">
                  <c:v>88</c:v>
                </c:pt>
                <c:pt idx="39">
                  <c:v>87</c:v>
                </c:pt>
                <c:pt idx="40">
                  <c:v>91.1</c:v>
                </c:pt>
                <c:pt idx="41">
                  <c:v>91.4</c:v>
                </c:pt>
                <c:pt idx="42">
                  <c:v>90.5</c:v>
                </c:pt>
                <c:pt idx="43">
                  <c:v>95.6</c:v>
                </c:pt>
                <c:pt idx="44">
                  <c:v>92</c:v>
                </c:pt>
                <c:pt idx="45">
                  <c:v>93.7</c:v>
                </c:pt>
                <c:pt idx="46">
                  <c:v>92.4</c:v>
                </c:pt>
                <c:pt idx="47">
                  <c:v>86.6</c:v>
                </c:pt>
                <c:pt idx="48">
                  <c:v>83.7</c:v>
                </c:pt>
                <c:pt idx="49">
                  <c:v>80.2</c:v>
                </c:pt>
                <c:pt idx="50">
                  <c:v>92.4</c:v>
                </c:pt>
                <c:pt idx="51">
                  <c:v>85.7</c:v>
                </c:pt>
                <c:pt idx="52">
                  <c:v>95.4</c:v>
                </c:pt>
                <c:pt idx="53">
                  <c:v>91.1</c:v>
                </c:pt>
                <c:pt idx="54">
                  <c:v>93.8</c:v>
                </c:pt>
                <c:pt idx="55">
                  <c:v>98.6</c:v>
                </c:pt>
                <c:pt idx="56">
                  <c:v>93.2</c:v>
                </c:pt>
                <c:pt idx="57">
                  <c:v>97.5</c:v>
                </c:pt>
                <c:pt idx="58">
                  <c:v>95.9</c:v>
                </c:pt>
                <c:pt idx="59">
                  <c:v>87</c:v>
                </c:pt>
                <c:pt idx="60">
                  <c:v>87</c:v>
                </c:pt>
                <c:pt idx="61">
                  <c:v>82.6</c:v>
                </c:pt>
                <c:pt idx="62">
                  <c:v>96.4</c:v>
                </c:pt>
                <c:pt idx="63">
                  <c:v>90.6</c:v>
                </c:pt>
                <c:pt idx="64">
                  <c:v>99.9</c:v>
                </c:pt>
                <c:pt idx="65">
                  <c:v>96.9</c:v>
                </c:pt>
                <c:pt idx="66">
                  <c:v>99.8</c:v>
                </c:pt>
                <c:pt idx="67">
                  <c:v>104.9</c:v>
                </c:pt>
                <c:pt idx="68">
                  <c:v>98.4</c:v>
                </c:pt>
                <c:pt idx="69">
                  <c:v>107.8</c:v>
                </c:pt>
                <c:pt idx="70">
                  <c:v>102.4</c:v>
                </c:pt>
                <c:pt idx="71">
                  <c:v>92.6</c:v>
                </c:pt>
                <c:pt idx="72">
                  <c:v>94.8</c:v>
                </c:pt>
                <c:pt idx="73">
                  <c:v>91.1</c:v>
                </c:pt>
                <c:pt idx="74">
                  <c:v>97.7</c:v>
                </c:pt>
                <c:pt idx="75">
                  <c:v>99.2</c:v>
                </c:pt>
                <c:pt idx="76">
                  <c:v>102.5</c:v>
                </c:pt>
                <c:pt idx="77">
                  <c:v>103.3</c:v>
                </c:pt>
                <c:pt idx="78">
                  <c:v>108.5</c:v>
                </c:pt>
                <c:pt idx="79">
                  <c:v>106.9</c:v>
                </c:pt>
                <c:pt idx="80">
                  <c:v>107.3</c:v>
                </c:pt>
                <c:pt idx="81">
                  <c:v>108.4</c:v>
                </c:pt>
                <c:pt idx="82">
                  <c:v>96.2</c:v>
                </c:pt>
                <c:pt idx="83">
                  <c:v>79.099999999999994</c:v>
                </c:pt>
                <c:pt idx="84">
                  <c:v>78.7</c:v>
                </c:pt>
                <c:pt idx="85">
                  <c:v>76.099999999999994</c:v>
                </c:pt>
                <c:pt idx="86">
                  <c:v>88.6</c:v>
                </c:pt>
                <c:pt idx="87">
                  <c:v>85.2</c:v>
                </c:pt>
                <c:pt idx="88">
                  <c:v>91.3</c:v>
                </c:pt>
                <c:pt idx="89">
                  <c:v>92.2</c:v>
                </c:pt>
                <c:pt idx="90">
                  <c:v>97.7</c:v>
                </c:pt>
                <c:pt idx="91">
                  <c:v>99.6</c:v>
                </c:pt>
                <c:pt idx="92">
                  <c:v>99.4</c:v>
                </c:pt>
                <c:pt idx="93">
                  <c:v>105.6</c:v>
                </c:pt>
                <c:pt idx="94">
                  <c:v>101.4</c:v>
                </c:pt>
                <c:pt idx="95">
                  <c:v>94.1</c:v>
                </c:pt>
                <c:pt idx="96">
                  <c:v>91.2</c:v>
                </c:pt>
                <c:pt idx="97">
                  <c:v>89</c:v>
                </c:pt>
                <c:pt idx="98">
                  <c:v>105.1</c:v>
                </c:pt>
                <c:pt idx="99">
                  <c:v>99.3</c:v>
                </c:pt>
                <c:pt idx="100">
                  <c:v>104.3</c:v>
                </c:pt>
                <c:pt idx="101">
                  <c:v>102.5</c:v>
                </c:pt>
                <c:pt idx="102">
                  <c:v>106.9</c:v>
                </c:pt>
                <c:pt idx="103">
                  <c:v>108.1</c:v>
                </c:pt>
                <c:pt idx="104">
                  <c:v>105.8</c:v>
                </c:pt>
                <c:pt idx="105">
                  <c:v>107.7</c:v>
                </c:pt>
                <c:pt idx="106">
                  <c:v>106.8</c:v>
                </c:pt>
                <c:pt idx="107">
                  <c:v>96.6</c:v>
                </c:pt>
                <c:pt idx="108">
                  <c:v>93.2</c:v>
                </c:pt>
                <c:pt idx="109">
                  <c:v>95.4</c:v>
                </c:pt>
                <c:pt idx="110">
                  <c:v>104.4</c:v>
                </c:pt>
                <c:pt idx="111">
                  <c:v>97.5</c:v>
                </c:pt>
                <c:pt idx="112">
                  <c:v>107.1</c:v>
                </c:pt>
                <c:pt idx="113">
                  <c:v>102.8</c:v>
                </c:pt>
                <c:pt idx="114">
                  <c:v>106.1</c:v>
                </c:pt>
                <c:pt idx="115">
                  <c:v>110.8</c:v>
                </c:pt>
                <c:pt idx="116">
                  <c:v>104.8</c:v>
                </c:pt>
                <c:pt idx="117">
                  <c:v>106.3</c:v>
                </c:pt>
                <c:pt idx="118">
                  <c:v>104.2</c:v>
                </c:pt>
                <c:pt idx="119">
                  <c:v>95.7</c:v>
                </c:pt>
                <c:pt idx="120">
                  <c:v>88.7</c:v>
                </c:pt>
                <c:pt idx="121">
                  <c:v>89.8</c:v>
                </c:pt>
                <c:pt idx="122">
                  <c:v>99.7</c:v>
                </c:pt>
                <c:pt idx="123">
                  <c:v>92.8</c:v>
                </c:pt>
                <c:pt idx="124">
                  <c:v>102.5</c:v>
                </c:pt>
                <c:pt idx="125">
                  <c:v>98.3</c:v>
                </c:pt>
                <c:pt idx="126">
                  <c:v>104.5</c:v>
                </c:pt>
                <c:pt idx="127">
                  <c:v>111.5</c:v>
                </c:pt>
                <c:pt idx="128">
                  <c:v>103.4</c:v>
                </c:pt>
                <c:pt idx="129">
                  <c:v>111.8</c:v>
                </c:pt>
                <c:pt idx="130">
                  <c:v>104.8</c:v>
                </c:pt>
                <c:pt idx="131">
                  <c:v>92.2</c:v>
                </c:pt>
                <c:pt idx="132">
                  <c:v>94.5</c:v>
                </c:pt>
                <c:pt idx="133">
                  <c:v>88.1</c:v>
                </c:pt>
                <c:pt idx="134">
                  <c:v>97.7</c:v>
                </c:pt>
                <c:pt idx="135">
                  <c:v>101.8</c:v>
                </c:pt>
                <c:pt idx="136">
                  <c:v>105</c:v>
                </c:pt>
                <c:pt idx="137">
                  <c:v>101.7</c:v>
                </c:pt>
                <c:pt idx="138">
                  <c:v>108</c:v>
                </c:pt>
                <c:pt idx="139">
                  <c:v>112</c:v>
                </c:pt>
                <c:pt idx="140">
                  <c:v>107.3</c:v>
                </c:pt>
                <c:pt idx="141">
                  <c:v>112.6</c:v>
                </c:pt>
                <c:pt idx="142">
                  <c:v>106.1</c:v>
                </c:pt>
                <c:pt idx="143">
                  <c:v>90.1</c:v>
                </c:pt>
                <c:pt idx="144">
                  <c:v>92.6</c:v>
                </c:pt>
                <c:pt idx="145">
                  <c:v>92.3</c:v>
                </c:pt>
                <c:pt idx="146">
                  <c:v>97.3</c:v>
                </c:pt>
                <c:pt idx="147">
                  <c:v>96</c:v>
                </c:pt>
                <c:pt idx="148">
                  <c:v>101.7</c:v>
                </c:pt>
                <c:pt idx="149">
                  <c:v>94.9</c:v>
                </c:pt>
                <c:pt idx="150">
                  <c:v>104.4</c:v>
                </c:pt>
                <c:pt idx="151">
                  <c:v>106.3</c:v>
                </c:pt>
                <c:pt idx="152">
                  <c:v>105.6</c:v>
                </c:pt>
                <c:pt idx="153">
                  <c:v>109.3</c:v>
                </c:pt>
                <c:pt idx="154">
                  <c:v>99.8</c:v>
                </c:pt>
                <c:pt idx="155">
                  <c:v>87.7</c:v>
                </c:pt>
                <c:pt idx="156">
                  <c:v>88.1</c:v>
                </c:pt>
                <c:pt idx="157">
                  <c:v>83.7</c:v>
                </c:pt>
                <c:pt idx="158">
                  <c:v>94.3</c:v>
                </c:pt>
                <c:pt idx="159">
                  <c:v>88.8</c:v>
                </c:pt>
                <c:pt idx="160">
                  <c:v>93.1</c:v>
                </c:pt>
                <c:pt idx="161">
                  <c:v>92.5</c:v>
                </c:pt>
                <c:pt idx="162">
                  <c:v>95.5</c:v>
                </c:pt>
                <c:pt idx="163">
                  <c:v>97.6</c:v>
                </c:pt>
                <c:pt idx="164">
                  <c:v>94.3</c:v>
                </c:pt>
                <c:pt idx="165">
                  <c:v>97.2</c:v>
                </c:pt>
                <c:pt idx="166">
                  <c:v>87.6</c:v>
                </c:pt>
                <c:pt idx="167">
                  <c:v>77.2</c:v>
                </c:pt>
                <c:pt idx="168">
                  <c:v>76.3</c:v>
                </c:pt>
                <c:pt idx="169">
                  <c:v>75.8</c:v>
                </c:pt>
                <c:pt idx="170">
                  <c:v>83.7</c:v>
                </c:pt>
                <c:pt idx="171">
                  <c:v>83</c:v>
                </c:pt>
                <c:pt idx="172">
                  <c:v>86.3</c:v>
                </c:pt>
                <c:pt idx="173">
                  <c:v>87.7</c:v>
                </c:pt>
                <c:pt idx="174">
                  <c:v>89.6</c:v>
                </c:pt>
                <c:pt idx="175">
                  <c:v>93</c:v>
                </c:pt>
                <c:pt idx="176">
                  <c:v>90.7</c:v>
                </c:pt>
                <c:pt idx="177">
                  <c:v>90.2</c:v>
                </c:pt>
                <c:pt idx="178">
                  <c:v>86.5</c:v>
                </c:pt>
                <c:pt idx="179">
                  <c:v>77.2</c:v>
                </c:pt>
                <c:pt idx="180">
                  <c:v>77.900000000000006</c:v>
                </c:pt>
                <c:pt idx="181">
                  <c:v>75.900000000000006</c:v>
                </c:pt>
                <c:pt idx="182">
                  <c:v>85.4</c:v>
                </c:pt>
                <c:pt idx="183">
                  <c:v>79.3</c:v>
                </c:pt>
                <c:pt idx="184">
                  <c:v>90.1</c:v>
                </c:pt>
                <c:pt idx="185">
                  <c:v>88.4</c:v>
                </c:pt>
                <c:pt idx="186">
                  <c:v>92.1</c:v>
                </c:pt>
                <c:pt idx="187">
                  <c:v>96.7</c:v>
                </c:pt>
                <c:pt idx="188">
                  <c:v>93</c:v>
                </c:pt>
                <c:pt idx="189">
                  <c:v>95.1</c:v>
                </c:pt>
                <c:pt idx="190">
                  <c:v>90.6</c:v>
                </c:pt>
                <c:pt idx="191">
                  <c:v>81</c:v>
                </c:pt>
                <c:pt idx="192">
                  <c:v>82.3</c:v>
                </c:pt>
                <c:pt idx="193">
                  <c:v>77.3</c:v>
                </c:pt>
                <c:pt idx="194">
                  <c:v>86.2</c:v>
                </c:pt>
                <c:pt idx="195">
                  <c:v>86.5</c:v>
                </c:pt>
                <c:pt idx="196">
                  <c:v>84.4</c:v>
                </c:pt>
                <c:pt idx="197">
                  <c:v>91.1</c:v>
                </c:pt>
                <c:pt idx="198">
                  <c:v>95.8</c:v>
                </c:pt>
                <c:pt idx="199">
                  <c:v>98.2</c:v>
                </c:pt>
                <c:pt idx="200">
                  <c:v>90.7</c:v>
                </c:pt>
                <c:pt idx="201">
                  <c:v>95.8</c:v>
                </c:pt>
                <c:pt idx="202">
                  <c:v>89.5</c:v>
                </c:pt>
                <c:pt idx="203">
                  <c:v>78</c:v>
                </c:pt>
                <c:pt idx="204">
                  <c:v>80.7</c:v>
                </c:pt>
                <c:pt idx="205">
                  <c:v>79.099999999999994</c:v>
                </c:pt>
                <c:pt idx="206">
                  <c:v>81</c:v>
                </c:pt>
                <c:pt idx="207">
                  <c:v>83.3</c:v>
                </c:pt>
                <c:pt idx="208">
                  <c:v>91</c:v>
                </c:pt>
                <c:pt idx="209">
                  <c:v>85.8</c:v>
                </c:pt>
                <c:pt idx="210">
                  <c:v>93.4</c:v>
                </c:pt>
                <c:pt idx="211">
                  <c:v>96.2</c:v>
                </c:pt>
                <c:pt idx="212">
                  <c:v>91.8</c:v>
                </c:pt>
                <c:pt idx="213">
                  <c:v>97</c:v>
                </c:pt>
                <c:pt idx="214">
                  <c:v>88</c:v>
                </c:pt>
                <c:pt idx="215">
                  <c:v>76.900000000000006</c:v>
                </c:pt>
                <c:pt idx="216">
                  <c:v>80</c:v>
                </c:pt>
                <c:pt idx="217">
                  <c:v>78.900000000000006</c:v>
                </c:pt>
                <c:pt idx="218">
                  <c:v>77.900000000000006</c:v>
                </c:pt>
                <c:pt idx="219">
                  <c:v>60.3</c:v>
                </c:pt>
                <c:pt idx="220">
                  <c:v>71.2</c:v>
                </c:pt>
                <c:pt idx="221">
                  <c:v>78.400000000000006</c:v>
                </c:pt>
                <c:pt idx="222">
                  <c:v>91</c:v>
                </c:pt>
                <c:pt idx="223">
                  <c:v>93.9</c:v>
                </c:pt>
                <c:pt idx="224">
                  <c:v>95.4</c:v>
                </c:pt>
                <c:pt idx="225">
                  <c:v>97.3</c:v>
                </c:pt>
                <c:pt idx="226">
                  <c:v>90.2</c:v>
                </c:pt>
                <c:pt idx="227" formatCode="General">
                  <c:v>83.3</c:v>
                </c:pt>
                <c:pt idx="228" formatCode="General">
                  <c:v>81.900000000000006</c:v>
                </c:pt>
                <c:pt idx="229" formatCode="General">
                  <c:v>79.099999999999994</c:v>
                </c:pt>
                <c:pt idx="230" formatCode="General">
                  <c:v>86.1</c:v>
                </c:pt>
                <c:pt idx="231" formatCode="General">
                  <c:v>81.3</c:v>
                </c:pt>
                <c:pt idx="232" formatCode="General">
                  <c:v>88.4</c:v>
                </c:pt>
                <c:pt idx="233" formatCode="General">
                  <c:v>87.9</c:v>
                </c:pt>
                <c:pt idx="234" formatCode="General">
                  <c:v>92.2</c:v>
                </c:pt>
                <c:pt idx="235" formatCode="General">
                  <c:v>93.4</c:v>
                </c:pt>
                <c:pt idx="236" formatCode="General">
                  <c:v>91.5</c:v>
                </c:pt>
                <c:pt idx="237" formatCode="General">
                  <c:v>89.7</c:v>
                </c:pt>
                <c:pt idx="238" formatCode="General">
                  <c:v>86.2</c:v>
                </c:pt>
                <c:pt idx="239" formatCode="General">
                  <c:v>79.2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7B-469D-BD37-88504D1D6EBD}"/>
            </c:ext>
          </c:extLst>
        </c:ser>
        <c:ser>
          <c:idx val="1"/>
          <c:order val="1"/>
          <c:tx>
            <c:strRef>
              <c:f>'Seasonal Adjustment'!$E$1</c:f>
              <c:strCache>
                <c:ptCount val="1"/>
                <c:pt idx="0">
                  <c:v>Seasonally Adjusted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'Seasonal Adjustment'!$C$2:$C$241</c:f>
              <c:numCache>
                <c:formatCode>[$-416]mmm\-yy;@</c:formatCode>
                <c:ptCount val="240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</c:numCache>
            </c:numRef>
          </c:cat>
          <c:val>
            <c:numRef>
              <c:f>'Seasonal Adjustment'!$E$2:$E$241</c:f>
              <c:numCache>
                <c:formatCode>0.0</c:formatCode>
                <c:ptCount val="240"/>
                <c:pt idx="0">
                  <c:v>77.844261339221305</c:v>
                </c:pt>
                <c:pt idx="1">
                  <c:v>78.867184945706995</c:v>
                </c:pt>
                <c:pt idx="2">
                  <c:v>79.972618870735801</c:v>
                </c:pt>
                <c:pt idx="3">
                  <c:v>79.672936220106806</c:v>
                </c:pt>
                <c:pt idx="4">
                  <c:v>78.655486911900795</c:v>
                </c:pt>
                <c:pt idx="5">
                  <c:v>79.658281754125198</c:v>
                </c:pt>
                <c:pt idx="6">
                  <c:v>79.902290622136405</c:v>
                </c:pt>
                <c:pt idx="7">
                  <c:v>78.742676782070404</c:v>
                </c:pt>
                <c:pt idx="8">
                  <c:v>79.80352525987</c:v>
                </c:pt>
                <c:pt idx="9">
                  <c:v>80.253907053000802</c:v>
                </c:pt>
                <c:pt idx="10">
                  <c:v>80.061866139048803</c:v>
                </c:pt>
                <c:pt idx="11">
                  <c:v>79.970383380319404</c:v>
                </c:pt>
                <c:pt idx="12">
                  <c:v>79.845105956984696</c:v>
                </c:pt>
                <c:pt idx="13">
                  <c:v>81.122383775907807</c:v>
                </c:pt>
                <c:pt idx="14">
                  <c:v>77.722370885341405</c:v>
                </c:pt>
                <c:pt idx="15">
                  <c:v>79.112501561552506</c:v>
                </c:pt>
                <c:pt idx="16">
                  <c:v>77.845762251424404</c:v>
                </c:pt>
                <c:pt idx="17">
                  <c:v>78.070788194129094</c:v>
                </c:pt>
                <c:pt idx="18">
                  <c:v>77.745700744788607</c:v>
                </c:pt>
                <c:pt idx="19">
                  <c:v>78.712614908335894</c:v>
                </c:pt>
                <c:pt idx="20">
                  <c:v>81.221482542535398</c:v>
                </c:pt>
                <c:pt idx="21">
                  <c:v>81.737957138179596</c:v>
                </c:pt>
                <c:pt idx="22">
                  <c:v>82.672906962156802</c:v>
                </c:pt>
                <c:pt idx="23">
                  <c:v>81.569496461858705</c:v>
                </c:pt>
                <c:pt idx="24">
                  <c:v>82.714321287728595</c:v>
                </c:pt>
                <c:pt idx="25">
                  <c:v>83.641677555854599</c:v>
                </c:pt>
                <c:pt idx="26">
                  <c:v>84.903332981866001</c:v>
                </c:pt>
                <c:pt idx="27">
                  <c:v>84.958473060884799</c:v>
                </c:pt>
                <c:pt idx="28">
                  <c:v>85.838817164045693</c:v>
                </c:pt>
                <c:pt idx="29">
                  <c:v>85.5907507195665</c:v>
                </c:pt>
                <c:pt idx="30">
                  <c:v>86.765427302894906</c:v>
                </c:pt>
                <c:pt idx="31">
                  <c:v>87.780988641008804</c:v>
                </c:pt>
                <c:pt idx="32">
                  <c:v>88.208751910673698</c:v>
                </c:pt>
                <c:pt idx="33">
                  <c:v>87.859229283618902</c:v>
                </c:pt>
                <c:pt idx="34">
                  <c:v>87.5438991680751</c:v>
                </c:pt>
                <c:pt idx="35">
                  <c:v>88.753018081758697</c:v>
                </c:pt>
                <c:pt idx="36">
                  <c:v>88.828285797047599</c:v>
                </c:pt>
                <c:pt idx="37">
                  <c:v>86.701918453185002</c:v>
                </c:pt>
                <c:pt idx="38">
                  <c:v>87.974785561583303</c:v>
                </c:pt>
                <c:pt idx="39">
                  <c:v>88.357261424817295</c:v>
                </c:pt>
                <c:pt idx="40">
                  <c:v>89.591323005977202</c:v>
                </c:pt>
                <c:pt idx="41">
                  <c:v>90.618075643868394</c:v>
                </c:pt>
                <c:pt idx="42">
                  <c:v>88.967290015661007</c:v>
                </c:pt>
                <c:pt idx="43">
                  <c:v>89.113543236064103</c:v>
                </c:pt>
                <c:pt idx="44">
                  <c:v>88.508508374812294</c:v>
                </c:pt>
                <c:pt idx="45">
                  <c:v>88.094175665237998</c:v>
                </c:pt>
                <c:pt idx="46">
                  <c:v>88.750951187893193</c:v>
                </c:pt>
                <c:pt idx="47">
                  <c:v>90.841762784819906</c:v>
                </c:pt>
                <c:pt idx="48">
                  <c:v>91.032925474958702</c:v>
                </c:pt>
                <c:pt idx="49">
                  <c:v>90.722338149057194</c:v>
                </c:pt>
                <c:pt idx="50">
                  <c:v>90.738952765241905</c:v>
                </c:pt>
                <c:pt idx="51">
                  <c:v>90.950255427511095</c:v>
                </c:pt>
                <c:pt idx="52">
                  <c:v>91.893085179325098</c:v>
                </c:pt>
                <c:pt idx="53">
                  <c:v>90.162382850932204</c:v>
                </c:pt>
                <c:pt idx="54">
                  <c:v>91.564319759583896</c:v>
                </c:pt>
                <c:pt idx="55">
                  <c:v>91.542924460349894</c:v>
                </c:pt>
                <c:pt idx="56">
                  <c:v>90.430311522540194</c:v>
                </c:pt>
                <c:pt idx="57">
                  <c:v>91.348546027502294</c:v>
                </c:pt>
                <c:pt idx="58">
                  <c:v>92.397701159328903</c:v>
                </c:pt>
                <c:pt idx="59">
                  <c:v>93.812230304405105</c:v>
                </c:pt>
                <c:pt idx="60">
                  <c:v>92.881386232379896</c:v>
                </c:pt>
                <c:pt idx="61">
                  <c:v>93.333774868065902</c:v>
                </c:pt>
                <c:pt idx="62">
                  <c:v>94.828958430391296</c:v>
                </c:pt>
                <c:pt idx="63">
                  <c:v>95.618922514999994</c:v>
                </c:pt>
                <c:pt idx="64">
                  <c:v>96.2309047133852</c:v>
                </c:pt>
                <c:pt idx="65">
                  <c:v>96.318167880024504</c:v>
                </c:pt>
                <c:pt idx="66">
                  <c:v>96.574502474755704</c:v>
                </c:pt>
                <c:pt idx="67">
                  <c:v>97.939688431241393</c:v>
                </c:pt>
                <c:pt idx="68">
                  <c:v>97.216992811043099</c:v>
                </c:pt>
                <c:pt idx="69">
                  <c:v>99.780191469509703</c:v>
                </c:pt>
                <c:pt idx="70">
                  <c:v>98.867984162918304</c:v>
                </c:pt>
                <c:pt idx="71">
                  <c:v>99.603504078865896</c:v>
                </c:pt>
                <c:pt idx="72">
                  <c:v>100.811984030118</c:v>
                </c:pt>
                <c:pt idx="73">
                  <c:v>100.023100632412</c:v>
                </c:pt>
                <c:pt idx="74">
                  <c:v>100.136004288564</c:v>
                </c:pt>
                <c:pt idx="75">
                  <c:v>100.426699081165</c:v>
                </c:pt>
                <c:pt idx="76">
                  <c:v>99.445789024623394</c:v>
                </c:pt>
                <c:pt idx="77">
                  <c:v>103.98115391142299</c:v>
                </c:pt>
                <c:pt idx="78">
                  <c:v>103.014232443211</c:v>
                </c:pt>
                <c:pt idx="79">
                  <c:v>101.85712996148401</c:v>
                </c:pt>
                <c:pt idx="80">
                  <c:v>103.198993444134</c:v>
                </c:pt>
                <c:pt idx="81">
                  <c:v>100.69155170605499</c:v>
                </c:pt>
                <c:pt idx="82">
                  <c:v>94.901292972972101</c:v>
                </c:pt>
                <c:pt idx="83">
                  <c:v>84.311349993163304</c:v>
                </c:pt>
                <c:pt idx="84">
                  <c:v>85.692647682282399</c:v>
                </c:pt>
                <c:pt idx="85">
                  <c:v>86.955608297571899</c:v>
                </c:pt>
                <c:pt idx="86">
                  <c:v>88.379747399779106</c:v>
                </c:pt>
                <c:pt idx="87">
                  <c:v>88.734015505340096</c:v>
                </c:pt>
                <c:pt idx="88">
                  <c:v>90.322668909961806</c:v>
                </c:pt>
                <c:pt idx="89">
                  <c:v>90.954176762739394</c:v>
                </c:pt>
                <c:pt idx="90">
                  <c:v>92.655076365937603</c:v>
                </c:pt>
                <c:pt idx="91">
                  <c:v>93.972098083425394</c:v>
                </c:pt>
                <c:pt idx="92">
                  <c:v>95.440967777416404</c:v>
                </c:pt>
                <c:pt idx="93">
                  <c:v>97.722861678622607</c:v>
                </c:pt>
                <c:pt idx="94">
                  <c:v>99.466765646374</c:v>
                </c:pt>
                <c:pt idx="95">
                  <c:v>99.394183740850295</c:v>
                </c:pt>
                <c:pt idx="96">
                  <c:v>100.67035203386099</c:v>
                </c:pt>
                <c:pt idx="97">
                  <c:v>99.674264800537102</c:v>
                </c:pt>
                <c:pt idx="98">
                  <c:v>103.18344712689201</c:v>
                </c:pt>
                <c:pt idx="99">
                  <c:v>102.90054510838701</c:v>
                </c:pt>
                <c:pt idx="100">
                  <c:v>102.70736416155999</c:v>
                </c:pt>
                <c:pt idx="101">
                  <c:v>101.869777604335</c:v>
                </c:pt>
                <c:pt idx="102">
                  <c:v>101.806494345136</c:v>
                </c:pt>
                <c:pt idx="103">
                  <c:v>101.494918474046</c:v>
                </c:pt>
                <c:pt idx="104">
                  <c:v>101.785113350416</c:v>
                </c:pt>
                <c:pt idx="105">
                  <c:v>101.877783666602</c:v>
                </c:pt>
                <c:pt idx="106">
                  <c:v>102.663823731644</c:v>
                </c:pt>
                <c:pt idx="107">
                  <c:v>102.743014748094</c:v>
                </c:pt>
                <c:pt idx="108">
                  <c:v>102.762136551118</c:v>
                </c:pt>
                <c:pt idx="109">
                  <c:v>106.010368189791</c:v>
                </c:pt>
                <c:pt idx="110">
                  <c:v>102.74305190978301</c:v>
                </c:pt>
                <c:pt idx="111">
                  <c:v>101.859153439637</c:v>
                </c:pt>
                <c:pt idx="112">
                  <c:v>104.86169909053299</c:v>
                </c:pt>
                <c:pt idx="113">
                  <c:v>102.360915552994</c:v>
                </c:pt>
                <c:pt idx="114">
                  <c:v>102.929684541764</c:v>
                </c:pt>
                <c:pt idx="115">
                  <c:v>101.759981888746</c:v>
                </c:pt>
                <c:pt idx="116">
                  <c:v>100.336191147496</c:v>
                </c:pt>
                <c:pt idx="117">
                  <c:v>99.724795130863598</c:v>
                </c:pt>
                <c:pt idx="118">
                  <c:v>100.368582867665</c:v>
                </c:pt>
                <c:pt idx="119">
                  <c:v>102.30483507235201</c:v>
                </c:pt>
                <c:pt idx="120">
                  <c:v>97.988165757108305</c:v>
                </c:pt>
                <c:pt idx="121">
                  <c:v>98.823717730383507</c:v>
                </c:pt>
                <c:pt idx="122">
                  <c:v>99.176914747975999</c:v>
                </c:pt>
                <c:pt idx="123">
                  <c:v>98.682652693891001</c:v>
                </c:pt>
                <c:pt idx="124">
                  <c:v>98.710715362143603</c:v>
                </c:pt>
                <c:pt idx="125">
                  <c:v>98.555137003837302</c:v>
                </c:pt>
                <c:pt idx="126">
                  <c:v>100.32404430831301</c:v>
                </c:pt>
                <c:pt idx="127">
                  <c:v>102.251316287055</c:v>
                </c:pt>
                <c:pt idx="128">
                  <c:v>100.571734218477</c:v>
                </c:pt>
                <c:pt idx="129">
                  <c:v>102.29331378965701</c:v>
                </c:pt>
                <c:pt idx="130">
                  <c:v>100.971104733114</c:v>
                </c:pt>
                <c:pt idx="131">
                  <c:v>101.361053639221</c:v>
                </c:pt>
                <c:pt idx="132">
                  <c:v>101.89602276057499</c:v>
                </c:pt>
                <c:pt idx="133">
                  <c:v>99.134199756158694</c:v>
                </c:pt>
                <c:pt idx="134">
                  <c:v>101.836469287982</c:v>
                </c:pt>
                <c:pt idx="135">
                  <c:v>103.291070480385</c:v>
                </c:pt>
                <c:pt idx="136">
                  <c:v>101.953708295979</c:v>
                </c:pt>
                <c:pt idx="137">
                  <c:v>103.69580087169101</c:v>
                </c:pt>
                <c:pt idx="138">
                  <c:v>102.062003986552</c:v>
                </c:pt>
                <c:pt idx="139">
                  <c:v>102.61084460031</c:v>
                </c:pt>
                <c:pt idx="140">
                  <c:v>103.54263121025799</c:v>
                </c:pt>
                <c:pt idx="141">
                  <c:v>102.583295128963</c:v>
                </c:pt>
                <c:pt idx="142">
                  <c:v>102.842125320444</c:v>
                </c:pt>
                <c:pt idx="143">
                  <c:v>99.348979441450993</c:v>
                </c:pt>
                <c:pt idx="144">
                  <c:v>100.358454287686</c:v>
                </c:pt>
                <c:pt idx="145">
                  <c:v>103.12529508252101</c:v>
                </c:pt>
                <c:pt idx="146">
                  <c:v>99.265056597027197</c:v>
                </c:pt>
                <c:pt idx="147">
                  <c:v>99.977322562068395</c:v>
                </c:pt>
                <c:pt idx="148">
                  <c:v>98.888436748818606</c:v>
                </c:pt>
                <c:pt idx="149">
                  <c:v>96.507338881658796</c:v>
                </c:pt>
                <c:pt idx="150">
                  <c:v>98.287979519863796</c:v>
                </c:pt>
                <c:pt idx="151">
                  <c:v>99.125963679807498</c:v>
                </c:pt>
                <c:pt idx="152">
                  <c:v>99.307927414862107</c:v>
                </c:pt>
                <c:pt idx="153">
                  <c:v>99.748908410663006</c:v>
                </c:pt>
                <c:pt idx="154">
                  <c:v>98.524742502991003</c:v>
                </c:pt>
                <c:pt idx="155">
                  <c:v>95.478148201583394</c:v>
                </c:pt>
                <c:pt idx="156">
                  <c:v>95.677355387603001</c:v>
                </c:pt>
                <c:pt idx="157">
                  <c:v>94.4349745840141</c:v>
                </c:pt>
                <c:pt idx="158">
                  <c:v>95.798276219985098</c:v>
                </c:pt>
                <c:pt idx="159">
                  <c:v>92.859665469098701</c:v>
                </c:pt>
                <c:pt idx="160">
                  <c:v>92.389828688517298</c:v>
                </c:pt>
                <c:pt idx="161">
                  <c:v>91.401097014180905</c:v>
                </c:pt>
                <c:pt idx="162">
                  <c:v>89.622283997612499</c:v>
                </c:pt>
                <c:pt idx="163">
                  <c:v>90.258500981137004</c:v>
                </c:pt>
                <c:pt idx="164">
                  <c:v>88.347231492979802</c:v>
                </c:pt>
                <c:pt idx="165">
                  <c:v>88.127612982330106</c:v>
                </c:pt>
                <c:pt idx="166">
                  <c:v>86.510507002208797</c:v>
                </c:pt>
                <c:pt idx="167">
                  <c:v>84.814000909590007</c:v>
                </c:pt>
                <c:pt idx="168">
                  <c:v>85.816396539798902</c:v>
                </c:pt>
                <c:pt idx="169">
                  <c:v>84.287742886001595</c:v>
                </c:pt>
                <c:pt idx="170">
                  <c:v>85.755590214200893</c:v>
                </c:pt>
                <c:pt idx="171">
                  <c:v>85.583605833457796</c:v>
                </c:pt>
                <c:pt idx="172">
                  <c:v>84.546877971562594</c:v>
                </c:pt>
                <c:pt idx="173">
                  <c:v>86.478628176253196</c:v>
                </c:pt>
                <c:pt idx="174">
                  <c:v>85.632752507639495</c:v>
                </c:pt>
                <c:pt idx="175">
                  <c:v>83.508158625553804</c:v>
                </c:pt>
                <c:pt idx="176">
                  <c:v>84.835002949887894</c:v>
                </c:pt>
                <c:pt idx="177">
                  <c:v>83.452401634651295</c:v>
                </c:pt>
                <c:pt idx="178">
                  <c:v>83.898667958526204</c:v>
                </c:pt>
                <c:pt idx="179">
                  <c:v>84.9957722933285</c:v>
                </c:pt>
                <c:pt idx="180">
                  <c:v>86.178212414587804</c:v>
                </c:pt>
                <c:pt idx="181">
                  <c:v>86.331930403015804</c:v>
                </c:pt>
                <c:pt idx="182">
                  <c:v>86.463457321908194</c:v>
                </c:pt>
                <c:pt idx="183">
                  <c:v>85.832107202290899</c:v>
                </c:pt>
                <c:pt idx="184">
                  <c:v>86.491032578894206</c:v>
                </c:pt>
                <c:pt idx="185">
                  <c:v>87.025922958473998</c:v>
                </c:pt>
                <c:pt idx="186">
                  <c:v>87.6109291845613</c:v>
                </c:pt>
                <c:pt idx="187">
                  <c:v>87.129802207781097</c:v>
                </c:pt>
                <c:pt idx="188">
                  <c:v>87.668375257923898</c:v>
                </c:pt>
                <c:pt idx="189">
                  <c:v>87.967311262336693</c:v>
                </c:pt>
                <c:pt idx="190">
                  <c:v>88.252680897915496</c:v>
                </c:pt>
                <c:pt idx="191">
                  <c:v>90.588142728221996</c:v>
                </c:pt>
                <c:pt idx="192">
                  <c:v>88.629232256879405</c:v>
                </c:pt>
                <c:pt idx="193">
                  <c:v>87.422162570738294</c:v>
                </c:pt>
                <c:pt idx="194">
                  <c:v>90.160593572744304</c:v>
                </c:pt>
                <c:pt idx="195">
                  <c:v>90.705820588463894</c:v>
                </c:pt>
                <c:pt idx="196">
                  <c:v>80.496547865511999</c:v>
                </c:pt>
                <c:pt idx="197">
                  <c:v>90.234817229049895</c:v>
                </c:pt>
                <c:pt idx="198">
                  <c:v>90.663764384158995</c:v>
                </c:pt>
                <c:pt idx="199">
                  <c:v>89.054660162919404</c:v>
                </c:pt>
                <c:pt idx="200">
                  <c:v>86.976644786780994</c:v>
                </c:pt>
                <c:pt idx="201">
                  <c:v>86.931527578074395</c:v>
                </c:pt>
                <c:pt idx="202">
                  <c:v>87.236456032545902</c:v>
                </c:pt>
                <c:pt idx="203">
                  <c:v>87.080207132034403</c:v>
                </c:pt>
                <c:pt idx="204">
                  <c:v>86.595709627600797</c:v>
                </c:pt>
                <c:pt idx="205">
                  <c:v>88.7658113984332</c:v>
                </c:pt>
                <c:pt idx="206">
                  <c:v>85.918213157681294</c:v>
                </c:pt>
                <c:pt idx="207">
                  <c:v>87.746067066022704</c:v>
                </c:pt>
                <c:pt idx="208">
                  <c:v>87.730373364898497</c:v>
                </c:pt>
                <c:pt idx="209">
                  <c:v>86.894321288361596</c:v>
                </c:pt>
                <c:pt idx="210">
                  <c:v>86.777889474598297</c:v>
                </c:pt>
                <c:pt idx="211">
                  <c:v>87.065749788569804</c:v>
                </c:pt>
                <c:pt idx="212">
                  <c:v>87.272854295356396</c:v>
                </c:pt>
                <c:pt idx="213">
                  <c:v>87.757945180872994</c:v>
                </c:pt>
                <c:pt idx="214">
                  <c:v>86.106840024845596</c:v>
                </c:pt>
                <c:pt idx="215">
                  <c:v>85.051387815304494</c:v>
                </c:pt>
                <c:pt idx="216">
                  <c:v>85.916916344270305</c:v>
                </c:pt>
                <c:pt idx="217">
                  <c:v>86.399825361315806</c:v>
                </c:pt>
                <c:pt idx="218">
                  <c:v>82.416222206583896</c:v>
                </c:pt>
                <c:pt idx="219">
                  <c:v>65.651308264407604</c:v>
                </c:pt>
                <c:pt idx="220">
                  <c:v>70.471499494850704</c:v>
                </c:pt>
                <c:pt idx="221">
                  <c:v>77.111983720574798</c:v>
                </c:pt>
                <c:pt idx="222">
                  <c:v>85.101495031738693</c:v>
                </c:pt>
                <c:pt idx="223">
                  <c:v>86.771610475257802</c:v>
                </c:pt>
                <c:pt idx="224">
                  <c:v>88.750154497678807</c:v>
                </c:pt>
                <c:pt idx="225">
                  <c:v>88.7324091122304</c:v>
                </c:pt>
                <c:pt idx="226">
                  <c:v>89.620387437566194</c:v>
                </c:pt>
                <c:pt idx="227">
                  <c:v>89.128963789670195</c:v>
                </c:pt>
                <c:pt idx="228">
                  <c:v>89.636948166786198</c:v>
                </c:pt>
                <c:pt idx="229">
                  <c:v>88.181277271586495</c:v>
                </c:pt>
                <c:pt idx="230">
                  <c:v>88.740035593044098</c:v>
                </c:pt>
                <c:pt idx="231">
                  <c:v>86.775048024388695</c:v>
                </c:pt>
                <c:pt idx="232">
                  <c:v>87.320976166704995</c:v>
                </c:pt>
                <c:pt idx="233">
                  <c:v>86.912704643362801</c:v>
                </c:pt>
                <c:pt idx="234">
                  <c:v>86.442164270498694</c:v>
                </c:pt>
                <c:pt idx="235">
                  <c:v>85.770724250241798</c:v>
                </c:pt>
                <c:pt idx="236">
                  <c:v>85.025877947648596</c:v>
                </c:pt>
                <c:pt idx="237">
                  <c:v>83.720730244599096</c:v>
                </c:pt>
                <c:pt idx="238">
                  <c:v>83.642301597766505</c:v>
                </c:pt>
                <c:pt idx="239">
                  <c:v>85.433198442070704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87B-469D-BD37-88504D1D6E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5188192"/>
        <c:axId val="1415180704"/>
      </c:lineChart>
      <c:dateAx>
        <c:axId val="1415188192"/>
        <c:scaling>
          <c:orientation val="minMax"/>
        </c:scaling>
        <c:delete val="0"/>
        <c:axPos val="b"/>
        <c:numFmt formatCode="[$-416]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15180704"/>
        <c:crosses val="autoZero"/>
        <c:auto val="1"/>
        <c:lblOffset val="100"/>
        <c:baseTimeUnit val="months"/>
      </c:dateAx>
      <c:valAx>
        <c:axId val="1415180704"/>
        <c:scaling>
          <c:orientation val="minMax"/>
          <c:max val="120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15188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609599</xdr:colOff>
      <xdr:row>6</xdr:row>
      <xdr:rowOff>38100</xdr:rowOff>
    </xdr:from>
    <xdr:to>
      <xdr:col>10</xdr:col>
      <xdr:colOff>133349</xdr:colOff>
      <xdr:row>6</xdr:row>
      <xdr:rowOff>2781300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C460A03-6A99-4BF3-8556-4E4D1EA4B8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266700</xdr:colOff>
      <xdr:row>2</xdr:row>
      <xdr:rowOff>28575</xdr:rowOff>
    </xdr:from>
    <xdr:to>
      <xdr:col>5</xdr:col>
      <xdr:colOff>762000</xdr:colOff>
      <xdr:row>2</xdr:row>
      <xdr:rowOff>2619375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1A162CD-F948-4AE8-B310-FC4AACE83A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2</xdr:row>
      <xdr:rowOff>76200</xdr:rowOff>
    </xdr:from>
    <xdr:to>
      <xdr:col>6</xdr:col>
      <xdr:colOff>200025</xdr:colOff>
      <xdr:row>2</xdr:row>
      <xdr:rowOff>2819400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18965AB-9056-42C0-B18E-0E41EAC0D6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457200</xdr:colOff>
      <xdr:row>2</xdr:row>
      <xdr:rowOff>114300</xdr:rowOff>
    </xdr:from>
    <xdr:to>
      <xdr:col>21</xdr:col>
      <xdr:colOff>114300</xdr:colOff>
      <xdr:row>20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FF38C34-95B7-43AE-AB4A-5F30850E5C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523875</xdr:colOff>
      <xdr:row>2</xdr:row>
      <xdr:rowOff>114300</xdr:rowOff>
    </xdr:from>
    <xdr:to>
      <xdr:col>19</xdr:col>
      <xdr:colOff>247651</xdr:colOff>
      <xdr:row>18</xdr:row>
      <xdr:rowOff>38100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B9E4C8B-6EC3-4405-A6A2-F7A2957E3D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352425</xdr:colOff>
      <xdr:row>0</xdr:row>
      <xdr:rowOff>228600</xdr:rowOff>
    </xdr:from>
    <xdr:to>
      <xdr:col>13</xdr:col>
      <xdr:colOff>47625</xdr:colOff>
      <xdr:row>7</xdr:row>
      <xdr:rowOff>114300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F7A67C2-B81C-4F47-8747-0FE52FBC0C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134471</xdr:colOff>
      <xdr:row>3</xdr:row>
      <xdr:rowOff>0</xdr:rowOff>
    </xdr:from>
    <xdr:to>
      <xdr:col>3</xdr:col>
      <xdr:colOff>168088</xdr:colOff>
      <xdr:row>22</xdr:row>
      <xdr:rowOff>22412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6C3DE87-8CF6-4A1A-B77C-3877CE35CA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Eduardo Amaral" id="{C075422D-FE71-426A-9D3A-321828C43F2D}" userId="1bfa2ac83e16c31e" providerId="Windows Live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2-02-06T17:50:44.66" personId="{C075422D-FE71-426A-9D3A-321828C43F2D}" id="{63C0DCA8-BCF9-49BF-A11E-7A393C55E033}">
    <text>IBGE
Tabela 3653
1 Indústria geral
Índice de base fixa sem ajuste sazonal (Base: média de 2012 = 100) (Número-índice): 1 de 1 casas decimais
Índice de base fixa com ajuste sazonal (Base: média de 2012 = 100) (Número-índice): 1 de 1 casas decimais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F6" dT="2022-02-06T17:50:44.66" personId="{C075422D-FE71-426A-9D3A-321828C43F2D}" id="{6F22F3A4-1EAB-45B1-A6E2-9B85BDDF5D11}">
    <text>IBGE
Tabela 3653
1 Indústria geral
Índice de base fixa sem ajuste sazonal (Base: média de 2012 = 100) (Número-índice): 1 de 1 casas decimais
Índice de base fixa com ajuste sazonal (Base: média de 2012 = 100) (Número-índice): 1 de 1 casas decimais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6.xml"/><Relationship Id="rId4" Type="http://schemas.microsoft.com/office/2017/10/relationships/threadedComment" Target="../threadedComments/threadedComment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7.xml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B6B15-F51B-4C8D-A839-DEBE369C3AF5}">
  <dimension ref="A1:M516"/>
  <sheetViews>
    <sheetView showGridLines="0" tabSelected="1" workbookViewId="0"/>
  </sheetViews>
  <sheetFormatPr defaultRowHeight="15" x14ac:dyDescent="0.25"/>
  <cols>
    <col min="1" max="1" width="42" customWidth="1"/>
    <col min="2" max="2" width="10.7109375" bestFit="1" customWidth="1"/>
    <col min="3" max="9" width="8.42578125" customWidth="1"/>
  </cols>
  <sheetData>
    <row r="1" spans="1:13" s="2" customFormat="1" ht="21" x14ac:dyDescent="0.35">
      <c r="A1" s="1" t="s">
        <v>15</v>
      </c>
    </row>
    <row r="2" spans="1:13" ht="15.75" thickBot="1" x14ac:dyDescent="0.3"/>
    <row r="3" spans="1:13" ht="16.5" thickTop="1" thickBot="1" x14ac:dyDescent="0.3">
      <c r="A3" s="9" t="s">
        <v>5</v>
      </c>
      <c r="B3" s="10">
        <v>24364</v>
      </c>
    </row>
    <row r="4" spans="1:13" ht="16.5" thickTop="1" thickBot="1" x14ac:dyDescent="0.3">
      <c r="A4" s="9" t="s">
        <v>6</v>
      </c>
      <c r="B4" s="11">
        <v>43101</v>
      </c>
    </row>
    <row r="5" spans="1:13" ht="16.5" thickTop="1" thickBot="1" x14ac:dyDescent="0.3">
      <c r="A5" s="9" t="s">
        <v>7</v>
      </c>
      <c r="B5" s="11">
        <v>44562</v>
      </c>
    </row>
    <row r="6" spans="1:13" ht="15.75" thickTop="1" x14ac:dyDescent="0.25"/>
    <row r="7" spans="1:13" ht="259.5" customHeight="1" x14ac:dyDescent="0.25">
      <c r="A7" s="4" t="s">
        <v>34</v>
      </c>
    </row>
    <row r="8" spans="1:13" ht="21.75" customHeight="1" x14ac:dyDescent="0.25">
      <c r="C8" s="8" t="s">
        <v>3</v>
      </c>
      <c r="D8" s="8"/>
      <c r="E8" s="8"/>
      <c r="F8" s="8"/>
      <c r="G8" s="8" t="s">
        <v>4</v>
      </c>
      <c r="H8" s="8"/>
      <c r="I8" s="8"/>
      <c r="J8" s="8"/>
      <c r="K8" s="8" t="s">
        <v>8</v>
      </c>
    </row>
    <row r="9" spans="1:13" x14ac:dyDescent="0.25">
      <c r="C9" s="6" t="str" cm="1">
        <f t="array" ref="C9:E58">_xll.XLRCODE(A7,"code",$B$3,"dateStart",$B$4,"dateEnd",$B$5)</f>
        <v/>
      </c>
      <c r="D9" s="6" t="str">
        <v>Date</v>
      </c>
      <c r="E9" s="6" t="str">
        <v>Value</v>
      </c>
      <c r="F9" s="7"/>
      <c r="G9" s="6" t="str" cm="1">
        <f t="array" ref="G9:I58">_xlfn.LAMBDA(_xlpm.code,_xlpm.dateStart,_xlpm.dateEnd, _xll.XLRCODE(
"
library(rbcb);
data &lt;- get_series(" &amp; _xlpm.code &amp; ");
data$date &lt;- util$cdateRtoXL(data$date);
data &lt;- data[data$date &gt;=  " &amp; _xlpm.dateStart &amp;  " , ];
data &lt;- data[data$date &lt;= " &amp; _xlpm.dateEnd &amp;  " , ];
colnames(data) &lt;- c('Date', 'Value');
data
"
)
)($B$3, $B$4, $B$5)</f>
        <v/>
      </c>
      <c r="H9" s="6" t="str">
        <v>Date</v>
      </c>
      <c r="I9" s="6" t="str">
        <v>Value</v>
      </c>
      <c r="K9" s="6" t="str" cm="1">
        <f t="array" ref="K9:M58">BCB($B$3, $B$4, $B$5)</f>
        <v/>
      </c>
      <c r="L9" s="6" t="str">
        <v>Date</v>
      </c>
      <c r="M9" s="6" t="str">
        <v>Value</v>
      </c>
    </row>
    <row r="10" spans="1:13" x14ac:dyDescent="0.25">
      <c r="C10" t="str">
        <v>1</v>
      </c>
      <c r="D10" s="5">
        <v>43101</v>
      </c>
      <c r="E10">
        <v>136.85</v>
      </c>
      <c r="G10" t="str">
        <v>1</v>
      </c>
      <c r="H10" s="5">
        <v>43101</v>
      </c>
      <c r="I10">
        <v>136.85</v>
      </c>
      <c r="K10" t="str">
        <v>1</v>
      </c>
      <c r="L10" s="5">
        <v>43101</v>
      </c>
      <c r="M10">
        <v>136.85</v>
      </c>
    </row>
    <row r="11" spans="1:13" x14ac:dyDescent="0.25">
      <c r="C11" t="str">
        <v>2</v>
      </c>
      <c r="D11" s="5">
        <v>43132</v>
      </c>
      <c r="E11">
        <v>136.63999999999999</v>
      </c>
      <c r="G11" t="str">
        <v>2</v>
      </c>
      <c r="H11" s="5">
        <v>43132</v>
      </c>
      <c r="I11">
        <v>136.63999999999999</v>
      </c>
      <c r="K11" t="str">
        <v>2</v>
      </c>
      <c r="L11" s="5">
        <v>43132</v>
      </c>
      <c r="M11">
        <v>136.63999999999999</v>
      </c>
    </row>
    <row r="12" spans="1:13" x14ac:dyDescent="0.25">
      <c r="C12" t="str">
        <v>3</v>
      </c>
      <c r="D12" s="5">
        <v>43160</v>
      </c>
      <c r="E12">
        <v>137.26</v>
      </c>
      <c r="G12" t="str">
        <v>3</v>
      </c>
      <c r="H12" s="5">
        <v>43160</v>
      </c>
      <c r="I12">
        <v>137.26</v>
      </c>
      <c r="K12" t="str">
        <v>3</v>
      </c>
      <c r="L12" s="5">
        <v>43160</v>
      </c>
      <c r="M12">
        <v>137.26</v>
      </c>
    </row>
    <row r="13" spans="1:13" x14ac:dyDescent="0.25">
      <c r="C13" t="str">
        <v>4</v>
      </c>
      <c r="D13" s="5">
        <v>43191</v>
      </c>
      <c r="E13">
        <v>138.36000000000001</v>
      </c>
      <c r="G13" t="str">
        <v>4</v>
      </c>
      <c r="H13" s="5">
        <v>43191</v>
      </c>
      <c r="I13">
        <v>138.36000000000001</v>
      </c>
      <c r="K13" t="str">
        <v>4</v>
      </c>
      <c r="L13" s="5">
        <v>43191</v>
      </c>
      <c r="M13">
        <v>138.36000000000001</v>
      </c>
    </row>
    <row r="14" spans="1:13" x14ac:dyDescent="0.25">
      <c r="C14" t="str">
        <v>5</v>
      </c>
      <c r="D14" s="5">
        <v>43221</v>
      </c>
      <c r="E14">
        <v>133.38999999999999</v>
      </c>
      <c r="G14" t="str">
        <v>5</v>
      </c>
      <c r="H14" s="5">
        <v>43221</v>
      </c>
      <c r="I14">
        <v>133.38999999999999</v>
      </c>
      <c r="K14" t="str">
        <v>5</v>
      </c>
      <c r="L14" s="5">
        <v>43221</v>
      </c>
      <c r="M14">
        <v>133.38999999999999</v>
      </c>
    </row>
    <row r="15" spans="1:13" x14ac:dyDescent="0.25">
      <c r="C15" t="str">
        <v>6</v>
      </c>
      <c r="D15" s="5">
        <v>43252</v>
      </c>
      <c r="E15">
        <v>137.44</v>
      </c>
      <c r="G15" t="str">
        <v>6</v>
      </c>
      <c r="H15" s="5">
        <v>43252</v>
      </c>
      <c r="I15">
        <v>137.44</v>
      </c>
      <c r="K15" t="str">
        <v>6</v>
      </c>
      <c r="L15" s="5">
        <v>43252</v>
      </c>
      <c r="M15">
        <v>137.44</v>
      </c>
    </row>
    <row r="16" spans="1:13" x14ac:dyDescent="0.25">
      <c r="C16" t="str">
        <v>7</v>
      </c>
      <c r="D16" s="5">
        <v>43282</v>
      </c>
      <c r="E16">
        <v>138.04</v>
      </c>
      <c r="G16" t="str">
        <v>7</v>
      </c>
      <c r="H16" s="5">
        <v>43282</v>
      </c>
      <c r="I16">
        <v>138.04</v>
      </c>
      <c r="K16" t="str">
        <v>7</v>
      </c>
      <c r="L16" s="5">
        <v>43282</v>
      </c>
      <c r="M16">
        <v>138.04</v>
      </c>
    </row>
    <row r="17" spans="3:13" x14ac:dyDescent="0.25">
      <c r="C17" t="str">
        <v>8</v>
      </c>
      <c r="D17" s="5">
        <v>43313</v>
      </c>
      <c r="E17">
        <v>139.32</v>
      </c>
      <c r="G17" t="str">
        <v>8</v>
      </c>
      <c r="H17" s="5">
        <v>43313</v>
      </c>
      <c r="I17">
        <v>139.32</v>
      </c>
      <c r="K17" t="str">
        <v>8</v>
      </c>
      <c r="L17" s="5">
        <v>43313</v>
      </c>
      <c r="M17">
        <v>139.32</v>
      </c>
    </row>
    <row r="18" spans="3:13" x14ac:dyDescent="0.25">
      <c r="C18" t="str">
        <v>9</v>
      </c>
      <c r="D18" s="5">
        <v>43344</v>
      </c>
      <c r="E18">
        <v>137.99</v>
      </c>
      <c r="G18" t="str">
        <v>9</v>
      </c>
      <c r="H18" s="5">
        <v>43344</v>
      </c>
      <c r="I18">
        <v>137.99</v>
      </c>
      <c r="K18" t="str">
        <v>9</v>
      </c>
      <c r="L18" s="5">
        <v>43344</v>
      </c>
      <c r="M18">
        <v>137.99</v>
      </c>
    </row>
    <row r="19" spans="3:13" x14ac:dyDescent="0.25">
      <c r="C19" t="str">
        <v>10</v>
      </c>
      <c r="D19" s="5">
        <v>43374</v>
      </c>
      <c r="E19">
        <v>138.06</v>
      </c>
      <c r="G19" t="str">
        <v>10</v>
      </c>
      <c r="H19" s="5">
        <v>43374</v>
      </c>
      <c r="I19">
        <v>138.06</v>
      </c>
      <c r="K19" t="str">
        <v>10</v>
      </c>
      <c r="L19" s="5">
        <v>43374</v>
      </c>
      <c r="M19">
        <v>138.06</v>
      </c>
    </row>
    <row r="20" spans="3:13" x14ac:dyDescent="0.25">
      <c r="C20" t="str">
        <v>11</v>
      </c>
      <c r="D20" s="5">
        <v>43405</v>
      </c>
      <c r="E20">
        <v>137.86000000000001</v>
      </c>
      <c r="G20" t="str">
        <v>11</v>
      </c>
      <c r="H20" s="5">
        <v>43405</v>
      </c>
      <c r="I20">
        <v>137.86000000000001</v>
      </c>
      <c r="K20" t="str">
        <v>11</v>
      </c>
      <c r="L20" s="5">
        <v>43405</v>
      </c>
      <c r="M20">
        <v>137.86000000000001</v>
      </c>
    </row>
    <row r="21" spans="3:13" x14ac:dyDescent="0.25">
      <c r="C21" t="str">
        <v>12</v>
      </c>
      <c r="D21" s="5">
        <v>43435</v>
      </c>
      <c r="E21">
        <v>138.53</v>
      </c>
      <c r="G21" t="str">
        <v>12</v>
      </c>
      <c r="H21" s="5">
        <v>43435</v>
      </c>
      <c r="I21">
        <v>138.53</v>
      </c>
      <c r="K21" t="str">
        <v>12</v>
      </c>
      <c r="L21" s="5">
        <v>43435</v>
      </c>
      <c r="M21">
        <v>138.53</v>
      </c>
    </row>
    <row r="22" spans="3:13" x14ac:dyDescent="0.25">
      <c r="C22" t="str">
        <v>13</v>
      </c>
      <c r="D22" s="5">
        <v>43466</v>
      </c>
      <c r="E22">
        <v>138.47999999999999</v>
      </c>
      <c r="G22" t="str">
        <v>13</v>
      </c>
      <c r="H22" s="5">
        <v>43466</v>
      </c>
      <c r="I22">
        <v>138.47999999999999</v>
      </c>
      <c r="K22" t="str">
        <v>13</v>
      </c>
      <c r="L22" s="5">
        <v>43466</v>
      </c>
      <c r="M22">
        <v>138.47999999999999</v>
      </c>
    </row>
    <row r="23" spans="3:13" x14ac:dyDescent="0.25">
      <c r="C23" t="str">
        <v>14</v>
      </c>
      <c r="D23" s="5">
        <v>43497</v>
      </c>
      <c r="E23">
        <v>137.38</v>
      </c>
      <c r="G23" t="str">
        <v>14</v>
      </c>
      <c r="H23" s="5">
        <v>43497</v>
      </c>
      <c r="I23">
        <v>137.38</v>
      </c>
      <c r="K23" t="str">
        <v>14</v>
      </c>
      <c r="L23" s="5">
        <v>43497</v>
      </c>
      <c r="M23">
        <v>137.38</v>
      </c>
    </row>
    <row r="24" spans="3:13" x14ac:dyDescent="0.25">
      <c r="C24" t="str">
        <v>15</v>
      </c>
      <c r="D24" s="5">
        <v>43525</v>
      </c>
      <c r="E24">
        <v>138.41999999999999</v>
      </c>
      <c r="G24" t="str">
        <v>15</v>
      </c>
      <c r="H24" s="5">
        <v>43525</v>
      </c>
      <c r="I24">
        <v>138.41999999999999</v>
      </c>
      <c r="K24" t="str">
        <v>15</v>
      </c>
      <c r="L24" s="5">
        <v>43525</v>
      </c>
      <c r="M24">
        <v>138.41999999999999</v>
      </c>
    </row>
    <row r="25" spans="3:13" x14ac:dyDescent="0.25">
      <c r="C25" t="str">
        <v>16</v>
      </c>
      <c r="D25" s="5">
        <v>43556</v>
      </c>
      <c r="E25">
        <v>138.09</v>
      </c>
      <c r="G25" t="str">
        <v>16</v>
      </c>
      <c r="H25" s="5">
        <v>43556</v>
      </c>
      <c r="I25">
        <v>138.09</v>
      </c>
      <c r="K25" t="str">
        <v>16</v>
      </c>
      <c r="L25" s="5">
        <v>43556</v>
      </c>
      <c r="M25">
        <v>138.09</v>
      </c>
    </row>
    <row r="26" spans="3:13" x14ac:dyDescent="0.25">
      <c r="C26" t="str">
        <v>17</v>
      </c>
      <c r="D26" s="5">
        <v>43586</v>
      </c>
      <c r="E26">
        <v>138.96</v>
      </c>
      <c r="G26" t="str">
        <v>17</v>
      </c>
      <c r="H26" s="5">
        <v>43586</v>
      </c>
      <c r="I26">
        <v>138.96</v>
      </c>
      <c r="K26" t="str">
        <v>17</v>
      </c>
      <c r="L26" s="5">
        <v>43586</v>
      </c>
      <c r="M26">
        <v>138.96</v>
      </c>
    </row>
    <row r="27" spans="3:13" x14ac:dyDescent="0.25">
      <c r="C27" t="str">
        <v>18</v>
      </c>
      <c r="D27" s="5">
        <v>43617</v>
      </c>
      <c r="E27">
        <v>138.99</v>
      </c>
      <c r="G27" t="str">
        <v>18</v>
      </c>
      <c r="H27" s="5">
        <v>43617</v>
      </c>
      <c r="I27">
        <v>138.99</v>
      </c>
      <c r="K27" t="str">
        <v>18</v>
      </c>
      <c r="L27" s="5">
        <v>43617</v>
      </c>
      <c r="M27">
        <v>138.99</v>
      </c>
    </row>
    <row r="28" spans="3:13" x14ac:dyDescent="0.25">
      <c r="C28" t="str">
        <v>19</v>
      </c>
      <c r="D28" s="5">
        <v>43647</v>
      </c>
      <c r="E28">
        <v>138.56</v>
      </c>
      <c r="G28" t="str">
        <v>19</v>
      </c>
      <c r="H28" s="5">
        <v>43647</v>
      </c>
      <c r="I28">
        <v>138.56</v>
      </c>
      <c r="K28" t="str">
        <v>19</v>
      </c>
      <c r="L28" s="5">
        <v>43647</v>
      </c>
      <c r="M28">
        <v>138.56</v>
      </c>
    </row>
    <row r="29" spans="3:13" x14ac:dyDescent="0.25">
      <c r="C29" t="str">
        <v>20</v>
      </c>
      <c r="D29" s="5">
        <v>43678</v>
      </c>
      <c r="E29">
        <v>138.59</v>
      </c>
      <c r="G29" t="str">
        <v>20</v>
      </c>
      <c r="H29" s="5">
        <v>43678</v>
      </c>
      <c r="I29">
        <v>138.59</v>
      </c>
      <c r="K29" t="str">
        <v>20</v>
      </c>
      <c r="L29" s="5">
        <v>43678</v>
      </c>
      <c r="M29">
        <v>138.59</v>
      </c>
    </row>
    <row r="30" spans="3:13" x14ac:dyDescent="0.25">
      <c r="C30" t="str">
        <v>21</v>
      </c>
      <c r="D30" s="5">
        <v>43709</v>
      </c>
      <c r="E30">
        <v>139.09</v>
      </c>
      <c r="G30" t="str">
        <v>21</v>
      </c>
      <c r="H30" s="5">
        <v>43709</v>
      </c>
      <c r="I30">
        <v>139.09</v>
      </c>
      <c r="K30" t="str">
        <v>21</v>
      </c>
      <c r="L30" s="5">
        <v>43709</v>
      </c>
      <c r="M30">
        <v>139.09</v>
      </c>
    </row>
    <row r="31" spans="3:13" x14ac:dyDescent="0.25">
      <c r="C31" t="str">
        <v>22</v>
      </c>
      <c r="D31" s="5">
        <v>43739</v>
      </c>
      <c r="E31">
        <v>139.96</v>
      </c>
      <c r="G31" t="str">
        <v>22</v>
      </c>
      <c r="H31" s="5">
        <v>43739</v>
      </c>
      <c r="I31">
        <v>139.96</v>
      </c>
      <c r="K31" t="str">
        <v>22</v>
      </c>
      <c r="L31" s="5">
        <v>43739</v>
      </c>
      <c r="M31">
        <v>139.96</v>
      </c>
    </row>
    <row r="32" spans="3:13" x14ac:dyDescent="0.25">
      <c r="C32" t="str">
        <v>23</v>
      </c>
      <c r="D32" s="5">
        <v>43770</v>
      </c>
      <c r="E32">
        <v>138.79</v>
      </c>
      <c r="G32" t="str">
        <v>23</v>
      </c>
      <c r="H32" s="5">
        <v>43770</v>
      </c>
      <c r="I32">
        <v>138.79</v>
      </c>
      <c r="K32" t="str">
        <v>23</v>
      </c>
      <c r="L32" s="5">
        <v>43770</v>
      </c>
      <c r="M32">
        <v>138.79</v>
      </c>
    </row>
    <row r="33" spans="3:13" x14ac:dyDescent="0.25">
      <c r="C33" t="str">
        <v>24</v>
      </c>
      <c r="D33" s="5">
        <v>43800</v>
      </c>
      <c r="E33">
        <v>138.09</v>
      </c>
      <c r="G33" t="str">
        <v>24</v>
      </c>
      <c r="H33" s="5">
        <v>43800</v>
      </c>
      <c r="I33">
        <v>138.09</v>
      </c>
      <c r="K33" t="str">
        <v>24</v>
      </c>
      <c r="L33" s="5">
        <v>43800</v>
      </c>
      <c r="M33">
        <v>138.09</v>
      </c>
    </row>
    <row r="34" spans="3:13" x14ac:dyDescent="0.25">
      <c r="C34" t="str">
        <v>25</v>
      </c>
      <c r="D34" s="5">
        <v>43831</v>
      </c>
      <c r="E34">
        <v>138.83000000000001</v>
      </c>
      <c r="G34" t="str">
        <v>25</v>
      </c>
      <c r="H34" s="5">
        <v>43831</v>
      </c>
      <c r="I34">
        <v>138.83000000000001</v>
      </c>
      <c r="K34" t="str">
        <v>25</v>
      </c>
      <c r="L34" s="5">
        <v>43831</v>
      </c>
      <c r="M34">
        <v>138.83000000000001</v>
      </c>
    </row>
    <row r="35" spans="3:13" x14ac:dyDescent="0.25">
      <c r="C35" t="str">
        <v>26</v>
      </c>
      <c r="D35" s="5">
        <v>43862</v>
      </c>
      <c r="E35">
        <v>139.36000000000001</v>
      </c>
      <c r="G35" t="str">
        <v>26</v>
      </c>
      <c r="H35" s="5">
        <v>43862</v>
      </c>
      <c r="I35">
        <v>139.36000000000001</v>
      </c>
      <c r="K35" t="str">
        <v>26</v>
      </c>
      <c r="L35" s="5">
        <v>43862</v>
      </c>
      <c r="M35">
        <v>139.36000000000001</v>
      </c>
    </row>
    <row r="36" spans="3:13" x14ac:dyDescent="0.25">
      <c r="C36" t="str">
        <v>27</v>
      </c>
      <c r="D36" s="5">
        <v>43891</v>
      </c>
      <c r="E36">
        <v>132.13</v>
      </c>
      <c r="G36" t="str">
        <v>27</v>
      </c>
      <c r="H36" s="5">
        <v>43891</v>
      </c>
      <c r="I36">
        <v>132.13</v>
      </c>
      <c r="K36" t="str">
        <v>27</v>
      </c>
      <c r="L36" s="5">
        <v>43891</v>
      </c>
      <c r="M36">
        <v>132.13</v>
      </c>
    </row>
    <row r="37" spans="3:13" x14ac:dyDescent="0.25">
      <c r="C37" t="str">
        <v>28</v>
      </c>
      <c r="D37" s="5">
        <v>43922</v>
      </c>
      <c r="E37">
        <v>118.98</v>
      </c>
      <c r="G37" t="str">
        <v>28</v>
      </c>
      <c r="H37" s="5">
        <v>43922</v>
      </c>
      <c r="I37">
        <v>118.98</v>
      </c>
      <c r="K37" t="str">
        <v>28</v>
      </c>
      <c r="L37" s="5">
        <v>43922</v>
      </c>
      <c r="M37">
        <v>118.98</v>
      </c>
    </row>
    <row r="38" spans="3:13" x14ac:dyDescent="0.25">
      <c r="C38" t="str">
        <v>29</v>
      </c>
      <c r="D38" s="5">
        <v>43952</v>
      </c>
      <c r="E38">
        <v>121.47</v>
      </c>
      <c r="G38" t="str">
        <v>29</v>
      </c>
      <c r="H38" s="5">
        <v>43952</v>
      </c>
      <c r="I38">
        <v>121.47</v>
      </c>
      <c r="K38" t="str">
        <v>29</v>
      </c>
      <c r="L38" s="5">
        <v>43952</v>
      </c>
      <c r="M38">
        <v>121.47</v>
      </c>
    </row>
    <row r="39" spans="3:13" x14ac:dyDescent="0.25">
      <c r="C39" t="str">
        <v>30</v>
      </c>
      <c r="D39" s="5">
        <v>43983</v>
      </c>
      <c r="E39">
        <v>127.62</v>
      </c>
      <c r="G39" t="str">
        <v>30</v>
      </c>
      <c r="H39" s="5">
        <v>43983</v>
      </c>
      <c r="I39">
        <v>127.62</v>
      </c>
      <c r="K39" t="str">
        <v>30</v>
      </c>
      <c r="L39" s="5">
        <v>43983</v>
      </c>
      <c r="M39">
        <v>127.62</v>
      </c>
    </row>
    <row r="40" spans="3:13" x14ac:dyDescent="0.25">
      <c r="C40" t="str">
        <v>31</v>
      </c>
      <c r="D40" s="5">
        <v>44013</v>
      </c>
      <c r="E40">
        <v>131.76</v>
      </c>
      <c r="G40" t="str">
        <v>31</v>
      </c>
      <c r="H40" s="5">
        <v>44013</v>
      </c>
      <c r="I40">
        <v>131.76</v>
      </c>
      <c r="K40" t="str">
        <v>31</v>
      </c>
      <c r="L40" s="5">
        <v>44013</v>
      </c>
      <c r="M40">
        <v>131.76</v>
      </c>
    </row>
    <row r="41" spans="3:13" x14ac:dyDescent="0.25">
      <c r="C41" t="str">
        <v>32</v>
      </c>
      <c r="D41" s="5">
        <v>44044</v>
      </c>
      <c r="E41">
        <v>134.5</v>
      </c>
      <c r="G41" t="str">
        <v>32</v>
      </c>
      <c r="H41" s="5">
        <v>44044</v>
      </c>
      <c r="I41">
        <v>134.5</v>
      </c>
      <c r="K41" t="str">
        <v>32</v>
      </c>
      <c r="L41" s="5">
        <v>44044</v>
      </c>
      <c r="M41">
        <v>134.5</v>
      </c>
    </row>
    <row r="42" spans="3:13" x14ac:dyDescent="0.25">
      <c r="C42" t="str">
        <v>33</v>
      </c>
      <c r="D42" s="5">
        <v>44075</v>
      </c>
      <c r="E42">
        <v>136.44</v>
      </c>
      <c r="G42" t="str">
        <v>33</v>
      </c>
      <c r="H42" s="5">
        <v>44075</v>
      </c>
      <c r="I42">
        <v>136.44</v>
      </c>
      <c r="K42" t="str">
        <v>33</v>
      </c>
      <c r="L42" s="5">
        <v>44075</v>
      </c>
      <c r="M42">
        <v>136.44</v>
      </c>
    </row>
    <row r="43" spans="3:13" x14ac:dyDescent="0.25">
      <c r="C43" t="str">
        <v>34</v>
      </c>
      <c r="D43" s="5">
        <v>44105</v>
      </c>
      <c r="E43">
        <v>138.36000000000001</v>
      </c>
      <c r="G43" t="str">
        <v>34</v>
      </c>
      <c r="H43" s="5">
        <v>44105</v>
      </c>
      <c r="I43">
        <v>138.36000000000001</v>
      </c>
      <c r="K43" t="str">
        <v>34</v>
      </c>
      <c r="L43" s="5">
        <v>44105</v>
      </c>
      <c r="M43">
        <v>138.36000000000001</v>
      </c>
    </row>
    <row r="44" spans="3:13" x14ac:dyDescent="0.25">
      <c r="C44" t="str">
        <v>35</v>
      </c>
      <c r="D44" s="5">
        <v>44136</v>
      </c>
      <c r="E44">
        <v>137.9</v>
      </c>
      <c r="G44" t="str">
        <v>35</v>
      </c>
      <c r="H44" s="5">
        <v>44136</v>
      </c>
      <c r="I44">
        <v>137.9</v>
      </c>
      <c r="K44" t="str">
        <v>35</v>
      </c>
      <c r="L44" s="5">
        <v>44136</v>
      </c>
      <c r="M44">
        <v>137.9</v>
      </c>
    </row>
    <row r="45" spans="3:13" x14ac:dyDescent="0.25">
      <c r="C45" t="str">
        <v>36</v>
      </c>
      <c r="D45" s="5">
        <v>44166</v>
      </c>
      <c r="E45">
        <v>138.19</v>
      </c>
      <c r="G45" t="str">
        <v>36</v>
      </c>
      <c r="H45" s="5">
        <v>44166</v>
      </c>
      <c r="I45">
        <v>138.19</v>
      </c>
      <c r="K45" t="str">
        <v>36</v>
      </c>
      <c r="L45" s="5">
        <v>44166</v>
      </c>
      <c r="M45">
        <v>138.19</v>
      </c>
    </row>
    <row r="46" spans="3:13" x14ac:dyDescent="0.25">
      <c r="C46" t="str">
        <v>37</v>
      </c>
      <c r="D46" s="5">
        <v>44197</v>
      </c>
      <c r="E46">
        <v>139.01</v>
      </c>
      <c r="G46" t="str">
        <v>37</v>
      </c>
      <c r="H46" s="5">
        <v>44197</v>
      </c>
      <c r="I46">
        <v>139.01</v>
      </c>
      <c r="K46" t="str">
        <v>37</v>
      </c>
      <c r="L46" s="5">
        <v>44197</v>
      </c>
      <c r="M46">
        <v>139.01</v>
      </c>
    </row>
    <row r="47" spans="3:13" x14ac:dyDescent="0.25">
      <c r="C47" t="str">
        <v>38</v>
      </c>
      <c r="D47" s="5">
        <v>44228</v>
      </c>
      <c r="E47">
        <v>141.1</v>
      </c>
      <c r="G47" t="str">
        <v>38</v>
      </c>
      <c r="H47" s="5">
        <v>44228</v>
      </c>
      <c r="I47">
        <v>141.1</v>
      </c>
      <c r="K47" t="str">
        <v>38</v>
      </c>
      <c r="L47" s="5">
        <v>44228</v>
      </c>
      <c r="M47">
        <v>141.1</v>
      </c>
    </row>
    <row r="48" spans="3:13" x14ac:dyDescent="0.25">
      <c r="C48" t="str">
        <v>39</v>
      </c>
      <c r="D48" s="5">
        <v>44256</v>
      </c>
      <c r="E48">
        <v>138.85</v>
      </c>
      <c r="G48" t="str">
        <v>39</v>
      </c>
      <c r="H48" s="5">
        <v>44256</v>
      </c>
      <c r="I48">
        <v>138.85</v>
      </c>
      <c r="K48" t="str">
        <v>39</v>
      </c>
      <c r="L48" s="5">
        <v>44256</v>
      </c>
      <c r="M48">
        <v>138.85</v>
      </c>
    </row>
    <row r="49" spans="3:13" x14ac:dyDescent="0.25">
      <c r="C49" t="str">
        <v>40</v>
      </c>
      <c r="D49" s="5">
        <v>44287</v>
      </c>
      <c r="E49">
        <v>139.22999999999999</v>
      </c>
      <c r="G49" t="str">
        <v>40</v>
      </c>
      <c r="H49" s="5">
        <v>44287</v>
      </c>
      <c r="I49">
        <v>139.22999999999999</v>
      </c>
      <c r="K49" t="str">
        <v>40</v>
      </c>
      <c r="L49" s="5">
        <v>44287</v>
      </c>
      <c r="M49">
        <v>139.22999999999999</v>
      </c>
    </row>
    <row r="50" spans="3:13" x14ac:dyDescent="0.25">
      <c r="C50" t="str">
        <v>41</v>
      </c>
      <c r="D50" s="5">
        <v>44317</v>
      </c>
      <c r="E50">
        <v>139.28</v>
      </c>
      <c r="G50" t="str">
        <v>41</v>
      </c>
      <c r="H50" s="5">
        <v>44317</v>
      </c>
      <c r="I50">
        <v>139.28</v>
      </c>
      <c r="K50" t="str">
        <v>41</v>
      </c>
      <c r="L50" s="5">
        <v>44317</v>
      </c>
      <c r="M50">
        <v>139.28</v>
      </c>
    </row>
    <row r="51" spans="3:13" x14ac:dyDescent="0.25">
      <c r="C51" t="str">
        <v>42</v>
      </c>
      <c r="D51" s="5">
        <v>44348</v>
      </c>
      <c r="E51">
        <v>139.53</v>
      </c>
      <c r="G51" t="str">
        <v>42</v>
      </c>
      <c r="H51" s="5">
        <v>44348</v>
      </c>
      <c r="I51">
        <v>139.53</v>
      </c>
      <c r="K51" t="str">
        <v>42</v>
      </c>
      <c r="L51" s="5">
        <v>44348</v>
      </c>
      <c r="M51">
        <v>139.53</v>
      </c>
    </row>
    <row r="52" spans="3:13" x14ac:dyDescent="0.25">
      <c r="C52" t="str">
        <v>43</v>
      </c>
      <c r="D52" s="5">
        <v>44378</v>
      </c>
      <c r="E52">
        <v>139.36000000000001</v>
      </c>
      <c r="G52" t="str">
        <v>43</v>
      </c>
      <c r="H52" s="5">
        <v>44378</v>
      </c>
      <c r="I52">
        <v>139.36000000000001</v>
      </c>
      <c r="K52" t="str">
        <v>43</v>
      </c>
      <c r="L52" s="5">
        <v>44378</v>
      </c>
      <c r="M52">
        <v>139.36000000000001</v>
      </c>
    </row>
    <row r="53" spans="3:13" x14ac:dyDescent="0.25">
      <c r="C53" t="str">
        <v>44</v>
      </c>
      <c r="D53" s="5">
        <v>44409</v>
      </c>
      <c r="E53">
        <v>139.5</v>
      </c>
      <c r="G53" t="str">
        <v>44</v>
      </c>
      <c r="H53" s="5">
        <v>44409</v>
      </c>
      <c r="I53">
        <v>139.5</v>
      </c>
      <c r="K53" t="str">
        <v>44</v>
      </c>
      <c r="L53" s="5">
        <v>44409</v>
      </c>
      <c r="M53">
        <v>139.5</v>
      </c>
    </row>
    <row r="54" spans="3:13" x14ac:dyDescent="0.25">
      <c r="C54" t="str">
        <v>45</v>
      </c>
      <c r="D54" s="5">
        <v>44440</v>
      </c>
      <c r="E54">
        <v>138.69999999999999</v>
      </c>
      <c r="G54" t="str">
        <v>45</v>
      </c>
      <c r="H54" s="5">
        <v>44440</v>
      </c>
      <c r="I54">
        <v>138.69999999999999</v>
      </c>
      <c r="K54" t="str">
        <v>45</v>
      </c>
      <c r="L54" s="5">
        <v>44440</v>
      </c>
      <c r="M54">
        <v>138.69999999999999</v>
      </c>
    </row>
    <row r="55" spans="3:13" x14ac:dyDescent="0.25">
      <c r="C55" t="str">
        <v>46</v>
      </c>
      <c r="D55" s="5">
        <v>44470</v>
      </c>
      <c r="E55">
        <v>138.77000000000001</v>
      </c>
      <c r="G55" t="str">
        <v>46</v>
      </c>
      <c r="H55" s="5">
        <v>44470</v>
      </c>
      <c r="I55">
        <v>138.77000000000001</v>
      </c>
      <c r="K55" t="str">
        <v>46</v>
      </c>
      <c r="L55" s="5">
        <v>44470</v>
      </c>
      <c r="M55">
        <v>138.77000000000001</v>
      </c>
    </row>
    <row r="56" spans="3:13" x14ac:dyDescent="0.25">
      <c r="C56" t="str">
        <v>47</v>
      </c>
      <c r="D56" s="5">
        <v>44501</v>
      </c>
      <c r="E56">
        <v>139.4</v>
      </c>
      <c r="G56" t="str">
        <v>47</v>
      </c>
      <c r="H56" s="5">
        <v>44501</v>
      </c>
      <c r="I56">
        <v>139.4</v>
      </c>
      <c r="K56" t="str">
        <v>47</v>
      </c>
      <c r="L56" s="5">
        <v>44501</v>
      </c>
      <c r="M56">
        <v>139.4</v>
      </c>
    </row>
    <row r="57" spans="3:13" x14ac:dyDescent="0.25">
      <c r="C57" t="str">
        <v>48</v>
      </c>
      <c r="D57" s="5">
        <v>44531</v>
      </c>
      <c r="E57">
        <v>139.85</v>
      </c>
      <c r="G57" t="str">
        <v>48</v>
      </c>
      <c r="H57" s="5">
        <v>44531</v>
      </c>
      <c r="I57">
        <v>139.85</v>
      </c>
      <c r="K57" t="str">
        <v>48</v>
      </c>
      <c r="L57" s="5">
        <v>44531</v>
      </c>
      <c r="M57">
        <v>139.85</v>
      </c>
    </row>
    <row r="58" spans="3:13" x14ac:dyDescent="0.25">
      <c r="C58" t="str">
        <v>49</v>
      </c>
      <c r="D58" s="5">
        <v>44562</v>
      </c>
      <c r="E58">
        <v>138.83000000000001</v>
      </c>
      <c r="G58" t="str">
        <v>49</v>
      </c>
      <c r="H58" s="5">
        <v>44562</v>
      </c>
      <c r="I58">
        <v>138.83000000000001</v>
      </c>
      <c r="K58" t="str">
        <v>49</v>
      </c>
      <c r="L58" s="5">
        <v>44562</v>
      </c>
      <c r="M58">
        <v>138.83000000000001</v>
      </c>
    </row>
    <row r="59" spans="3:13" x14ac:dyDescent="0.25">
      <c r="D59" s="3"/>
    </row>
    <row r="60" spans="3:13" x14ac:dyDescent="0.25">
      <c r="D60" s="3"/>
    </row>
    <row r="61" spans="3:13" x14ac:dyDescent="0.25">
      <c r="D61" s="3"/>
    </row>
    <row r="62" spans="3:13" x14ac:dyDescent="0.25">
      <c r="D62" s="3"/>
    </row>
    <row r="63" spans="3:13" x14ac:dyDescent="0.25">
      <c r="D63" s="3"/>
    </row>
    <row r="64" spans="3:13" x14ac:dyDescent="0.25">
      <c r="D64" s="3"/>
    </row>
    <row r="65" spans="4:4" x14ac:dyDescent="0.25">
      <c r="D65" s="3"/>
    </row>
    <row r="66" spans="4:4" x14ac:dyDescent="0.25">
      <c r="D66" s="3"/>
    </row>
    <row r="67" spans="4:4" x14ac:dyDescent="0.25">
      <c r="D67" s="3"/>
    </row>
    <row r="68" spans="4:4" x14ac:dyDescent="0.25">
      <c r="D68" s="3"/>
    </row>
    <row r="69" spans="4:4" x14ac:dyDescent="0.25">
      <c r="D69" s="3"/>
    </row>
    <row r="70" spans="4:4" x14ac:dyDescent="0.25">
      <c r="D70" s="3"/>
    </row>
    <row r="71" spans="4:4" x14ac:dyDescent="0.25">
      <c r="D71" s="3"/>
    </row>
    <row r="72" spans="4:4" x14ac:dyDescent="0.25">
      <c r="D72" s="3"/>
    </row>
    <row r="73" spans="4:4" x14ac:dyDescent="0.25">
      <c r="D73" s="3"/>
    </row>
    <row r="74" spans="4:4" x14ac:dyDescent="0.25">
      <c r="D74" s="3"/>
    </row>
    <row r="75" spans="4:4" x14ac:dyDescent="0.25">
      <c r="D75" s="3"/>
    </row>
    <row r="76" spans="4:4" x14ac:dyDescent="0.25">
      <c r="D76" s="3"/>
    </row>
    <row r="77" spans="4:4" x14ac:dyDescent="0.25">
      <c r="D77" s="3"/>
    </row>
    <row r="78" spans="4:4" x14ac:dyDescent="0.25">
      <c r="D78" s="3"/>
    </row>
    <row r="79" spans="4:4" x14ac:dyDescent="0.25">
      <c r="D79" s="3"/>
    </row>
    <row r="80" spans="4:4" x14ac:dyDescent="0.25">
      <c r="D80" s="3"/>
    </row>
    <row r="81" spans="4:4" x14ac:dyDescent="0.25">
      <c r="D81" s="3"/>
    </row>
    <row r="82" spans="4:4" x14ac:dyDescent="0.25">
      <c r="D82" s="3"/>
    </row>
    <row r="83" spans="4:4" x14ac:dyDescent="0.25">
      <c r="D83" s="3"/>
    </row>
    <row r="84" spans="4:4" x14ac:dyDescent="0.25">
      <c r="D84" s="3"/>
    </row>
    <row r="85" spans="4:4" x14ac:dyDescent="0.25">
      <c r="D85" s="3"/>
    </row>
    <row r="86" spans="4:4" x14ac:dyDescent="0.25">
      <c r="D86" s="3"/>
    </row>
    <row r="87" spans="4:4" x14ac:dyDescent="0.25">
      <c r="D87" s="3"/>
    </row>
    <row r="88" spans="4:4" x14ac:dyDescent="0.25">
      <c r="D88" s="3"/>
    </row>
    <row r="89" spans="4:4" x14ac:dyDescent="0.25">
      <c r="D89" s="3"/>
    </row>
    <row r="90" spans="4:4" x14ac:dyDescent="0.25">
      <c r="D90" s="3"/>
    </row>
    <row r="91" spans="4:4" x14ac:dyDescent="0.25">
      <c r="D91" s="3"/>
    </row>
    <row r="92" spans="4:4" x14ac:dyDescent="0.25">
      <c r="D92" s="3"/>
    </row>
    <row r="93" spans="4:4" x14ac:dyDescent="0.25">
      <c r="D93" s="3"/>
    </row>
    <row r="94" spans="4:4" x14ac:dyDescent="0.25">
      <c r="D94" s="3"/>
    </row>
    <row r="95" spans="4:4" x14ac:dyDescent="0.25">
      <c r="D95" s="3"/>
    </row>
    <row r="96" spans="4:4" x14ac:dyDescent="0.25">
      <c r="D96" s="3"/>
    </row>
    <row r="97" spans="4:4" x14ac:dyDescent="0.25">
      <c r="D97" s="3"/>
    </row>
    <row r="98" spans="4:4" x14ac:dyDescent="0.25">
      <c r="D98" s="3"/>
    </row>
    <row r="99" spans="4:4" x14ac:dyDescent="0.25">
      <c r="D99" s="3"/>
    </row>
    <row r="100" spans="4:4" x14ac:dyDescent="0.25">
      <c r="D100" s="3"/>
    </row>
    <row r="101" spans="4:4" x14ac:dyDescent="0.25">
      <c r="D101" s="3"/>
    </row>
    <row r="102" spans="4:4" x14ac:dyDescent="0.25">
      <c r="D102" s="3"/>
    </row>
    <row r="103" spans="4:4" x14ac:dyDescent="0.25">
      <c r="D103" s="3"/>
    </row>
    <row r="104" spans="4:4" x14ac:dyDescent="0.25">
      <c r="D104" s="3"/>
    </row>
    <row r="105" spans="4:4" x14ac:dyDescent="0.25">
      <c r="D105" s="3"/>
    </row>
    <row r="106" spans="4:4" x14ac:dyDescent="0.25">
      <c r="D106" s="3"/>
    </row>
    <row r="107" spans="4:4" x14ac:dyDescent="0.25">
      <c r="D107" s="3"/>
    </row>
    <row r="108" spans="4:4" x14ac:dyDescent="0.25">
      <c r="D108" s="3"/>
    </row>
    <row r="109" spans="4:4" x14ac:dyDescent="0.25">
      <c r="D109" s="3"/>
    </row>
    <row r="110" spans="4:4" x14ac:dyDescent="0.25">
      <c r="D110" s="3"/>
    </row>
    <row r="111" spans="4:4" x14ac:dyDescent="0.25">
      <c r="D111" s="3"/>
    </row>
    <row r="112" spans="4:4" x14ac:dyDescent="0.25">
      <c r="D112" s="3"/>
    </row>
    <row r="113" spans="4:4" x14ac:dyDescent="0.25">
      <c r="D113" s="3"/>
    </row>
    <row r="114" spans="4:4" x14ac:dyDescent="0.25">
      <c r="D114" s="3"/>
    </row>
    <row r="115" spans="4:4" x14ac:dyDescent="0.25">
      <c r="D115" s="3"/>
    </row>
    <row r="116" spans="4:4" x14ac:dyDescent="0.25">
      <c r="D116" s="3"/>
    </row>
    <row r="117" spans="4:4" x14ac:dyDescent="0.25">
      <c r="D117" s="3"/>
    </row>
    <row r="118" spans="4:4" x14ac:dyDescent="0.25">
      <c r="D118" s="3"/>
    </row>
    <row r="119" spans="4:4" x14ac:dyDescent="0.25">
      <c r="D119" s="3"/>
    </row>
    <row r="120" spans="4:4" x14ac:dyDescent="0.25">
      <c r="D120" s="3"/>
    </row>
    <row r="121" spans="4:4" x14ac:dyDescent="0.25">
      <c r="D121" s="3"/>
    </row>
    <row r="122" spans="4:4" x14ac:dyDescent="0.25">
      <c r="D122" s="3"/>
    </row>
    <row r="123" spans="4:4" x14ac:dyDescent="0.25">
      <c r="D123" s="3"/>
    </row>
    <row r="124" spans="4:4" x14ac:dyDescent="0.25">
      <c r="D124" s="3"/>
    </row>
    <row r="125" spans="4:4" x14ac:dyDescent="0.25">
      <c r="D125" s="3"/>
    </row>
    <row r="126" spans="4:4" x14ac:dyDescent="0.25">
      <c r="D126" s="3"/>
    </row>
    <row r="127" spans="4:4" x14ac:dyDescent="0.25">
      <c r="D127" s="3"/>
    </row>
    <row r="128" spans="4:4" x14ac:dyDescent="0.25">
      <c r="D128" s="3"/>
    </row>
    <row r="129" spans="4:4" x14ac:dyDescent="0.25">
      <c r="D129" s="3"/>
    </row>
    <row r="130" spans="4:4" x14ac:dyDescent="0.25">
      <c r="D130" s="3"/>
    </row>
    <row r="131" spans="4:4" x14ac:dyDescent="0.25">
      <c r="D131" s="3"/>
    </row>
    <row r="132" spans="4:4" x14ac:dyDescent="0.25">
      <c r="D132" s="3"/>
    </row>
    <row r="133" spans="4:4" x14ac:dyDescent="0.25">
      <c r="D133" s="3"/>
    </row>
    <row r="134" spans="4:4" x14ac:dyDescent="0.25">
      <c r="D134" s="3"/>
    </row>
    <row r="135" spans="4:4" x14ac:dyDescent="0.25">
      <c r="D135" s="3"/>
    </row>
    <row r="136" spans="4:4" x14ac:dyDescent="0.25">
      <c r="D136" s="3"/>
    </row>
    <row r="137" spans="4:4" x14ac:dyDescent="0.25">
      <c r="D137" s="3"/>
    </row>
    <row r="138" spans="4:4" x14ac:dyDescent="0.25">
      <c r="D138" s="3"/>
    </row>
    <row r="139" spans="4:4" x14ac:dyDescent="0.25">
      <c r="D139" s="3"/>
    </row>
    <row r="140" spans="4:4" x14ac:dyDescent="0.25">
      <c r="D140" s="3"/>
    </row>
    <row r="141" spans="4:4" x14ac:dyDescent="0.25">
      <c r="D141" s="3"/>
    </row>
    <row r="142" spans="4:4" x14ac:dyDescent="0.25">
      <c r="D142" s="3"/>
    </row>
    <row r="143" spans="4:4" x14ac:dyDescent="0.25">
      <c r="D143" s="3"/>
    </row>
    <row r="144" spans="4:4" x14ac:dyDescent="0.25">
      <c r="D144" s="3"/>
    </row>
    <row r="145" spans="4:4" x14ac:dyDescent="0.25">
      <c r="D145" s="3"/>
    </row>
    <row r="146" spans="4:4" x14ac:dyDescent="0.25">
      <c r="D146" s="3"/>
    </row>
    <row r="147" spans="4:4" x14ac:dyDescent="0.25">
      <c r="D147" s="3"/>
    </row>
    <row r="148" spans="4:4" x14ac:dyDescent="0.25">
      <c r="D148" s="3"/>
    </row>
    <row r="149" spans="4:4" x14ac:dyDescent="0.25">
      <c r="D149" s="3"/>
    </row>
    <row r="150" spans="4:4" x14ac:dyDescent="0.25">
      <c r="D150" s="3"/>
    </row>
    <row r="151" spans="4:4" x14ac:dyDescent="0.25">
      <c r="D151" s="3"/>
    </row>
    <row r="152" spans="4:4" x14ac:dyDescent="0.25">
      <c r="D152" s="3"/>
    </row>
    <row r="153" spans="4:4" x14ac:dyDescent="0.25">
      <c r="D153" s="3"/>
    </row>
    <row r="154" spans="4:4" x14ac:dyDescent="0.25">
      <c r="D154" s="3"/>
    </row>
    <row r="155" spans="4:4" x14ac:dyDescent="0.25">
      <c r="D155" s="3"/>
    </row>
    <row r="156" spans="4:4" x14ac:dyDescent="0.25">
      <c r="D156" s="3"/>
    </row>
    <row r="157" spans="4:4" x14ac:dyDescent="0.25">
      <c r="D157" s="3"/>
    </row>
    <row r="158" spans="4:4" x14ac:dyDescent="0.25">
      <c r="D158" s="3"/>
    </row>
    <row r="159" spans="4:4" x14ac:dyDescent="0.25">
      <c r="D159" s="3"/>
    </row>
    <row r="160" spans="4:4" x14ac:dyDescent="0.25">
      <c r="D160" s="3"/>
    </row>
    <row r="161" spans="4:4" x14ac:dyDescent="0.25">
      <c r="D161" s="3"/>
    </row>
    <row r="162" spans="4:4" x14ac:dyDescent="0.25">
      <c r="D162" s="3"/>
    </row>
    <row r="163" spans="4:4" x14ac:dyDescent="0.25">
      <c r="D163" s="3"/>
    </row>
    <row r="164" spans="4:4" x14ac:dyDescent="0.25">
      <c r="D164" s="3"/>
    </row>
    <row r="165" spans="4:4" x14ac:dyDescent="0.25">
      <c r="D165" s="3"/>
    </row>
    <row r="166" spans="4:4" x14ac:dyDescent="0.25">
      <c r="D166" s="3"/>
    </row>
    <row r="167" spans="4:4" x14ac:dyDescent="0.25">
      <c r="D167" s="3"/>
    </row>
    <row r="168" spans="4:4" x14ac:dyDescent="0.25">
      <c r="D168" s="3"/>
    </row>
    <row r="169" spans="4:4" x14ac:dyDescent="0.25">
      <c r="D169" s="3"/>
    </row>
    <row r="170" spans="4:4" x14ac:dyDescent="0.25">
      <c r="D170" s="3"/>
    </row>
    <row r="171" spans="4:4" x14ac:dyDescent="0.25">
      <c r="D171" s="3"/>
    </row>
    <row r="172" spans="4:4" x14ac:dyDescent="0.25">
      <c r="D172" s="3"/>
    </row>
    <row r="173" spans="4:4" x14ac:dyDescent="0.25">
      <c r="D173" s="3"/>
    </row>
    <row r="174" spans="4:4" x14ac:dyDescent="0.25">
      <c r="D174" s="3"/>
    </row>
    <row r="175" spans="4:4" x14ac:dyDescent="0.25">
      <c r="D175" s="3"/>
    </row>
    <row r="176" spans="4:4" x14ac:dyDescent="0.25">
      <c r="D176" s="3"/>
    </row>
    <row r="177" spans="4:4" x14ac:dyDescent="0.25">
      <c r="D177" s="3"/>
    </row>
    <row r="178" spans="4:4" x14ac:dyDescent="0.25">
      <c r="D178" s="3"/>
    </row>
    <row r="179" spans="4:4" x14ac:dyDescent="0.25">
      <c r="D179" s="3"/>
    </row>
    <row r="180" spans="4:4" x14ac:dyDescent="0.25">
      <c r="D180" s="3"/>
    </row>
    <row r="181" spans="4:4" x14ac:dyDescent="0.25">
      <c r="D181" s="3"/>
    </row>
    <row r="182" spans="4:4" x14ac:dyDescent="0.25">
      <c r="D182" s="3"/>
    </row>
    <row r="183" spans="4:4" x14ac:dyDescent="0.25">
      <c r="D183" s="3"/>
    </row>
    <row r="184" spans="4:4" x14ac:dyDescent="0.25">
      <c r="D184" s="3"/>
    </row>
    <row r="185" spans="4:4" x14ac:dyDescent="0.25">
      <c r="D185" s="3"/>
    </row>
    <row r="186" spans="4:4" x14ac:dyDescent="0.25">
      <c r="D186" s="3"/>
    </row>
    <row r="187" spans="4:4" x14ac:dyDescent="0.25">
      <c r="D187" s="3"/>
    </row>
    <row r="188" spans="4:4" x14ac:dyDescent="0.25">
      <c r="D188" s="3"/>
    </row>
    <row r="189" spans="4:4" x14ac:dyDescent="0.25">
      <c r="D189" s="3"/>
    </row>
    <row r="190" spans="4:4" x14ac:dyDescent="0.25">
      <c r="D190" s="3"/>
    </row>
    <row r="191" spans="4:4" x14ac:dyDescent="0.25">
      <c r="D191" s="3"/>
    </row>
    <row r="192" spans="4:4" x14ac:dyDescent="0.25">
      <c r="D192" s="3"/>
    </row>
    <row r="193" spans="4:4" x14ac:dyDescent="0.25">
      <c r="D193" s="3"/>
    </row>
    <row r="194" spans="4:4" x14ac:dyDescent="0.25">
      <c r="D194" s="3"/>
    </row>
    <row r="195" spans="4:4" x14ac:dyDescent="0.25">
      <c r="D195" s="3"/>
    </row>
    <row r="196" spans="4:4" x14ac:dyDescent="0.25">
      <c r="D196" s="3"/>
    </row>
    <row r="197" spans="4:4" x14ac:dyDescent="0.25">
      <c r="D197" s="3"/>
    </row>
    <row r="198" spans="4:4" x14ac:dyDescent="0.25">
      <c r="D198" s="3"/>
    </row>
    <row r="199" spans="4:4" x14ac:dyDescent="0.25">
      <c r="D199" s="3"/>
    </row>
    <row r="200" spans="4:4" x14ac:dyDescent="0.25">
      <c r="D200" s="3"/>
    </row>
    <row r="201" spans="4:4" x14ac:dyDescent="0.25">
      <c r="D201" s="3"/>
    </row>
    <row r="202" spans="4:4" x14ac:dyDescent="0.25">
      <c r="D202" s="3"/>
    </row>
    <row r="203" spans="4:4" x14ac:dyDescent="0.25">
      <c r="D203" s="3"/>
    </row>
    <row r="204" spans="4:4" x14ac:dyDescent="0.25">
      <c r="D204" s="3"/>
    </row>
    <row r="205" spans="4:4" x14ac:dyDescent="0.25">
      <c r="D205" s="3"/>
    </row>
    <row r="206" spans="4:4" x14ac:dyDescent="0.25">
      <c r="D206" s="3"/>
    </row>
    <row r="207" spans="4:4" x14ac:dyDescent="0.25">
      <c r="D207" s="3"/>
    </row>
    <row r="208" spans="4:4" x14ac:dyDescent="0.25">
      <c r="D208" s="3"/>
    </row>
    <row r="209" spans="4:4" x14ac:dyDescent="0.25">
      <c r="D209" s="3"/>
    </row>
    <row r="210" spans="4:4" x14ac:dyDescent="0.25">
      <c r="D210" s="3"/>
    </row>
    <row r="211" spans="4:4" x14ac:dyDescent="0.25">
      <c r="D211" s="3"/>
    </row>
    <row r="212" spans="4:4" x14ac:dyDescent="0.25">
      <c r="D212" s="3"/>
    </row>
    <row r="213" spans="4:4" x14ac:dyDescent="0.25">
      <c r="D213" s="3"/>
    </row>
    <row r="214" spans="4:4" x14ac:dyDescent="0.25">
      <c r="D214" s="3"/>
    </row>
    <row r="215" spans="4:4" x14ac:dyDescent="0.25">
      <c r="D215" s="3"/>
    </row>
    <row r="216" spans="4:4" x14ac:dyDescent="0.25">
      <c r="D216" s="3"/>
    </row>
    <row r="217" spans="4:4" x14ac:dyDescent="0.25">
      <c r="D217" s="3"/>
    </row>
    <row r="218" spans="4:4" x14ac:dyDescent="0.25">
      <c r="D218" s="3"/>
    </row>
    <row r="219" spans="4:4" x14ac:dyDescent="0.25">
      <c r="D219" s="3"/>
    </row>
    <row r="220" spans="4:4" x14ac:dyDescent="0.25">
      <c r="D220" s="3"/>
    </row>
    <row r="221" spans="4:4" x14ac:dyDescent="0.25">
      <c r="D221" s="3"/>
    </row>
    <row r="222" spans="4:4" x14ac:dyDescent="0.25">
      <c r="D222" s="3"/>
    </row>
    <row r="223" spans="4:4" x14ac:dyDescent="0.25">
      <c r="D223" s="3"/>
    </row>
    <row r="224" spans="4:4" x14ac:dyDescent="0.25">
      <c r="D224" s="3"/>
    </row>
    <row r="225" spans="4:4" x14ac:dyDescent="0.25">
      <c r="D225" s="3"/>
    </row>
    <row r="226" spans="4:4" x14ac:dyDescent="0.25">
      <c r="D226" s="3"/>
    </row>
    <row r="227" spans="4:4" x14ac:dyDescent="0.25">
      <c r="D227" s="3"/>
    </row>
    <row r="228" spans="4:4" x14ac:dyDescent="0.25">
      <c r="D228" s="3"/>
    </row>
    <row r="229" spans="4:4" x14ac:dyDescent="0.25">
      <c r="D229" s="3"/>
    </row>
    <row r="230" spans="4:4" x14ac:dyDescent="0.25">
      <c r="D230" s="3"/>
    </row>
    <row r="231" spans="4:4" x14ac:dyDescent="0.25">
      <c r="D231" s="3"/>
    </row>
    <row r="232" spans="4:4" x14ac:dyDescent="0.25">
      <c r="D232" s="3"/>
    </row>
    <row r="233" spans="4:4" x14ac:dyDescent="0.25">
      <c r="D233" s="3"/>
    </row>
    <row r="234" spans="4:4" x14ac:dyDescent="0.25">
      <c r="D234" s="3"/>
    </row>
    <row r="235" spans="4:4" x14ac:dyDescent="0.25">
      <c r="D235" s="3"/>
    </row>
    <row r="236" spans="4:4" x14ac:dyDescent="0.25">
      <c r="D236" s="3"/>
    </row>
    <row r="237" spans="4:4" x14ac:dyDescent="0.25">
      <c r="D237" s="3"/>
    </row>
    <row r="238" spans="4:4" x14ac:dyDescent="0.25">
      <c r="D238" s="3"/>
    </row>
    <row r="239" spans="4:4" x14ac:dyDescent="0.25">
      <c r="D239" s="3"/>
    </row>
    <row r="240" spans="4:4" x14ac:dyDescent="0.25">
      <c r="D240" s="3"/>
    </row>
    <row r="241" spans="4:4" x14ac:dyDescent="0.25">
      <c r="D241" s="3"/>
    </row>
    <row r="242" spans="4:4" x14ac:dyDescent="0.25">
      <c r="D242" s="3"/>
    </row>
    <row r="243" spans="4:4" x14ac:dyDescent="0.25">
      <c r="D243" s="3"/>
    </row>
    <row r="244" spans="4:4" x14ac:dyDescent="0.25">
      <c r="D244" s="3"/>
    </row>
    <row r="245" spans="4:4" x14ac:dyDescent="0.25">
      <c r="D245" s="3"/>
    </row>
    <row r="246" spans="4:4" x14ac:dyDescent="0.25">
      <c r="D246" s="3"/>
    </row>
    <row r="247" spans="4:4" x14ac:dyDescent="0.25">
      <c r="D247" s="3"/>
    </row>
    <row r="248" spans="4:4" x14ac:dyDescent="0.25">
      <c r="D248" s="3"/>
    </row>
    <row r="249" spans="4:4" x14ac:dyDescent="0.25">
      <c r="D249" s="3"/>
    </row>
    <row r="250" spans="4:4" x14ac:dyDescent="0.25">
      <c r="D250" s="3"/>
    </row>
    <row r="251" spans="4:4" x14ac:dyDescent="0.25">
      <c r="D251" s="3"/>
    </row>
    <row r="252" spans="4:4" x14ac:dyDescent="0.25">
      <c r="D252" s="3"/>
    </row>
    <row r="253" spans="4:4" x14ac:dyDescent="0.25">
      <c r="D253" s="3"/>
    </row>
    <row r="254" spans="4:4" x14ac:dyDescent="0.25">
      <c r="D254" s="3"/>
    </row>
    <row r="255" spans="4:4" x14ac:dyDescent="0.25">
      <c r="D255" s="3"/>
    </row>
    <row r="256" spans="4:4" x14ac:dyDescent="0.25">
      <c r="D256" s="3"/>
    </row>
    <row r="257" spans="4:4" x14ac:dyDescent="0.25">
      <c r="D257" s="3"/>
    </row>
    <row r="258" spans="4:4" x14ac:dyDescent="0.25">
      <c r="D258" s="3"/>
    </row>
    <row r="259" spans="4:4" x14ac:dyDescent="0.25">
      <c r="D259" s="3"/>
    </row>
    <row r="260" spans="4:4" x14ac:dyDescent="0.25">
      <c r="D260" s="3"/>
    </row>
    <row r="261" spans="4:4" x14ac:dyDescent="0.25">
      <c r="D261" s="3"/>
    </row>
    <row r="262" spans="4:4" x14ac:dyDescent="0.25">
      <c r="D262" s="3"/>
    </row>
    <row r="263" spans="4:4" x14ac:dyDescent="0.25">
      <c r="D263" s="3"/>
    </row>
    <row r="264" spans="4:4" x14ac:dyDescent="0.25">
      <c r="D264" s="3"/>
    </row>
    <row r="265" spans="4:4" x14ac:dyDescent="0.25">
      <c r="D265" s="3"/>
    </row>
    <row r="266" spans="4:4" x14ac:dyDescent="0.25">
      <c r="D266" s="3"/>
    </row>
    <row r="267" spans="4:4" x14ac:dyDescent="0.25">
      <c r="D267" s="3"/>
    </row>
    <row r="268" spans="4:4" x14ac:dyDescent="0.25">
      <c r="D268" s="3"/>
    </row>
    <row r="269" spans="4:4" x14ac:dyDescent="0.25">
      <c r="D269" s="3"/>
    </row>
    <row r="270" spans="4:4" x14ac:dyDescent="0.25">
      <c r="D270" s="3"/>
    </row>
    <row r="271" spans="4:4" x14ac:dyDescent="0.25">
      <c r="D271" s="3"/>
    </row>
    <row r="272" spans="4:4" x14ac:dyDescent="0.25">
      <c r="D272" s="3"/>
    </row>
    <row r="273" spans="4:4" x14ac:dyDescent="0.25">
      <c r="D273" s="3"/>
    </row>
    <row r="274" spans="4:4" x14ac:dyDescent="0.25">
      <c r="D274" s="3"/>
    </row>
    <row r="275" spans="4:4" x14ac:dyDescent="0.25">
      <c r="D275" s="3"/>
    </row>
    <row r="276" spans="4:4" x14ac:dyDescent="0.25">
      <c r="D276" s="3"/>
    </row>
    <row r="277" spans="4:4" x14ac:dyDescent="0.25">
      <c r="D277" s="3"/>
    </row>
    <row r="278" spans="4:4" x14ac:dyDescent="0.25">
      <c r="D278" s="3"/>
    </row>
    <row r="279" spans="4:4" x14ac:dyDescent="0.25">
      <c r="D279" s="3"/>
    </row>
    <row r="280" spans="4:4" x14ac:dyDescent="0.25">
      <c r="D280" s="3"/>
    </row>
    <row r="281" spans="4:4" x14ac:dyDescent="0.25">
      <c r="D281" s="3"/>
    </row>
    <row r="282" spans="4:4" x14ac:dyDescent="0.25">
      <c r="D282" s="3"/>
    </row>
    <row r="283" spans="4:4" x14ac:dyDescent="0.25">
      <c r="D283" s="3"/>
    </row>
    <row r="284" spans="4:4" x14ac:dyDescent="0.25">
      <c r="D284" s="3"/>
    </row>
    <row r="285" spans="4:4" x14ac:dyDescent="0.25">
      <c r="D285" s="3"/>
    </row>
    <row r="286" spans="4:4" x14ac:dyDescent="0.25">
      <c r="D286" s="3"/>
    </row>
    <row r="287" spans="4:4" x14ac:dyDescent="0.25">
      <c r="D287" s="3"/>
    </row>
    <row r="288" spans="4:4" x14ac:dyDescent="0.25">
      <c r="D288" s="3"/>
    </row>
    <row r="289" spans="4:4" x14ac:dyDescent="0.25">
      <c r="D289" s="3"/>
    </row>
    <row r="290" spans="4:4" x14ac:dyDescent="0.25">
      <c r="D290" s="3"/>
    </row>
    <row r="291" spans="4:4" x14ac:dyDescent="0.25">
      <c r="D291" s="3"/>
    </row>
    <row r="292" spans="4:4" x14ac:dyDescent="0.25">
      <c r="D292" s="3"/>
    </row>
    <row r="293" spans="4:4" x14ac:dyDescent="0.25">
      <c r="D293" s="3"/>
    </row>
    <row r="294" spans="4:4" x14ac:dyDescent="0.25">
      <c r="D294" s="3"/>
    </row>
    <row r="295" spans="4:4" x14ac:dyDescent="0.25">
      <c r="D295" s="3"/>
    </row>
    <row r="296" spans="4:4" x14ac:dyDescent="0.25">
      <c r="D296" s="3"/>
    </row>
    <row r="297" spans="4:4" x14ac:dyDescent="0.25">
      <c r="D297" s="3"/>
    </row>
    <row r="298" spans="4:4" x14ac:dyDescent="0.25">
      <c r="D298" s="3"/>
    </row>
    <row r="299" spans="4:4" x14ac:dyDescent="0.25">
      <c r="D299" s="3"/>
    </row>
    <row r="300" spans="4:4" x14ac:dyDescent="0.25">
      <c r="D300" s="3"/>
    </row>
    <row r="301" spans="4:4" x14ac:dyDescent="0.25">
      <c r="D301" s="3"/>
    </row>
    <row r="302" spans="4:4" x14ac:dyDescent="0.25">
      <c r="D302" s="3"/>
    </row>
    <row r="303" spans="4:4" x14ac:dyDescent="0.25">
      <c r="D303" s="3"/>
    </row>
    <row r="304" spans="4:4" x14ac:dyDescent="0.25">
      <c r="D304" s="3"/>
    </row>
    <row r="305" spans="4:4" x14ac:dyDescent="0.25">
      <c r="D305" s="3"/>
    </row>
    <row r="306" spans="4:4" x14ac:dyDescent="0.25">
      <c r="D306" s="3"/>
    </row>
    <row r="307" spans="4:4" x14ac:dyDescent="0.25">
      <c r="D307" s="3"/>
    </row>
    <row r="308" spans="4:4" x14ac:dyDescent="0.25">
      <c r="D308" s="3"/>
    </row>
    <row r="309" spans="4:4" x14ac:dyDescent="0.25">
      <c r="D309" s="3"/>
    </row>
    <row r="310" spans="4:4" x14ac:dyDescent="0.25">
      <c r="D310" s="3"/>
    </row>
    <row r="311" spans="4:4" x14ac:dyDescent="0.25">
      <c r="D311" s="3"/>
    </row>
    <row r="312" spans="4:4" x14ac:dyDescent="0.25">
      <c r="D312" s="3"/>
    </row>
    <row r="313" spans="4:4" x14ac:dyDescent="0.25">
      <c r="D313" s="3"/>
    </row>
    <row r="314" spans="4:4" x14ac:dyDescent="0.25">
      <c r="D314" s="3"/>
    </row>
    <row r="315" spans="4:4" x14ac:dyDescent="0.25">
      <c r="D315" s="3"/>
    </row>
    <row r="316" spans="4:4" x14ac:dyDescent="0.25">
      <c r="D316" s="3"/>
    </row>
    <row r="317" spans="4:4" x14ac:dyDescent="0.25">
      <c r="D317" s="3"/>
    </row>
    <row r="318" spans="4:4" x14ac:dyDescent="0.25">
      <c r="D318" s="3"/>
    </row>
    <row r="319" spans="4:4" x14ac:dyDescent="0.25">
      <c r="D319" s="3"/>
    </row>
    <row r="320" spans="4:4" x14ac:dyDescent="0.25">
      <c r="D320" s="3"/>
    </row>
    <row r="321" spans="4:4" x14ac:dyDescent="0.25">
      <c r="D321" s="3"/>
    </row>
    <row r="322" spans="4:4" x14ac:dyDescent="0.25">
      <c r="D322" s="3"/>
    </row>
    <row r="323" spans="4:4" x14ac:dyDescent="0.25">
      <c r="D323" s="3"/>
    </row>
    <row r="324" spans="4:4" x14ac:dyDescent="0.25">
      <c r="D324" s="3"/>
    </row>
    <row r="325" spans="4:4" x14ac:dyDescent="0.25">
      <c r="D325" s="3"/>
    </row>
    <row r="326" spans="4:4" x14ac:dyDescent="0.25">
      <c r="D326" s="3"/>
    </row>
    <row r="327" spans="4:4" x14ac:dyDescent="0.25">
      <c r="D327" s="3"/>
    </row>
    <row r="328" spans="4:4" x14ac:dyDescent="0.25">
      <c r="D328" s="3"/>
    </row>
    <row r="329" spans="4:4" x14ac:dyDescent="0.25">
      <c r="D329" s="3"/>
    </row>
    <row r="330" spans="4:4" x14ac:dyDescent="0.25">
      <c r="D330" s="3"/>
    </row>
    <row r="331" spans="4:4" x14ac:dyDescent="0.25">
      <c r="D331" s="3"/>
    </row>
    <row r="332" spans="4:4" x14ac:dyDescent="0.25">
      <c r="D332" s="3"/>
    </row>
    <row r="333" spans="4:4" x14ac:dyDescent="0.25">
      <c r="D333" s="3"/>
    </row>
    <row r="334" spans="4:4" x14ac:dyDescent="0.25">
      <c r="D334" s="3"/>
    </row>
    <row r="335" spans="4:4" x14ac:dyDescent="0.25">
      <c r="D335" s="3"/>
    </row>
    <row r="336" spans="4:4" x14ac:dyDescent="0.25">
      <c r="D336" s="3"/>
    </row>
    <row r="337" spans="4:4" x14ac:dyDescent="0.25">
      <c r="D337" s="3"/>
    </row>
    <row r="338" spans="4:4" x14ac:dyDescent="0.25">
      <c r="D338" s="3"/>
    </row>
    <row r="339" spans="4:4" x14ac:dyDescent="0.25">
      <c r="D339" s="3"/>
    </row>
    <row r="340" spans="4:4" x14ac:dyDescent="0.25">
      <c r="D340" s="3"/>
    </row>
    <row r="341" spans="4:4" x14ac:dyDescent="0.25">
      <c r="D341" s="3"/>
    </row>
    <row r="342" spans="4:4" x14ac:dyDescent="0.25">
      <c r="D342" s="3"/>
    </row>
    <row r="343" spans="4:4" x14ac:dyDescent="0.25">
      <c r="D343" s="3"/>
    </row>
    <row r="344" spans="4:4" x14ac:dyDescent="0.25">
      <c r="D344" s="3"/>
    </row>
    <row r="345" spans="4:4" x14ac:dyDescent="0.25">
      <c r="D345" s="3"/>
    </row>
    <row r="346" spans="4:4" x14ac:dyDescent="0.25">
      <c r="D346" s="3"/>
    </row>
    <row r="347" spans="4:4" x14ac:dyDescent="0.25">
      <c r="D347" s="3"/>
    </row>
    <row r="348" spans="4:4" x14ac:dyDescent="0.25">
      <c r="D348" s="3"/>
    </row>
    <row r="349" spans="4:4" x14ac:dyDescent="0.25">
      <c r="D349" s="3"/>
    </row>
    <row r="350" spans="4:4" x14ac:dyDescent="0.25">
      <c r="D350" s="3"/>
    </row>
    <row r="351" spans="4:4" x14ac:dyDescent="0.25">
      <c r="D351" s="3"/>
    </row>
    <row r="352" spans="4:4" x14ac:dyDescent="0.25">
      <c r="D352" s="3"/>
    </row>
    <row r="353" spans="4:4" x14ac:dyDescent="0.25">
      <c r="D353" s="3"/>
    </row>
    <row r="354" spans="4:4" x14ac:dyDescent="0.25">
      <c r="D354" s="3"/>
    </row>
    <row r="355" spans="4:4" x14ac:dyDescent="0.25">
      <c r="D355" s="3"/>
    </row>
    <row r="356" spans="4:4" x14ac:dyDescent="0.25">
      <c r="D356" s="3"/>
    </row>
    <row r="357" spans="4:4" x14ac:dyDescent="0.25">
      <c r="D357" s="3"/>
    </row>
    <row r="358" spans="4:4" x14ac:dyDescent="0.25">
      <c r="D358" s="3"/>
    </row>
    <row r="359" spans="4:4" x14ac:dyDescent="0.25">
      <c r="D359" s="3"/>
    </row>
    <row r="360" spans="4:4" x14ac:dyDescent="0.25">
      <c r="D360" s="3"/>
    </row>
    <row r="361" spans="4:4" x14ac:dyDescent="0.25">
      <c r="D361" s="3"/>
    </row>
    <row r="362" spans="4:4" x14ac:dyDescent="0.25">
      <c r="D362" s="3"/>
    </row>
    <row r="363" spans="4:4" x14ac:dyDescent="0.25">
      <c r="D363" s="3"/>
    </row>
    <row r="364" spans="4:4" x14ac:dyDescent="0.25">
      <c r="D364" s="3"/>
    </row>
    <row r="365" spans="4:4" x14ac:dyDescent="0.25">
      <c r="D365" s="3"/>
    </row>
    <row r="366" spans="4:4" x14ac:dyDescent="0.25">
      <c r="D366" s="3"/>
    </row>
    <row r="367" spans="4:4" x14ac:dyDescent="0.25">
      <c r="D367" s="3"/>
    </row>
    <row r="368" spans="4:4" x14ac:dyDescent="0.25">
      <c r="D368" s="3"/>
    </row>
    <row r="369" spans="4:4" x14ac:dyDescent="0.25">
      <c r="D369" s="3"/>
    </row>
    <row r="370" spans="4:4" x14ac:dyDescent="0.25">
      <c r="D370" s="3"/>
    </row>
    <row r="371" spans="4:4" x14ac:dyDescent="0.25">
      <c r="D371" s="3"/>
    </row>
    <row r="372" spans="4:4" x14ac:dyDescent="0.25">
      <c r="D372" s="3"/>
    </row>
    <row r="373" spans="4:4" x14ac:dyDescent="0.25">
      <c r="D373" s="3"/>
    </row>
    <row r="374" spans="4:4" x14ac:dyDescent="0.25">
      <c r="D374" s="3"/>
    </row>
    <row r="375" spans="4:4" x14ac:dyDescent="0.25">
      <c r="D375" s="3"/>
    </row>
    <row r="376" spans="4:4" x14ac:dyDescent="0.25">
      <c r="D376" s="3"/>
    </row>
    <row r="377" spans="4:4" x14ac:dyDescent="0.25">
      <c r="D377" s="3"/>
    </row>
    <row r="378" spans="4:4" x14ac:dyDescent="0.25">
      <c r="D378" s="3"/>
    </row>
    <row r="379" spans="4:4" x14ac:dyDescent="0.25">
      <c r="D379" s="3"/>
    </row>
    <row r="380" spans="4:4" x14ac:dyDescent="0.25">
      <c r="D380" s="3"/>
    </row>
    <row r="381" spans="4:4" x14ac:dyDescent="0.25">
      <c r="D381" s="3"/>
    </row>
    <row r="382" spans="4:4" x14ac:dyDescent="0.25">
      <c r="D382" s="3"/>
    </row>
    <row r="383" spans="4:4" x14ac:dyDescent="0.25">
      <c r="D383" s="3"/>
    </row>
    <row r="384" spans="4:4" x14ac:dyDescent="0.25">
      <c r="D384" s="3"/>
    </row>
    <row r="385" spans="4:4" x14ac:dyDescent="0.25">
      <c r="D385" s="3"/>
    </row>
    <row r="386" spans="4:4" x14ac:dyDescent="0.25">
      <c r="D386" s="3"/>
    </row>
    <row r="387" spans="4:4" x14ac:dyDescent="0.25">
      <c r="D387" s="3"/>
    </row>
    <row r="388" spans="4:4" x14ac:dyDescent="0.25">
      <c r="D388" s="3"/>
    </row>
    <row r="389" spans="4:4" x14ac:dyDescent="0.25">
      <c r="D389" s="3"/>
    </row>
    <row r="390" spans="4:4" x14ac:dyDescent="0.25">
      <c r="D390" s="3"/>
    </row>
    <row r="391" spans="4:4" x14ac:dyDescent="0.25">
      <c r="D391" s="3"/>
    </row>
    <row r="392" spans="4:4" x14ac:dyDescent="0.25">
      <c r="D392" s="3"/>
    </row>
    <row r="393" spans="4:4" x14ac:dyDescent="0.25">
      <c r="D393" s="3"/>
    </row>
    <row r="394" spans="4:4" x14ac:dyDescent="0.25">
      <c r="D394" s="3"/>
    </row>
    <row r="395" spans="4:4" x14ac:dyDescent="0.25">
      <c r="D395" s="3"/>
    </row>
    <row r="396" spans="4:4" x14ac:dyDescent="0.25">
      <c r="D396" s="3"/>
    </row>
    <row r="397" spans="4:4" x14ac:dyDescent="0.25">
      <c r="D397" s="3"/>
    </row>
    <row r="398" spans="4:4" x14ac:dyDescent="0.25">
      <c r="D398" s="3"/>
    </row>
    <row r="399" spans="4:4" x14ac:dyDescent="0.25">
      <c r="D399" s="3"/>
    </row>
    <row r="400" spans="4:4" x14ac:dyDescent="0.25">
      <c r="D400" s="3"/>
    </row>
    <row r="401" spans="4:4" x14ac:dyDescent="0.25">
      <c r="D401" s="3"/>
    </row>
    <row r="402" spans="4:4" x14ac:dyDescent="0.25">
      <c r="D402" s="3"/>
    </row>
    <row r="403" spans="4:4" x14ac:dyDescent="0.25">
      <c r="D403" s="3"/>
    </row>
    <row r="404" spans="4:4" x14ac:dyDescent="0.25">
      <c r="D404" s="3"/>
    </row>
    <row r="405" spans="4:4" x14ac:dyDescent="0.25">
      <c r="D405" s="3"/>
    </row>
    <row r="406" spans="4:4" x14ac:dyDescent="0.25">
      <c r="D406" s="3"/>
    </row>
    <row r="407" spans="4:4" x14ac:dyDescent="0.25">
      <c r="D407" s="3"/>
    </row>
    <row r="408" spans="4:4" x14ac:dyDescent="0.25">
      <c r="D408" s="3"/>
    </row>
    <row r="409" spans="4:4" x14ac:dyDescent="0.25">
      <c r="D409" s="3"/>
    </row>
    <row r="410" spans="4:4" x14ac:dyDescent="0.25">
      <c r="D410" s="3"/>
    </row>
    <row r="411" spans="4:4" x14ac:dyDescent="0.25">
      <c r="D411" s="3"/>
    </row>
    <row r="412" spans="4:4" x14ac:dyDescent="0.25">
      <c r="D412" s="3"/>
    </row>
    <row r="413" spans="4:4" x14ac:dyDescent="0.25">
      <c r="D413" s="3"/>
    </row>
    <row r="414" spans="4:4" x14ac:dyDescent="0.25">
      <c r="D414" s="3"/>
    </row>
    <row r="415" spans="4:4" x14ac:dyDescent="0.25">
      <c r="D415" s="3"/>
    </row>
    <row r="416" spans="4:4" x14ac:dyDescent="0.25">
      <c r="D416" s="3"/>
    </row>
    <row r="417" spans="4:4" x14ac:dyDescent="0.25">
      <c r="D417" s="3"/>
    </row>
    <row r="418" spans="4:4" x14ac:dyDescent="0.25">
      <c r="D418" s="3"/>
    </row>
    <row r="419" spans="4:4" x14ac:dyDescent="0.25">
      <c r="D419" s="3"/>
    </row>
    <row r="420" spans="4:4" x14ac:dyDescent="0.25">
      <c r="D420" s="3"/>
    </row>
    <row r="421" spans="4:4" x14ac:dyDescent="0.25">
      <c r="D421" s="3"/>
    </row>
    <row r="422" spans="4:4" x14ac:dyDescent="0.25">
      <c r="D422" s="3"/>
    </row>
    <row r="423" spans="4:4" x14ac:dyDescent="0.25">
      <c r="D423" s="3"/>
    </row>
    <row r="424" spans="4:4" x14ac:dyDescent="0.25">
      <c r="D424" s="3"/>
    </row>
    <row r="425" spans="4:4" x14ac:dyDescent="0.25">
      <c r="D425" s="3"/>
    </row>
    <row r="426" spans="4:4" x14ac:dyDescent="0.25">
      <c r="D426" s="3"/>
    </row>
    <row r="427" spans="4:4" x14ac:dyDescent="0.25">
      <c r="D427" s="3"/>
    </row>
    <row r="428" spans="4:4" x14ac:dyDescent="0.25">
      <c r="D428" s="3"/>
    </row>
    <row r="429" spans="4:4" x14ac:dyDescent="0.25">
      <c r="D429" s="3"/>
    </row>
    <row r="430" spans="4:4" x14ac:dyDescent="0.25">
      <c r="D430" s="3"/>
    </row>
    <row r="431" spans="4:4" x14ac:dyDescent="0.25">
      <c r="D431" s="3"/>
    </row>
    <row r="432" spans="4:4" x14ac:dyDescent="0.25">
      <c r="D432" s="3"/>
    </row>
    <row r="433" spans="4:4" x14ac:dyDescent="0.25">
      <c r="D433" s="3"/>
    </row>
    <row r="434" spans="4:4" x14ac:dyDescent="0.25">
      <c r="D434" s="3"/>
    </row>
    <row r="435" spans="4:4" x14ac:dyDescent="0.25">
      <c r="D435" s="3"/>
    </row>
    <row r="436" spans="4:4" x14ac:dyDescent="0.25">
      <c r="D436" s="3"/>
    </row>
    <row r="437" spans="4:4" x14ac:dyDescent="0.25">
      <c r="D437" s="3"/>
    </row>
    <row r="438" spans="4:4" x14ac:dyDescent="0.25">
      <c r="D438" s="3"/>
    </row>
    <row r="439" spans="4:4" x14ac:dyDescent="0.25">
      <c r="D439" s="3"/>
    </row>
    <row r="440" spans="4:4" x14ac:dyDescent="0.25">
      <c r="D440" s="3"/>
    </row>
    <row r="441" spans="4:4" x14ac:dyDescent="0.25">
      <c r="D441" s="3"/>
    </row>
    <row r="442" spans="4:4" x14ac:dyDescent="0.25">
      <c r="D442" s="3"/>
    </row>
    <row r="443" spans="4:4" x14ac:dyDescent="0.25">
      <c r="D443" s="3"/>
    </row>
    <row r="444" spans="4:4" x14ac:dyDescent="0.25">
      <c r="D444" s="3"/>
    </row>
    <row r="445" spans="4:4" x14ac:dyDescent="0.25">
      <c r="D445" s="3"/>
    </row>
    <row r="446" spans="4:4" x14ac:dyDescent="0.25">
      <c r="D446" s="3"/>
    </row>
    <row r="447" spans="4:4" x14ac:dyDescent="0.25">
      <c r="D447" s="3"/>
    </row>
    <row r="448" spans="4:4" x14ac:dyDescent="0.25">
      <c r="D448" s="3"/>
    </row>
    <row r="449" spans="4:4" x14ac:dyDescent="0.25">
      <c r="D449" s="3"/>
    </row>
    <row r="450" spans="4:4" x14ac:dyDescent="0.25">
      <c r="D450" s="3"/>
    </row>
    <row r="451" spans="4:4" x14ac:dyDescent="0.25">
      <c r="D451" s="3"/>
    </row>
    <row r="452" spans="4:4" x14ac:dyDescent="0.25">
      <c r="D452" s="3"/>
    </row>
    <row r="453" spans="4:4" x14ac:dyDescent="0.25">
      <c r="D453" s="3"/>
    </row>
    <row r="454" spans="4:4" x14ac:dyDescent="0.25">
      <c r="D454" s="3"/>
    </row>
    <row r="455" spans="4:4" x14ac:dyDescent="0.25">
      <c r="D455" s="3"/>
    </row>
    <row r="456" spans="4:4" x14ac:dyDescent="0.25">
      <c r="D456" s="3"/>
    </row>
    <row r="457" spans="4:4" x14ac:dyDescent="0.25">
      <c r="D457" s="3"/>
    </row>
    <row r="458" spans="4:4" x14ac:dyDescent="0.25">
      <c r="D458" s="3"/>
    </row>
    <row r="459" spans="4:4" x14ac:dyDescent="0.25">
      <c r="D459" s="3"/>
    </row>
    <row r="460" spans="4:4" x14ac:dyDescent="0.25">
      <c r="D460" s="3"/>
    </row>
    <row r="461" spans="4:4" x14ac:dyDescent="0.25">
      <c r="D461" s="3"/>
    </row>
    <row r="462" spans="4:4" x14ac:dyDescent="0.25">
      <c r="D462" s="3"/>
    </row>
    <row r="463" spans="4:4" x14ac:dyDescent="0.25">
      <c r="D463" s="3"/>
    </row>
    <row r="464" spans="4:4" x14ac:dyDescent="0.25">
      <c r="D464" s="3"/>
    </row>
    <row r="465" spans="4:4" x14ac:dyDescent="0.25">
      <c r="D465" s="3"/>
    </row>
    <row r="466" spans="4:4" x14ac:dyDescent="0.25">
      <c r="D466" s="3"/>
    </row>
    <row r="467" spans="4:4" x14ac:dyDescent="0.25">
      <c r="D467" s="3"/>
    </row>
    <row r="468" spans="4:4" x14ac:dyDescent="0.25">
      <c r="D468" s="3"/>
    </row>
    <row r="469" spans="4:4" x14ac:dyDescent="0.25">
      <c r="D469" s="3"/>
    </row>
    <row r="470" spans="4:4" x14ac:dyDescent="0.25">
      <c r="D470" s="3"/>
    </row>
    <row r="471" spans="4:4" x14ac:dyDescent="0.25">
      <c r="D471" s="3"/>
    </row>
    <row r="472" spans="4:4" x14ac:dyDescent="0.25">
      <c r="D472" s="3"/>
    </row>
    <row r="473" spans="4:4" x14ac:dyDescent="0.25">
      <c r="D473" s="3"/>
    </row>
    <row r="474" spans="4:4" x14ac:dyDescent="0.25">
      <c r="D474" s="3"/>
    </row>
    <row r="475" spans="4:4" x14ac:dyDescent="0.25">
      <c r="D475" s="3"/>
    </row>
    <row r="476" spans="4:4" x14ac:dyDescent="0.25">
      <c r="D476" s="3"/>
    </row>
    <row r="477" spans="4:4" x14ac:dyDescent="0.25">
      <c r="D477" s="3"/>
    </row>
    <row r="478" spans="4:4" x14ac:dyDescent="0.25">
      <c r="D478" s="3"/>
    </row>
    <row r="479" spans="4:4" x14ac:dyDescent="0.25">
      <c r="D479" s="3"/>
    </row>
    <row r="480" spans="4:4" x14ac:dyDescent="0.25">
      <c r="D480" s="3"/>
    </row>
    <row r="481" spans="4:4" x14ac:dyDescent="0.25">
      <c r="D481" s="3"/>
    </row>
    <row r="482" spans="4:4" x14ac:dyDescent="0.25">
      <c r="D482" s="3"/>
    </row>
    <row r="483" spans="4:4" x14ac:dyDescent="0.25">
      <c r="D483" s="3"/>
    </row>
    <row r="484" spans="4:4" x14ac:dyDescent="0.25">
      <c r="D484" s="3"/>
    </row>
    <row r="485" spans="4:4" x14ac:dyDescent="0.25">
      <c r="D485" s="3"/>
    </row>
    <row r="486" spans="4:4" x14ac:dyDescent="0.25">
      <c r="D486" s="3"/>
    </row>
    <row r="487" spans="4:4" x14ac:dyDescent="0.25">
      <c r="D487" s="3"/>
    </row>
    <row r="488" spans="4:4" x14ac:dyDescent="0.25">
      <c r="D488" s="3"/>
    </row>
    <row r="489" spans="4:4" x14ac:dyDescent="0.25">
      <c r="D489" s="3"/>
    </row>
    <row r="490" spans="4:4" x14ac:dyDescent="0.25">
      <c r="D490" s="3"/>
    </row>
    <row r="491" spans="4:4" x14ac:dyDescent="0.25">
      <c r="D491" s="3"/>
    </row>
    <row r="492" spans="4:4" x14ac:dyDescent="0.25">
      <c r="D492" s="3"/>
    </row>
    <row r="493" spans="4:4" x14ac:dyDescent="0.25">
      <c r="D493" s="3"/>
    </row>
    <row r="494" spans="4:4" x14ac:dyDescent="0.25">
      <c r="D494" s="3"/>
    </row>
    <row r="495" spans="4:4" x14ac:dyDescent="0.25">
      <c r="D495" s="3"/>
    </row>
    <row r="496" spans="4:4" x14ac:dyDescent="0.25">
      <c r="D496" s="3"/>
    </row>
    <row r="497" spans="4:4" x14ac:dyDescent="0.25">
      <c r="D497" s="3"/>
    </row>
    <row r="498" spans="4:4" x14ac:dyDescent="0.25">
      <c r="D498" s="3"/>
    </row>
    <row r="499" spans="4:4" x14ac:dyDescent="0.25">
      <c r="D499" s="3"/>
    </row>
    <row r="500" spans="4:4" x14ac:dyDescent="0.25">
      <c r="D500" s="3"/>
    </row>
    <row r="501" spans="4:4" x14ac:dyDescent="0.25">
      <c r="D501" s="3"/>
    </row>
    <row r="502" spans="4:4" x14ac:dyDescent="0.25">
      <c r="D502" s="3"/>
    </row>
    <row r="503" spans="4:4" x14ac:dyDescent="0.25">
      <c r="D503" s="3"/>
    </row>
    <row r="504" spans="4:4" x14ac:dyDescent="0.25">
      <c r="D504" s="3"/>
    </row>
    <row r="505" spans="4:4" x14ac:dyDescent="0.25">
      <c r="D505" s="3"/>
    </row>
    <row r="506" spans="4:4" x14ac:dyDescent="0.25">
      <c r="D506" s="3"/>
    </row>
    <row r="507" spans="4:4" x14ac:dyDescent="0.25">
      <c r="D507" s="3"/>
    </row>
    <row r="508" spans="4:4" x14ac:dyDescent="0.25">
      <c r="D508" s="3"/>
    </row>
    <row r="509" spans="4:4" x14ac:dyDescent="0.25">
      <c r="D509" s="3"/>
    </row>
    <row r="510" spans="4:4" x14ac:dyDescent="0.25">
      <c r="D510" s="3"/>
    </row>
    <row r="511" spans="4:4" x14ac:dyDescent="0.25">
      <c r="D511" s="3"/>
    </row>
    <row r="512" spans="4:4" x14ac:dyDescent="0.25">
      <c r="D512" s="3"/>
    </row>
    <row r="513" spans="4:4" x14ac:dyDescent="0.25">
      <c r="D513" s="3"/>
    </row>
    <row r="514" spans="4:4" x14ac:dyDescent="0.25">
      <c r="D514" s="3"/>
    </row>
    <row r="515" spans="4:4" x14ac:dyDescent="0.25">
      <c r="D515" s="3"/>
    </row>
    <row r="516" spans="4:4" x14ac:dyDescent="0.25">
      <c r="D516" s="3"/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0925B-E5CF-4F5D-91CC-8D236C0DB40F}">
  <dimension ref="A1:F77"/>
  <sheetViews>
    <sheetView workbookViewId="0">
      <selection activeCell="A3" sqref="A3"/>
    </sheetView>
  </sheetViews>
  <sheetFormatPr defaultRowHeight="15" x14ac:dyDescent="0.25"/>
  <cols>
    <col min="1" max="1" width="67.42578125" customWidth="1"/>
    <col min="4" max="4" width="18.28515625" bestFit="1" customWidth="1"/>
    <col min="5" max="5" width="16.42578125" bestFit="1" customWidth="1"/>
    <col min="6" max="6" width="14.7109375" bestFit="1" customWidth="1"/>
  </cols>
  <sheetData>
    <row r="1" spans="1:6" s="2" customFormat="1" ht="21" x14ac:dyDescent="0.35">
      <c r="A1" s="1" t="s">
        <v>15</v>
      </c>
    </row>
    <row r="2" spans="1:6" x14ac:dyDescent="0.25">
      <c r="C2" t="str" cm="1">
        <f t="array" ref="C2:F77">_xll.XLRCODE(A3)</f>
        <v/>
      </c>
      <c r="D2" t="str">
        <v>datetime</v>
      </c>
      <c r="E2" t="str">
        <v>bid</v>
      </c>
      <c r="F2" t="str">
        <v>ask</v>
      </c>
    </row>
    <row r="3" spans="1:6" ht="90" x14ac:dyDescent="0.25">
      <c r="A3" s="4" t="s">
        <v>25</v>
      </c>
      <c r="C3" t="str">
        <v>1</v>
      </c>
      <c r="D3" t="str">
        <v>2022-04-01 10:11:16</v>
      </c>
      <c r="E3">
        <v>4.6969000000000003</v>
      </c>
      <c r="F3">
        <v>4.6974999999999998</v>
      </c>
    </row>
    <row r="4" spans="1:6" x14ac:dyDescent="0.25">
      <c r="C4" t="str">
        <v>2</v>
      </c>
      <c r="D4" t="str">
        <v>2022-04-01 11:06:15</v>
      </c>
      <c r="E4">
        <v>4.6969000000000003</v>
      </c>
      <c r="F4">
        <v>4.6974999999999998</v>
      </c>
    </row>
    <row r="5" spans="1:6" x14ac:dyDescent="0.25">
      <c r="C5" t="str">
        <v>3</v>
      </c>
      <c r="D5" t="str">
        <v>2022-04-01 12:06:14</v>
      </c>
      <c r="E5">
        <v>4.7003000000000004</v>
      </c>
      <c r="F5">
        <v>4.7008999999999999</v>
      </c>
    </row>
    <row r="6" spans="1:6" x14ac:dyDescent="0.25">
      <c r="C6" t="str">
        <v>4</v>
      </c>
      <c r="D6" t="str">
        <v>2022-04-01 17:35:59</v>
      </c>
      <c r="E6">
        <v>4.6971999999999996</v>
      </c>
      <c r="F6">
        <v>4.6978</v>
      </c>
    </row>
    <row r="7" spans="1:6" x14ac:dyDescent="0.25">
      <c r="C7" t="str">
        <v>5</v>
      </c>
      <c r="D7" t="str">
        <v>2022-04-01 17:35:59</v>
      </c>
      <c r="E7">
        <v>4.6978</v>
      </c>
      <c r="F7">
        <v>4.6984000000000004</v>
      </c>
    </row>
    <row r="8" spans="1:6" x14ac:dyDescent="0.25">
      <c r="C8" t="str">
        <v>6</v>
      </c>
      <c r="D8" t="str">
        <v>2022-04-04 10:07:18</v>
      </c>
      <c r="E8">
        <v>4.6315999999999997</v>
      </c>
      <c r="F8">
        <v>4.6322000000000001</v>
      </c>
    </row>
    <row r="9" spans="1:6" x14ac:dyDescent="0.25">
      <c r="C9" t="str">
        <v>7</v>
      </c>
      <c r="D9" t="str">
        <v>2022-04-04 11:08:14</v>
      </c>
      <c r="E9">
        <v>4.6102999999999996</v>
      </c>
      <c r="F9">
        <v>4.6109</v>
      </c>
    </row>
    <row r="10" spans="1:6" x14ac:dyDescent="0.25">
      <c r="C10" t="str">
        <v>8</v>
      </c>
      <c r="D10" t="str">
        <v>2022-04-04 12:11:16</v>
      </c>
      <c r="E10">
        <v>4.6086999999999998</v>
      </c>
      <c r="F10">
        <v>4.6093000000000002</v>
      </c>
    </row>
    <row r="11" spans="1:6" x14ac:dyDescent="0.25">
      <c r="C11" t="str">
        <v>9</v>
      </c>
      <c r="D11" t="str">
        <v>2022-04-04 16:00:14</v>
      </c>
      <c r="E11">
        <v>4.6169000000000002</v>
      </c>
      <c r="F11">
        <v>4.6174999999999997</v>
      </c>
    </row>
    <row r="12" spans="1:6" x14ac:dyDescent="0.25">
      <c r="C12" t="str">
        <v>10</v>
      </c>
      <c r="D12" t="str">
        <v>2022-04-04 16:00:14</v>
      </c>
      <c r="E12">
        <v>4.6169000000000002</v>
      </c>
      <c r="F12">
        <v>4.6174999999999997</v>
      </c>
    </row>
    <row r="13" spans="1:6" x14ac:dyDescent="0.25">
      <c r="C13" t="str">
        <v>11</v>
      </c>
      <c r="D13" t="str">
        <v>2022-04-05 10:04:58</v>
      </c>
      <c r="E13">
        <v>4.6136999999999997</v>
      </c>
      <c r="F13">
        <v>4.6143000000000001</v>
      </c>
    </row>
    <row r="14" spans="1:6" x14ac:dyDescent="0.25">
      <c r="C14" t="str">
        <v>12</v>
      </c>
      <c r="D14" t="str">
        <v>2022-04-05 11:03:16</v>
      </c>
      <c r="E14">
        <v>4.6224999999999996</v>
      </c>
      <c r="F14">
        <v>4.6231</v>
      </c>
    </row>
    <row r="15" spans="1:6" x14ac:dyDescent="0.25">
      <c r="C15" t="str">
        <v>13</v>
      </c>
      <c r="D15" t="str">
        <v>2022-04-05 12:08:15</v>
      </c>
      <c r="E15">
        <v>4.6601999999999997</v>
      </c>
      <c r="F15">
        <v>4.6608000000000001</v>
      </c>
    </row>
    <row r="16" spans="1:6" x14ac:dyDescent="0.25">
      <c r="C16" t="str">
        <v>14</v>
      </c>
      <c r="D16" t="str">
        <v>2022-04-05 17:16:09</v>
      </c>
      <c r="E16">
        <v>4.6612</v>
      </c>
      <c r="F16">
        <v>4.6618000000000004</v>
      </c>
    </row>
    <row r="17" spans="3:6" x14ac:dyDescent="0.25">
      <c r="C17" t="str">
        <v>15</v>
      </c>
      <c r="D17" t="str">
        <v>2022-04-05 17:16:09</v>
      </c>
      <c r="E17">
        <v>4.6394000000000002</v>
      </c>
      <c r="F17">
        <v>4.6399999999999997</v>
      </c>
    </row>
    <row r="18" spans="3:6" x14ac:dyDescent="0.25">
      <c r="C18" t="str">
        <v>16</v>
      </c>
      <c r="D18" t="str">
        <v>2022-04-06 10:10:15</v>
      </c>
      <c r="E18">
        <v>4.6959</v>
      </c>
      <c r="F18">
        <v>4.6965000000000003</v>
      </c>
    </row>
    <row r="19" spans="3:6" x14ac:dyDescent="0.25">
      <c r="C19" t="str">
        <v>17</v>
      </c>
      <c r="D19" t="str">
        <v>2022-04-06 11:07:20</v>
      </c>
      <c r="E19">
        <v>4.7134999999999998</v>
      </c>
      <c r="F19">
        <v>4.7141000000000002</v>
      </c>
    </row>
    <row r="20" spans="3:6" x14ac:dyDescent="0.25">
      <c r="C20" t="str">
        <v>18</v>
      </c>
      <c r="D20" t="str">
        <v>2022-04-06 12:10:16</v>
      </c>
      <c r="E20">
        <v>4.6898</v>
      </c>
      <c r="F20">
        <v>4.6904000000000003</v>
      </c>
    </row>
    <row r="21" spans="3:6" x14ac:dyDescent="0.25">
      <c r="C21" t="str">
        <v>19</v>
      </c>
      <c r="D21" t="str">
        <v>2022-04-06 15:05:57</v>
      </c>
      <c r="E21">
        <v>4.6851000000000003</v>
      </c>
      <c r="F21">
        <v>4.6856999999999998</v>
      </c>
    </row>
    <row r="22" spans="3:6" x14ac:dyDescent="0.25">
      <c r="C22" t="str">
        <v>20</v>
      </c>
      <c r="D22" t="str">
        <v>2022-04-06 15:05:57</v>
      </c>
      <c r="E22">
        <v>4.6961000000000004</v>
      </c>
      <c r="F22">
        <v>4.6966999999999999</v>
      </c>
    </row>
    <row r="23" spans="3:6" x14ac:dyDescent="0.25">
      <c r="C23" t="str">
        <v>21</v>
      </c>
      <c r="D23" t="str">
        <v>2022-04-07 10:04:15</v>
      </c>
      <c r="E23">
        <v>4.7008000000000001</v>
      </c>
      <c r="F23">
        <v>4.7013999999999996</v>
      </c>
    </row>
    <row r="24" spans="3:6" x14ac:dyDescent="0.25">
      <c r="C24" t="str">
        <v>22</v>
      </c>
      <c r="D24" t="str">
        <v>2022-04-07 11:09:16</v>
      </c>
      <c r="E24">
        <v>4.7477999999999998</v>
      </c>
      <c r="F24">
        <v>4.7484000000000002</v>
      </c>
    </row>
    <row r="25" spans="3:6" x14ac:dyDescent="0.25">
      <c r="C25" t="str">
        <v>23</v>
      </c>
      <c r="D25" t="str">
        <v>2022-04-07 12:07:16</v>
      </c>
      <c r="E25">
        <v>4.7606000000000002</v>
      </c>
      <c r="F25">
        <v>4.7611999999999997</v>
      </c>
    </row>
    <row r="26" spans="3:6" x14ac:dyDescent="0.25">
      <c r="C26" t="str">
        <v>24</v>
      </c>
      <c r="D26" t="str">
        <v>2022-04-07 14:11:06</v>
      </c>
      <c r="E26">
        <v>4.7569999999999997</v>
      </c>
      <c r="F26">
        <v>4.7576000000000001</v>
      </c>
    </row>
    <row r="27" spans="3:6" x14ac:dyDescent="0.25">
      <c r="C27" t="str">
        <v>25</v>
      </c>
      <c r="D27" t="str">
        <v>2022-04-07 14:11:06</v>
      </c>
      <c r="E27">
        <v>4.7416</v>
      </c>
      <c r="F27">
        <v>4.7422000000000004</v>
      </c>
    </row>
    <row r="28" spans="3:6" x14ac:dyDescent="0.25">
      <c r="C28" t="str">
        <v>26</v>
      </c>
      <c r="D28" t="str">
        <v>2022-04-08 10:10:15</v>
      </c>
      <c r="E28">
        <v>4.7389999999999999</v>
      </c>
      <c r="F28">
        <v>4.7396000000000003</v>
      </c>
    </row>
    <row r="29" spans="3:6" x14ac:dyDescent="0.25">
      <c r="C29" t="str">
        <v>27</v>
      </c>
      <c r="D29" t="str">
        <v>2022-04-08 11:05:17</v>
      </c>
      <c r="E29">
        <v>4.7613000000000003</v>
      </c>
      <c r="F29">
        <v>4.7618999999999998</v>
      </c>
    </row>
    <row r="30" spans="3:6" x14ac:dyDescent="0.25">
      <c r="C30" t="str">
        <v>28</v>
      </c>
      <c r="D30" t="str">
        <v>2022-04-08 12:02:17</v>
      </c>
      <c r="E30">
        <v>4.7511999999999999</v>
      </c>
      <c r="F30">
        <v>4.7518000000000002</v>
      </c>
    </row>
    <row r="31" spans="3:6" x14ac:dyDescent="0.25">
      <c r="C31" t="str">
        <v>29</v>
      </c>
      <c r="D31" t="str">
        <v>2022-04-08 16:18:04</v>
      </c>
      <c r="E31">
        <v>4.7511999999999999</v>
      </c>
      <c r="F31">
        <v>4.7518000000000002</v>
      </c>
    </row>
    <row r="32" spans="3:6" x14ac:dyDescent="0.25">
      <c r="C32" t="str">
        <v>30</v>
      </c>
      <c r="D32" t="str">
        <v>2022-04-08 16:18:04</v>
      </c>
      <c r="E32">
        <v>4.7507000000000001</v>
      </c>
      <c r="F32">
        <v>4.7512999999999996</v>
      </c>
    </row>
    <row r="33" spans="3:6" x14ac:dyDescent="0.25">
      <c r="C33" t="str">
        <v>31</v>
      </c>
      <c r="D33" t="str">
        <v>2022-04-11 10:09:17</v>
      </c>
      <c r="E33">
        <v>4.6986999999999997</v>
      </c>
      <c r="F33">
        <v>4.6993</v>
      </c>
    </row>
    <row r="34" spans="3:6" x14ac:dyDescent="0.25">
      <c r="C34" t="str">
        <v>32</v>
      </c>
      <c r="D34" t="str">
        <v>2022-04-11 11:03:15</v>
      </c>
      <c r="E34">
        <v>4.7049000000000003</v>
      </c>
      <c r="F34">
        <v>4.7054999999999998</v>
      </c>
    </row>
    <row r="35" spans="3:6" x14ac:dyDescent="0.25">
      <c r="C35" t="str">
        <v>33</v>
      </c>
      <c r="D35" t="str">
        <v>2022-04-11 12:10:17</v>
      </c>
      <c r="E35">
        <v>4.7028999999999996</v>
      </c>
      <c r="F35">
        <v>4.7035</v>
      </c>
    </row>
    <row r="36" spans="3:6" x14ac:dyDescent="0.25">
      <c r="C36" t="str">
        <v>34</v>
      </c>
      <c r="D36" t="str">
        <v>2022-04-11 15:43:03</v>
      </c>
      <c r="E36">
        <v>4.7012</v>
      </c>
      <c r="F36">
        <v>4.7018000000000004</v>
      </c>
    </row>
    <row r="37" spans="3:6" x14ac:dyDescent="0.25">
      <c r="C37" t="str">
        <v>35</v>
      </c>
      <c r="D37" t="str">
        <v>2022-04-11 15:43:03</v>
      </c>
      <c r="E37">
        <v>4.7019000000000002</v>
      </c>
      <c r="F37">
        <v>4.7024999999999997</v>
      </c>
    </row>
    <row r="38" spans="3:6" x14ac:dyDescent="0.25">
      <c r="C38" t="str">
        <v>36</v>
      </c>
      <c r="D38" t="str">
        <v>2022-04-12 10:05:14</v>
      </c>
      <c r="E38">
        <v>4.6234999999999999</v>
      </c>
      <c r="F38">
        <v>4.6241000000000003</v>
      </c>
    </row>
    <row r="39" spans="3:6" x14ac:dyDescent="0.25">
      <c r="C39" t="str">
        <v>37</v>
      </c>
      <c r="D39" t="str">
        <v>2022-04-12 11:06:15</v>
      </c>
      <c r="E39">
        <v>4.6395</v>
      </c>
      <c r="F39">
        <v>4.6401000000000003</v>
      </c>
    </row>
    <row r="40" spans="3:6" x14ac:dyDescent="0.25">
      <c r="C40" t="str">
        <v>38</v>
      </c>
      <c r="D40" t="str">
        <v>2022-04-12 12:02:16</v>
      </c>
      <c r="E40">
        <v>4.6566999999999998</v>
      </c>
      <c r="F40">
        <v>4.6573000000000002</v>
      </c>
    </row>
    <row r="41" spans="3:6" x14ac:dyDescent="0.25">
      <c r="C41" t="str">
        <v>39</v>
      </c>
      <c r="D41" t="str">
        <v>2022-04-12 17:05:36</v>
      </c>
      <c r="E41">
        <v>4.6711999999999998</v>
      </c>
      <c r="F41">
        <v>4.6718000000000002</v>
      </c>
    </row>
    <row r="42" spans="3:6" x14ac:dyDescent="0.25">
      <c r="C42" t="str">
        <v>40</v>
      </c>
      <c r="D42" t="str">
        <v>2022-04-12 17:05:36</v>
      </c>
      <c r="E42">
        <v>4.6477000000000004</v>
      </c>
      <c r="F42">
        <v>4.6482999999999999</v>
      </c>
    </row>
    <row r="43" spans="3:6" x14ac:dyDescent="0.25">
      <c r="C43" t="str">
        <v>41</v>
      </c>
      <c r="D43" t="str">
        <v>2022-04-13 10:04:15</v>
      </c>
      <c r="E43">
        <v>4.6605999999999996</v>
      </c>
      <c r="F43">
        <v>4.6612</v>
      </c>
    </row>
    <row r="44" spans="3:6" x14ac:dyDescent="0.25">
      <c r="C44" t="str">
        <v>42</v>
      </c>
      <c r="D44" t="str">
        <v>2022-04-13 11:03:18</v>
      </c>
      <c r="E44">
        <v>4.6947000000000001</v>
      </c>
      <c r="F44">
        <v>4.6952999999999996</v>
      </c>
    </row>
    <row r="45" spans="3:6" x14ac:dyDescent="0.25">
      <c r="C45" t="str">
        <v>43</v>
      </c>
      <c r="D45" t="str">
        <v>2022-04-13 12:09:14</v>
      </c>
      <c r="E45">
        <v>4.6862000000000004</v>
      </c>
      <c r="F45">
        <v>4.6867999999999999</v>
      </c>
    </row>
    <row r="46" spans="3:6" x14ac:dyDescent="0.25">
      <c r="C46" t="str">
        <v>44</v>
      </c>
      <c r="D46" t="str">
        <v>2022-04-13 16:13:06</v>
      </c>
      <c r="E46">
        <v>4.6806000000000001</v>
      </c>
      <c r="F46">
        <v>4.6811999999999996</v>
      </c>
    </row>
    <row r="47" spans="3:6" x14ac:dyDescent="0.25">
      <c r="C47" t="str">
        <v>45</v>
      </c>
      <c r="D47" t="str">
        <v>2022-04-13 16:13:06</v>
      </c>
      <c r="E47">
        <v>4.6805000000000003</v>
      </c>
      <c r="F47">
        <v>4.6810999999999998</v>
      </c>
    </row>
    <row r="48" spans="3:6" x14ac:dyDescent="0.25">
      <c r="C48" t="str">
        <v>46</v>
      </c>
      <c r="D48" t="str">
        <v>2022-04-14 10:09:16</v>
      </c>
      <c r="E48">
        <v>4.7168999999999999</v>
      </c>
      <c r="F48">
        <v>4.7175000000000002</v>
      </c>
    </row>
    <row r="49" spans="3:6" x14ac:dyDescent="0.25">
      <c r="C49" t="str">
        <v>47</v>
      </c>
      <c r="D49" t="str">
        <v>2022-04-14 11:07:15</v>
      </c>
      <c r="E49">
        <v>4.7275999999999998</v>
      </c>
      <c r="F49">
        <v>4.7282000000000002</v>
      </c>
    </row>
    <row r="50" spans="3:6" x14ac:dyDescent="0.25">
      <c r="C50" t="str">
        <v>48</v>
      </c>
      <c r="D50" t="str">
        <v>2022-04-14 12:11:16</v>
      </c>
      <c r="E50">
        <v>4.7098000000000004</v>
      </c>
      <c r="F50">
        <v>4.7103999999999999</v>
      </c>
    </row>
    <row r="51" spans="3:6" x14ac:dyDescent="0.25">
      <c r="C51" t="str">
        <v>49</v>
      </c>
      <c r="D51" t="str">
        <v>2022-04-14 17:11:02</v>
      </c>
      <c r="E51">
        <v>4.7062999999999997</v>
      </c>
      <c r="F51">
        <v>4.7069000000000001</v>
      </c>
    </row>
    <row r="52" spans="3:6" x14ac:dyDescent="0.25">
      <c r="C52" t="str">
        <v>50</v>
      </c>
      <c r="D52" t="str">
        <v>2022-04-14 17:11:02</v>
      </c>
      <c r="E52">
        <v>4.7152000000000003</v>
      </c>
      <c r="F52">
        <v>4.7157999999999998</v>
      </c>
    </row>
    <row r="53" spans="3:6" x14ac:dyDescent="0.25">
      <c r="C53" t="str">
        <v>51</v>
      </c>
      <c r="D53" t="str">
        <v>2022-04-18 10:08:18</v>
      </c>
      <c r="E53">
        <v>4.6829000000000001</v>
      </c>
      <c r="F53">
        <v>4.6835000000000004</v>
      </c>
    </row>
    <row r="54" spans="3:6" x14ac:dyDescent="0.25">
      <c r="C54" t="str">
        <v>52</v>
      </c>
      <c r="D54" t="str">
        <v>2022-04-18 11:07:16</v>
      </c>
      <c r="E54">
        <v>4.6661000000000001</v>
      </c>
      <c r="F54">
        <v>4.6666999999999996</v>
      </c>
    </row>
    <row r="55" spans="3:6" x14ac:dyDescent="0.25">
      <c r="C55" t="str">
        <v>53</v>
      </c>
      <c r="D55" t="str">
        <v>2022-04-18 12:11:16</v>
      </c>
      <c r="E55">
        <v>4.6688000000000001</v>
      </c>
      <c r="F55">
        <v>4.6694000000000004</v>
      </c>
    </row>
    <row r="56" spans="3:6" x14ac:dyDescent="0.25">
      <c r="C56" t="str">
        <v>54</v>
      </c>
      <c r="D56" t="str">
        <v>2022-04-18 17:41:39</v>
      </c>
      <c r="E56">
        <v>4.6782000000000004</v>
      </c>
      <c r="F56">
        <v>4.6787999999999998</v>
      </c>
    </row>
    <row r="57" spans="3:6" x14ac:dyDescent="0.25">
      <c r="C57" t="str">
        <v>55</v>
      </c>
      <c r="D57" t="str">
        <v>2022-04-18 17:41:39</v>
      </c>
      <c r="E57">
        <v>4.6740000000000004</v>
      </c>
      <c r="F57">
        <v>4.6745999999999999</v>
      </c>
    </row>
    <row r="58" spans="3:6" x14ac:dyDescent="0.25">
      <c r="C58" t="str">
        <v>56</v>
      </c>
      <c r="D58" t="str">
        <v>2022-04-19 10:11:15</v>
      </c>
      <c r="E58">
        <v>4.665</v>
      </c>
      <c r="F58">
        <v>4.6656000000000004</v>
      </c>
    </row>
    <row r="59" spans="3:6" x14ac:dyDescent="0.25">
      <c r="C59" t="str">
        <v>57</v>
      </c>
      <c r="D59" t="str">
        <v>2022-04-19 11:05:16</v>
      </c>
      <c r="E59">
        <v>4.6516999999999999</v>
      </c>
      <c r="F59">
        <v>4.6523000000000003</v>
      </c>
    </row>
    <row r="60" spans="3:6" x14ac:dyDescent="0.25">
      <c r="C60" t="str">
        <v>58</v>
      </c>
      <c r="D60" t="str">
        <v>2022-04-19 12:11:15</v>
      </c>
      <c r="E60">
        <v>4.6761999999999997</v>
      </c>
      <c r="F60">
        <v>4.6768999999999998</v>
      </c>
    </row>
    <row r="61" spans="3:6" x14ac:dyDescent="0.25">
      <c r="C61" t="str">
        <v>59</v>
      </c>
      <c r="D61" t="str">
        <v>2022-04-19 15:38:04</v>
      </c>
      <c r="E61">
        <v>4.6702000000000004</v>
      </c>
      <c r="F61">
        <v>4.6707999999999998</v>
      </c>
    </row>
    <row r="62" spans="3:6" x14ac:dyDescent="0.25">
      <c r="C62" t="str">
        <v>60</v>
      </c>
      <c r="D62" t="str">
        <v>2022-04-19 15:38:04</v>
      </c>
      <c r="E62">
        <v>4.6657999999999999</v>
      </c>
      <c r="F62">
        <v>4.6664000000000003</v>
      </c>
    </row>
    <row r="63" spans="3:6" x14ac:dyDescent="0.25">
      <c r="C63" t="str">
        <v>61</v>
      </c>
      <c r="D63" t="str">
        <v>2022-04-20 10:05:14</v>
      </c>
      <c r="E63">
        <v>4.6691000000000003</v>
      </c>
      <c r="F63">
        <v>4.6696999999999997</v>
      </c>
    </row>
    <row r="64" spans="3:6" x14ac:dyDescent="0.25">
      <c r="C64" t="str">
        <v>62</v>
      </c>
      <c r="D64" t="str">
        <v>2022-04-20 11:03:16</v>
      </c>
      <c r="E64">
        <v>4.6555999999999997</v>
      </c>
      <c r="F64">
        <v>4.6562000000000001</v>
      </c>
    </row>
    <row r="65" spans="3:6" x14ac:dyDescent="0.25">
      <c r="C65" t="str">
        <v>63</v>
      </c>
      <c r="D65" t="str">
        <v>2022-04-20 12:04:15</v>
      </c>
      <c r="E65">
        <v>4.6166</v>
      </c>
      <c r="F65">
        <v>4.6172000000000004</v>
      </c>
    </row>
    <row r="66" spans="3:6" x14ac:dyDescent="0.25">
      <c r="C66" t="str">
        <v>64</v>
      </c>
      <c r="D66" t="str">
        <v>2022-04-20 14:18:24</v>
      </c>
      <c r="E66">
        <v>4.6151</v>
      </c>
      <c r="F66">
        <v>4.6157000000000004</v>
      </c>
    </row>
    <row r="67" spans="3:6" x14ac:dyDescent="0.25">
      <c r="C67" t="str">
        <v>65</v>
      </c>
      <c r="D67" t="str">
        <v>2022-04-20 14:18:24</v>
      </c>
      <c r="E67">
        <v>4.6391</v>
      </c>
      <c r="F67">
        <v>4.6397000000000004</v>
      </c>
    </row>
    <row r="68" spans="3:6" x14ac:dyDescent="0.25">
      <c r="C68" t="str">
        <v>66</v>
      </c>
      <c r="D68" t="str">
        <v>2022-04-22 10:04:16</v>
      </c>
      <c r="E68">
        <v>4.7020999999999997</v>
      </c>
      <c r="F68">
        <v>4.7027000000000001</v>
      </c>
    </row>
    <row r="69" spans="3:6" x14ac:dyDescent="0.25">
      <c r="C69" t="str">
        <v>67</v>
      </c>
      <c r="D69" t="str">
        <v>2022-04-22 11:09:15</v>
      </c>
      <c r="E69">
        <v>4.7159000000000004</v>
      </c>
      <c r="F69">
        <v>4.7164999999999999</v>
      </c>
    </row>
    <row r="70" spans="3:6" x14ac:dyDescent="0.25">
      <c r="C70" t="str">
        <v>68</v>
      </c>
      <c r="D70" t="str">
        <v>2022-04-22 12:05:15</v>
      </c>
      <c r="E70">
        <v>4.7462</v>
      </c>
      <c r="F70">
        <v>4.7468000000000004</v>
      </c>
    </row>
    <row r="71" spans="3:6" x14ac:dyDescent="0.25">
      <c r="C71" t="str">
        <v>69</v>
      </c>
      <c r="D71" t="str">
        <v>2022-04-22 14:39:05</v>
      </c>
      <c r="E71">
        <v>4.7638999999999996</v>
      </c>
      <c r="F71">
        <v>4.7645</v>
      </c>
    </row>
    <row r="72" spans="3:6" x14ac:dyDescent="0.25">
      <c r="C72" t="str">
        <v>70</v>
      </c>
      <c r="D72" t="str">
        <v>2022-04-22 14:39:05</v>
      </c>
      <c r="E72">
        <v>4.7320000000000002</v>
      </c>
      <c r="F72">
        <v>4.7325999999999997</v>
      </c>
    </row>
    <row r="73" spans="3:6" x14ac:dyDescent="0.25">
      <c r="C73" t="str">
        <v>71</v>
      </c>
      <c r="D73" t="str">
        <v>2022-04-25 10:04:17</v>
      </c>
      <c r="E73">
        <v>4.8071000000000002</v>
      </c>
      <c r="F73">
        <v>4.8076999999999996</v>
      </c>
    </row>
    <row r="74" spans="3:6" x14ac:dyDescent="0.25">
      <c r="C74" t="str">
        <v>72</v>
      </c>
      <c r="D74" t="str">
        <v>2022-04-25 11:03:16</v>
      </c>
      <c r="E74">
        <v>4.8623000000000003</v>
      </c>
      <c r="F74">
        <v>4.8628999999999998</v>
      </c>
    </row>
    <row r="75" spans="3:6" x14ac:dyDescent="0.25">
      <c r="C75" t="str">
        <v>73</v>
      </c>
      <c r="D75" t="str">
        <v>2022-04-25 12:11:16</v>
      </c>
      <c r="E75">
        <v>4.9249999999999998</v>
      </c>
      <c r="F75">
        <v>4.9256000000000002</v>
      </c>
    </row>
    <row r="76" spans="3:6" x14ac:dyDescent="0.25">
      <c r="C76" t="str">
        <v>74</v>
      </c>
      <c r="D76" t="str">
        <v>2022-04-25 15:12:42</v>
      </c>
      <c r="E76">
        <v>4.9302999999999999</v>
      </c>
      <c r="F76">
        <v>4.9309000000000003</v>
      </c>
    </row>
    <row r="77" spans="3:6" x14ac:dyDescent="0.25">
      <c r="C77" t="str">
        <v>75</v>
      </c>
      <c r="D77" t="str">
        <v>2022-04-25 15:12:42</v>
      </c>
      <c r="E77">
        <v>4.8811999999999998</v>
      </c>
      <c r="F77">
        <v>4.8818000000000001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B3FD2-C3F1-4A15-9924-80168007542B}">
  <dimension ref="A1:E509"/>
  <sheetViews>
    <sheetView showGridLines="0" workbookViewId="0">
      <selection activeCell="C5" sqref="C5"/>
    </sheetView>
  </sheetViews>
  <sheetFormatPr defaultRowHeight="15" x14ac:dyDescent="0.25"/>
  <cols>
    <col min="1" max="1" width="78.7109375" customWidth="1"/>
    <col min="4" max="4" width="26.42578125" customWidth="1"/>
    <col min="5" max="5" width="16.42578125" bestFit="1" customWidth="1"/>
    <col min="6" max="6" width="14.7109375" bestFit="1" customWidth="1"/>
  </cols>
  <sheetData>
    <row r="1" spans="1:5" s="2" customFormat="1" ht="21" x14ac:dyDescent="0.35">
      <c r="A1" s="1" t="s">
        <v>1</v>
      </c>
    </row>
    <row r="3" spans="1:5" ht="225" x14ac:dyDescent="0.25">
      <c r="A3" s="4" t="s">
        <v>35</v>
      </c>
    </row>
    <row r="4" spans="1:5" x14ac:dyDescent="0.25">
      <c r="C4" s="12"/>
      <c r="D4" s="13"/>
      <c r="E4" s="13"/>
    </row>
    <row r="5" spans="1:5" x14ac:dyDescent="0.25">
      <c r="C5" t="str" cm="1">
        <f t="array" ref="C5:E53">_xll.XLRCODE(A3)</f>
        <v/>
      </c>
      <c r="D5" s="6" t="str">
        <v>date</v>
      </c>
      <c r="E5" s="6" t="str">
        <v>value</v>
      </c>
    </row>
    <row r="6" spans="1:5" x14ac:dyDescent="0.25">
      <c r="C6" t="str">
        <v>1</v>
      </c>
      <c r="D6" s="5">
        <v>43221</v>
      </c>
      <c r="E6">
        <v>3.7</v>
      </c>
    </row>
    <row r="7" spans="1:5" x14ac:dyDescent="0.25">
      <c r="C7" t="str">
        <v>2</v>
      </c>
      <c r="D7" s="5">
        <v>43252</v>
      </c>
      <c r="E7">
        <v>3.6</v>
      </c>
    </row>
    <row r="8" spans="1:5" x14ac:dyDescent="0.25">
      <c r="C8" t="str">
        <v>3</v>
      </c>
      <c r="D8" s="5">
        <v>43282</v>
      </c>
      <c r="E8">
        <v>3.3</v>
      </c>
    </row>
    <row r="9" spans="1:5" x14ac:dyDescent="0.25">
      <c r="C9" t="str">
        <v>4</v>
      </c>
      <c r="D9" s="5">
        <v>43313</v>
      </c>
      <c r="E9">
        <v>3.3</v>
      </c>
    </row>
    <row r="10" spans="1:5" x14ac:dyDescent="0.25">
      <c r="C10" t="str">
        <v>5</v>
      </c>
      <c r="D10" s="5">
        <v>43344</v>
      </c>
      <c r="E10">
        <v>2.8</v>
      </c>
    </row>
    <row r="11" spans="1:5" x14ac:dyDescent="0.25">
      <c r="C11" t="str">
        <v>6</v>
      </c>
      <c r="D11" s="5">
        <v>43374</v>
      </c>
      <c r="E11">
        <v>2.8</v>
      </c>
    </row>
    <row r="12" spans="1:5" x14ac:dyDescent="0.25">
      <c r="C12" t="str">
        <v>7</v>
      </c>
      <c r="D12" s="5">
        <v>43405</v>
      </c>
      <c r="E12">
        <v>2.7</v>
      </c>
    </row>
    <row r="13" spans="1:5" x14ac:dyDescent="0.25">
      <c r="C13" t="str">
        <v>8</v>
      </c>
      <c r="D13" s="5">
        <v>43435</v>
      </c>
      <c r="E13">
        <v>2.2999999999999998</v>
      </c>
    </row>
    <row r="14" spans="1:5" x14ac:dyDescent="0.25">
      <c r="C14" t="str">
        <v>9</v>
      </c>
      <c r="D14" s="5">
        <v>43466</v>
      </c>
      <c r="E14">
        <v>2.2000000000000002</v>
      </c>
    </row>
    <row r="15" spans="1:5" x14ac:dyDescent="0.25">
      <c r="C15" t="str">
        <v>10</v>
      </c>
      <c r="D15" s="5">
        <v>43497</v>
      </c>
      <c r="E15">
        <v>2.4</v>
      </c>
    </row>
    <row r="16" spans="1:5" x14ac:dyDescent="0.25">
      <c r="C16" t="str">
        <v>11</v>
      </c>
      <c r="D16" s="5">
        <v>43525</v>
      </c>
      <c r="E16">
        <v>1.4</v>
      </c>
    </row>
    <row r="17" spans="3:5" x14ac:dyDescent="0.25">
      <c r="C17" t="str">
        <v>12</v>
      </c>
      <c r="D17" s="5">
        <v>43556</v>
      </c>
      <c r="E17">
        <v>1.5</v>
      </c>
    </row>
    <row r="18" spans="3:5" x14ac:dyDescent="0.25">
      <c r="C18" t="str">
        <v>13</v>
      </c>
      <c r="D18" s="5">
        <v>43586</v>
      </c>
      <c r="E18">
        <v>1.3</v>
      </c>
    </row>
    <row r="19" spans="3:5" x14ac:dyDescent="0.25">
      <c r="C19" t="str">
        <v>14</v>
      </c>
      <c r="D19" s="5">
        <v>43617</v>
      </c>
      <c r="E19">
        <v>1.2</v>
      </c>
    </row>
    <row r="20" spans="3:5" x14ac:dyDescent="0.25">
      <c r="C20" t="str">
        <v>15</v>
      </c>
      <c r="D20" s="5">
        <v>43647</v>
      </c>
      <c r="E20">
        <v>1.6</v>
      </c>
    </row>
    <row r="21" spans="3:5" x14ac:dyDescent="0.25">
      <c r="C21" t="str">
        <v>16</v>
      </c>
      <c r="D21" s="5">
        <v>43678</v>
      </c>
      <c r="E21">
        <v>1.4</v>
      </c>
    </row>
    <row r="22" spans="3:5" x14ac:dyDescent="0.25">
      <c r="C22" t="str">
        <v>17</v>
      </c>
      <c r="D22" s="5">
        <v>43709</v>
      </c>
      <c r="E22">
        <v>1.6</v>
      </c>
    </row>
    <row r="23" spans="3:5" x14ac:dyDescent="0.25">
      <c r="C23" t="str">
        <v>18</v>
      </c>
      <c r="D23" s="5">
        <v>43739</v>
      </c>
      <c r="E23">
        <v>1.8</v>
      </c>
    </row>
    <row r="24" spans="3:5" x14ac:dyDescent="0.25">
      <c r="C24" t="str">
        <v>19</v>
      </c>
      <c r="D24" s="5">
        <v>43770</v>
      </c>
      <c r="E24">
        <v>1.6</v>
      </c>
    </row>
    <row r="25" spans="3:5" x14ac:dyDescent="0.25">
      <c r="C25" t="str">
        <v>20</v>
      </c>
      <c r="D25" s="5">
        <v>43800</v>
      </c>
      <c r="E25">
        <v>1.8</v>
      </c>
    </row>
    <row r="26" spans="3:5" x14ac:dyDescent="0.25">
      <c r="C26" t="str">
        <v>21</v>
      </c>
      <c r="D26" s="5">
        <v>43831</v>
      </c>
      <c r="E26">
        <v>1.8</v>
      </c>
    </row>
    <row r="27" spans="3:5" x14ac:dyDescent="0.25">
      <c r="C27" t="str">
        <v>22</v>
      </c>
      <c r="D27" s="5">
        <v>43862</v>
      </c>
      <c r="E27">
        <v>1.9</v>
      </c>
    </row>
    <row r="28" spans="3:5" x14ac:dyDescent="0.25">
      <c r="C28" t="str">
        <v>23</v>
      </c>
      <c r="D28" s="5">
        <v>43891</v>
      </c>
      <c r="E28">
        <v>2.2000000000000002</v>
      </c>
    </row>
    <row r="29" spans="3:5" x14ac:dyDescent="0.25">
      <c r="C29" t="str">
        <v>24</v>
      </c>
      <c r="D29" s="5">
        <v>43922</v>
      </c>
      <c r="E29">
        <v>0.6</v>
      </c>
    </row>
    <row r="30" spans="3:5" x14ac:dyDescent="0.25">
      <c r="C30" t="str">
        <v>25</v>
      </c>
      <c r="D30" s="5">
        <v>43952</v>
      </c>
      <c r="E30">
        <v>0</v>
      </c>
    </row>
    <row r="31" spans="3:5" x14ac:dyDescent="0.25">
      <c r="C31" t="str">
        <v>26</v>
      </c>
      <c r="D31" s="5">
        <v>43983</v>
      </c>
      <c r="E31">
        <v>0</v>
      </c>
    </row>
    <row r="32" spans="3:5" x14ac:dyDescent="0.25">
      <c r="C32" t="str">
        <v>27</v>
      </c>
      <c r="D32" s="5">
        <v>44013</v>
      </c>
      <c r="E32">
        <v>0.1</v>
      </c>
    </row>
    <row r="33" spans="3:5" x14ac:dyDescent="0.25">
      <c r="C33" t="str">
        <v>28</v>
      </c>
      <c r="D33" s="5">
        <v>44044</v>
      </c>
      <c r="E33">
        <v>0.5</v>
      </c>
    </row>
    <row r="34" spans="3:5" x14ac:dyDescent="0.25">
      <c r="C34" t="str">
        <v>29</v>
      </c>
      <c r="D34" s="5">
        <v>44075</v>
      </c>
      <c r="E34">
        <v>0.9</v>
      </c>
    </row>
    <row r="35" spans="3:5" x14ac:dyDescent="0.25">
      <c r="C35" t="str">
        <v>30</v>
      </c>
      <c r="D35" s="5">
        <v>44105</v>
      </c>
      <c r="E35">
        <v>1.3</v>
      </c>
    </row>
    <row r="36" spans="3:5" x14ac:dyDescent="0.25">
      <c r="C36" t="str">
        <v>31</v>
      </c>
      <c r="D36" s="5">
        <v>44136</v>
      </c>
      <c r="E36">
        <v>1.3</v>
      </c>
    </row>
    <row r="37" spans="3:5" x14ac:dyDescent="0.25">
      <c r="C37" t="str">
        <v>32</v>
      </c>
      <c r="D37" s="5">
        <v>44166</v>
      </c>
      <c r="E37">
        <v>1.2</v>
      </c>
    </row>
    <row r="38" spans="3:5" x14ac:dyDescent="0.25">
      <c r="C38" t="str">
        <v>33</v>
      </c>
      <c r="D38" s="5">
        <v>44197</v>
      </c>
      <c r="E38">
        <v>1</v>
      </c>
    </row>
    <row r="39" spans="3:5" x14ac:dyDescent="0.25">
      <c r="C39" t="str">
        <v>34</v>
      </c>
      <c r="D39" s="5">
        <v>44228</v>
      </c>
      <c r="E39">
        <v>0.4</v>
      </c>
    </row>
    <row r="40" spans="3:5" x14ac:dyDescent="0.25">
      <c r="C40" t="str">
        <v>35</v>
      </c>
      <c r="D40" s="5">
        <v>44256</v>
      </c>
      <c r="E40">
        <v>0.6</v>
      </c>
    </row>
    <row r="41" spans="3:5" x14ac:dyDescent="0.25">
      <c r="C41" t="str">
        <v>36</v>
      </c>
      <c r="D41" s="5">
        <v>44287</v>
      </c>
      <c r="E41">
        <v>3.6</v>
      </c>
    </row>
    <row r="42" spans="3:5" x14ac:dyDescent="0.25">
      <c r="C42" t="str">
        <v>37</v>
      </c>
      <c r="D42" s="5">
        <v>44317</v>
      </c>
      <c r="E42">
        <v>5.4</v>
      </c>
    </row>
    <row r="43" spans="3:5" x14ac:dyDescent="0.25">
      <c r="C43" t="str">
        <v>38</v>
      </c>
      <c r="D43" s="5">
        <v>44348</v>
      </c>
      <c r="E43">
        <v>5.9</v>
      </c>
    </row>
    <row r="44" spans="3:5" x14ac:dyDescent="0.25">
      <c r="C44" t="str">
        <v>39</v>
      </c>
      <c r="D44" s="5">
        <v>44378</v>
      </c>
      <c r="E44">
        <v>5.9</v>
      </c>
    </row>
    <row r="45" spans="3:5" x14ac:dyDescent="0.25">
      <c r="C45" t="str">
        <v>40</v>
      </c>
      <c r="D45" s="5">
        <v>44409</v>
      </c>
      <c r="E45">
        <v>5</v>
      </c>
    </row>
    <row r="46" spans="3:5" x14ac:dyDescent="0.25">
      <c r="C46" t="str">
        <v>41</v>
      </c>
      <c r="D46" s="5">
        <v>44440</v>
      </c>
      <c r="E46">
        <v>3.9</v>
      </c>
    </row>
    <row r="47" spans="3:5" x14ac:dyDescent="0.25">
      <c r="C47" t="str">
        <v>42</v>
      </c>
      <c r="D47" s="5">
        <v>44470</v>
      </c>
      <c r="E47">
        <v>2.6</v>
      </c>
    </row>
    <row r="48" spans="3:5" x14ac:dyDescent="0.25">
      <c r="C48" t="str">
        <v>43</v>
      </c>
      <c r="D48" s="5">
        <v>44501</v>
      </c>
      <c r="E48">
        <v>1.9</v>
      </c>
    </row>
    <row r="49" spans="3:5" x14ac:dyDescent="0.25">
      <c r="C49" t="str">
        <v>44</v>
      </c>
      <c r="D49" s="5">
        <v>44531</v>
      </c>
      <c r="E49">
        <v>1.4</v>
      </c>
    </row>
    <row r="50" spans="3:5" x14ac:dyDescent="0.25">
      <c r="C50" t="str">
        <v>45</v>
      </c>
      <c r="D50" s="5">
        <v>44562</v>
      </c>
      <c r="E50">
        <v>1.3</v>
      </c>
    </row>
    <row r="51" spans="3:5" x14ac:dyDescent="0.25">
      <c r="C51" t="str">
        <v>46</v>
      </c>
      <c r="D51" s="5">
        <v>44593</v>
      </c>
      <c r="E51">
        <v>1.7</v>
      </c>
    </row>
    <row r="52" spans="3:5" x14ac:dyDescent="0.25">
      <c r="C52" t="str">
        <v>47</v>
      </c>
      <c r="D52" s="5">
        <v>44621</v>
      </c>
      <c r="E52">
        <v>1.9</v>
      </c>
    </row>
    <row r="53" spans="3:5" x14ac:dyDescent="0.25">
      <c r="C53" t="str">
        <v>48</v>
      </c>
      <c r="D53" s="5">
        <v>44652</v>
      </c>
      <c r="E53">
        <v>0.8</v>
      </c>
    </row>
    <row r="54" spans="3:5" x14ac:dyDescent="0.25">
      <c r="D54" s="3"/>
    </row>
    <row r="55" spans="3:5" x14ac:dyDescent="0.25">
      <c r="D55" s="3"/>
    </row>
    <row r="56" spans="3:5" x14ac:dyDescent="0.25">
      <c r="D56" s="3"/>
    </row>
    <row r="57" spans="3:5" x14ac:dyDescent="0.25">
      <c r="D57" s="3"/>
    </row>
    <row r="58" spans="3:5" x14ac:dyDescent="0.25">
      <c r="D58" s="3"/>
    </row>
    <row r="59" spans="3:5" x14ac:dyDescent="0.25">
      <c r="D59" s="3"/>
    </row>
    <row r="60" spans="3:5" x14ac:dyDescent="0.25">
      <c r="D60" s="3"/>
    </row>
    <row r="61" spans="3:5" x14ac:dyDescent="0.25">
      <c r="D61" s="3"/>
    </row>
    <row r="62" spans="3:5" x14ac:dyDescent="0.25">
      <c r="D62" s="3"/>
    </row>
    <row r="63" spans="3:5" x14ac:dyDescent="0.25">
      <c r="D63" s="3"/>
    </row>
    <row r="64" spans="3:5" x14ac:dyDescent="0.25">
      <c r="D64" s="3"/>
    </row>
    <row r="65" spans="4:4" x14ac:dyDescent="0.25">
      <c r="D65" s="3"/>
    </row>
    <row r="66" spans="4:4" x14ac:dyDescent="0.25">
      <c r="D66" s="3"/>
    </row>
    <row r="67" spans="4:4" x14ac:dyDescent="0.25">
      <c r="D67" s="3"/>
    </row>
    <row r="68" spans="4:4" x14ac:dyDescent="0.25">
      <c r="D68" s="3"/>
    </row>
    <row r="69" spans="4:4" x14ac:dyDescent="0.25">
      <c r="D69" s="3"/>
    </row>
    <row r="70" spans="4:4" x14ac:dyDescent="0.25">
      <c r="D70" s="3"/>
    </row>
    <row r="71" spans="4:4" x14ac:dyDescent="0.25">
      <c r="D71" s="3"/>
    </row>
    <row r="72" spans="4:4" x14ac:dyDescent="0.25">
      <c r="D72" s="3"/>
    </row>
    <row r="73" spans="4:4" x14ac:dyDescent="0.25">
      <c r="D73" s="3"/>
    </row>
    <row r="74" spans="4:4" x14ac:dyDescent="0.25">
      <c r="D74" s="3"/>
    </row>
    <row r="75" spans="4:4" x14ac:dyDescent="0.25">
      <c r="D75" s="3"/>
    </row>
    <row r="76" spans="4:4" x14ac:dyDescent="0.25">
      <c r="D76" s="3"/>
    </row>
    <row r="77" spans="4:4" x14ac:dyDescent="0.25">
      <c r="D77" s="3"/>
    </row>
    <row r="78" spans="4:4" x14ac:dyDescent="0.25">
      <c r="D78" s="3"/>
    </row>
    <row r="79" spans="4:4" x14ac:dyDescent="0.25">
      <c r="D79" s="3"/>
    </row>
    <row r="80" spans="4:4" x14ac:dyDescent="0.25">
      <c r="D80" s="3"/>
    </row>
    <row r="81" spans="4:4" x14ac:dyDescent="0.25">
      <c r="D81" s="3"/>
    </row>
    <row r="82" spans="4:4" x14ac:dyDescent="0.25">
      <c r="D82" s="3"/>
    </row>
    <row r="83" spans="4:4" x14ac:dyDescent="0.25">
      <c r="D83" s="3"/>
    </row>
    <row r="84" spans="4:4" x14ac:dyDescent="0.25">
      <c r="D84" s="3"/>
    </row>
    <row r="85" spans="4:4" x14ac:dyDescent="0.25">
      <c r="D85" s="3"/>
    </row>
    <row r="86" spans="4:4" x14ac:dyDescent="0.25">
      <c r="D86" s="3"/>
    </row>
    <row r="87" spans="4:4" x14ac:dyDescent="0.25">
      <c r="D87" s="3"/>
    </row>
    <row r="88" spans="4:4" x14ac:dyDescent="0.25">
      <c r="D88" s="3"/>
    </row>
    <row r="89" spans="4:4" x14ac:dyDescent="0.25">
      <c r="D89" s="3"/>
    </row>
    <row r="90" spans="4:4" x14ac:dyDescent="0.25">
      <c r="D90" s="3"/>
    </row>
    <row r="91" spans="4:4" x14ac:dyDescent="0.25">
      <c r="D91" s="3"/>
    </row>
    <row r="92" spans="4:4" x14ac:dyDescent="0.25">
      <c r="D92" s="3"/>
    </row>
    <row r="93" spans="4:4" x14ac:dyDescent="0.25">
      <c r="D93" s="3"/>
    </row>
    <row r="94" spans="4:4" x14ac:dyDescent="0.25">
      <c r="D94" s="3"/>
    </row>
    <row r="95" spans="4:4" x14ac:dyDescent="0.25">
      <c r="D95" s="3"/>
    </row>
    <row r="96" spans="4:4" x14ac:dyDescent="0.25">
      <c r="D96" s="3"/>
    </row>
    <row r="97" spans="4:4" x14ac:dyDescent="0.25">
      <c r="D97" s="3"/>
    </row>
    <row r="98" spans="4:4" x14ac:dyDescent="0.25">
      <c r="D98" s="3"/>
    </row>
    <row r="99" spans="4:4" x14ac:dyDescent="0.25">
      <c r="D99" s="3"/>
    </row>
    <row r="100" spans="4:4" x14ac:dyDescent="0.25">
      <c r="D100" s="3"/>
    </row>
    <row r="101" spans="4:4" x14ac:dyDescent="0.25">
      <c r="D101" s="3"/>
    </row>
    <row r="102" spans="4:4" x14ac:dyDescent="0.25">
      <c r="D102" s="3"/>
    </row>
    <row r="103" spans="4:4" x14ac:dyDescent="0.25">
      <c r="D103" s="3"/>
    </row>
    <row r="104" spans="4:4" x14ac:dyDescent="0.25">
      <c r="D104" s="3"/>
    </row>
    <row r="105" spans="4:4" x14ac:dyDescent="0.25">
      <c r="D105" s="3"/>
    </row>
    <row r="106" spans="4:4" x14ac:dyDescent="0.25">
      <c r="D106" s="3"/>
    </row>
    <row r="107" spans="4:4" x14ac:dyDescent="0.25">
      <c r="D107" s="3"/>
    </row>
    <row r="108" spans="4:4" x14ac:dyDescent="0.25">
      <c r="D108" s="3"/>
    </row>
    <row r="109" spans="4:4" x14ac:dyDescent="0.25">
      <c r="D109" s="3"/>
    </row>
    <row r="110" spans="4:4" x14ac:dyDescent="0.25">
      <c r="D110" s="3"/>
    </row>
    <row r="111" spans="4:4" x14ac:dyDescent="0.25">
      <c r="D111" s="3"/>
    </row>
    <row r="112" spans="4:4" x14ac:dyDescent="0.25">
      <c r="D112" s="3"/>
    </row>
    <row r="113" spans="4:4" x14ac:dyDescent="0.25">
      <c r="D113" s="3"/>
    </row>
    <row r="114" spans="4:4" x14ac:dyDescent="0.25">
      <c r="D114" s="3"/>
    </row>
    <row r="115" spans="4:4" x14ac:dyDescent="0.25">
      <c r="D115" s="3"/>
    </row>
    <row r="116" spans="4:4" x14ac:dyDescent="0.25">
      <c r="D116" s="3"/>
    </row>
    <row r="117" spans="4:4" x14ac:dyDescent="0.25">
      <c r="D117" s="3"/>
    </row>
    <row r="118" spans="4:4" x14ac:dyDescent="0.25">
      <c r="D118" s="3"/>
    </row>
    <row r="119" spans="4:4" x14ac:dyDescent="0.25">
      <c r="D119" s="3"/>
    </row>
    <row r="120" spans="4:4" x14ac:dyDescent="0.25">
      <c r="D120" s="3"/>
    </row>
    <row r="121" spans="4:4" x14ac:dyDescent="0.25">
      <c r="D121" s="3"/>
    </row>
    <row r="122" spans="4:4" x14ac:dyDescent="0.25">
      <c r="D122" s="3"/>
    </row>
    <row r="123" spans="4:4" x14ac:dyDescent="0.25">
      <c r="D123" s="3"/>
    </row>
    <row r="124" spans="4:4" x14ac:dyDescent="0.25">
      <c r="D124" s="3"/>
    </row>
    <row r="125" spans="4:4" x14ac:dyDescent="0.25">
      <c r="D125" s="3"/>
    </row>
    <row r="126" spans="4:4" x14ac:dyDescent="0.25">
      <c r="D126" s="3"/>
    </row>
    <row r="127" spans="4:4" x14ac:dyDescent="0.25">
      <c r="D127" s="3"/>
    </row>
    <row r="128" spans="4:4" x14ac:dyDescent="0.25">
      <c r="D128" s="3"/>
    </row>
    <row r="129" spans="4:4" x14ac:dyDescent="0.25">
      <c r="D129" s="3"/>
    </row>
    <row r="130" spans="4:4" x14ac:dyDescent="0.25">
      <c r="D130" s="3"/>
    </row>
    <row r="131" spans="4:4" x14ac:dyDescent="0.25">
      <c r="D131" s="3"/>
    </row>
    <row r="132" spans="4:4" x14ac:dyDescent="0.25">
      <c r="D132" s="3"/>
    </row>
    <row r="133" spans="4:4" x14ac:dyDescent="0.25">
      <c r="D133" s="3"/>
    </row>
    <row r="134" spans="4:4" x14ac:dyDescent="0.25">
      <c r="D134" s="3"/>
    </row>
    <row r="135" spans="4:4" x14ac:dyDescent="0.25">
      <c r="D135" s="3"/>
    </row>
    <row r="136" spans="4:4" x14ac:dyDescent="0.25">
      <c r="D136" s="3"/>
    </row>
    <row r="137" spans="4:4" x14ac:dyDescent="0.25">
      <c r="D137" s="3"/>
    </row>
    <row r="138" spans="4:4" x14ac:dyDescent="0.25">
      <c r="D138" s="3"/>
    </row>
    <row r="139" spans="4:4" x14ac:dyDescent="0.25">
      <c r="D139" s="3"/>
    </row>
    <row r="140" spans="4:4" x14ac:dyDescent="0.25">
      <c r="D140" s="3"/>
    </row>
    <row r="141" spans="4:4" x14ac:dyDescent="0.25">
      <c r="D141" s="3"/>
    </row>
    <row r="142" spans="4:4" x14ac:dyDescent="0.25">
      <c r="D142" s="3"/>
    </row>
    <row r="143" spans="4:4" x14ac:dyDescent="0.25">
      <c r="D143" s="3"/>
    </row>
    <row r="144" spans="4:4" x14ac:dyDescent="0.25">
      <c r="D144" s="3"/>
    </row>
    <row r="145" spans="4:4" x14ac:dyDescent="0.25">
      <c r="D145" s="3"/>
    </row>
    <row r="146" spans="4:4" x14ac:dyDescent="0.25">
      <c r="D146" s="3"/>
    </row>
    <row r="147" spans="4:4" x14ac:dyDescent="0.25">
      <c r="D147" s="3"/>
    </row>
    <row r="148" spans="4:4" x14ac:dyDescent="0.25">
      <c r="D148" s="3"/>
    </row>
    <row r="149" spans="4:4" x14ac:dyDescent="0.25">
      <c r="D149" s="3"/>
    </row>
    <row r="150" spans="4:4" x14ac:dyDescent="0.25">
      <c r="D150" s="3"/>
    </row>
    <row r="151" spans="4:4" x14ac:dyDescent="0.25">
      <c r="D151" s="3"/>
    </row>
    <row r="152" spans="4:4" x14ac:dyDescent="0.25">
      <c r="D152" s="3"/>
    </row>
    <row r="153" spans="4:4" x14ac:dyDescent="0.25">
      <c r="D153" s="3"/>
    </row>
    <row r="154" spans="4:4" x14ac:dyDescent="0.25">
      <c r="D154" s="3"/>
    </row>
    <row r="155" spans="4:4" x14ac:dyDescent="0.25">
      <c r="D155" s="3"/>
    </row>
    <row r="156" spans="4:4" x14ac:dyDescent="0.25">
      <c r="D156" s="3"/>
    </row>
    <row r="157" spans="4:4" x14ac:dyDescent="0.25">
      <c r="D157" s="3"/>
    </row>
    <row r="158" spans="4:4" x14ac:dyDescent="0.25">
      <c r="D158" s="3"/>
    </row>
    <row r="159" spans="4:4" x14ac:dyDescent="0.25">
      <c r="D159" s="3"/>
    </row>
    <row r="160" spans="4:4" x14ac:dyDescent="0.25">
      <c r="D160" s="3"/>
    </row>
    <row r="161" spans="4:4" x14ac:dyDescent="0.25">
      <c r="D161" s="3"/>
    </row>
    <row r="162" spans="4:4" x14ac:dyDescent="0.25">
      <c r="D162" s="3"/>
    </row>
    <row r="163" spans="4:4" x14ac:dyDescent="0.25">
      <c r="D163" s="3"/>
    </row>
    <row r="164" spans="4:4" x14ac:dyDescent="0.25">
      <c r="D164" s="3"/>
    </row>
    <row r="165" spans="4:4" x14ac:dyDescent="0.25">
      <c r="D165" s="3"/>
    </row>
    <row r="166" spans="4:4" x14ac:dyDescent="0.25">
      <c r="D166" s="3"/>
    </row>
    <row r="167" spans="4:4" x14ac:dyDescent="0.25">
      <c r="D167" s="3"/>
    </row>
    <row r="168" spans="4:4" x14ac:dyDescent="0.25">
      <c r="D168" s="3"/>
    </row>
    <row r="169" spans="4:4" x14ac:dyDescent="0.25">
      <c r="D169" s="3"/>
    </row>
    <row r="170" spans="4:4" x14ac:dyDescent="0.25">
      <c r="D170" s="3"/>
    </row>
    <row r="171" spans="4:4" x14ac:dyDescent="0.25">
      <c r="D171" s="3"/>
    </row>
    <row r="172" spans="4:4" x14ac:dyDescent="0.25">
      <c r="D172" s="3"/>
    </row>
    <row r="173" spans="4:4" x14ac:dyDescent="0.25">
      <c r="D173" s="3"/>
    </row>
    <row r="174" spans="4:4" x14ac:dyDescent="0.25">
      <c r="D174" s="3"/>
    </row>
    <row r="175" spans="4:4" x14ac:dyDescent="0.25">
      <c r="D175" s="3"/>
    </row>
    <row r="176" spans="4:4" x14ac:dyDescent="0.25">
      <c r="D176" s="3"/>
    </row>
    <row r="177" spans="4:4" x14ac:dyDescent="0.25">
      <c r="D177" s="3"/>
    </row>
    <row r="178" spans="4:4" x14ac:dyDescent="0.25">
      <c r="D178" s="3"/>
    </row>
    <row r="179" spans="4:4" x14ac:dyDescent="0.25">
      <c r="D179" s="3"/>
    </row>
    <row r="180" spans="4:4" x14ac:dyDescent="0.25">
      <c r="D180" s="3"/>
    </row>
    <row r="181" spans="4:4" x14ac:dyDescent="0.25">
      <c r="D181" s="3"/>
    </row>
    <row r="182" spans="4:4" x14ac:dyDescent="0.25">
      <c r="D182" s="3"/>
    </row>
    <row r="183" spans="4:4" x14ac:dyDescent="0.25">
      <c r="D183" s="3"/>
    </row>
    <row r="184" spans="4:4" x14ac:dyDescent="0.25">
      <c r="D184" s="3"/>
    </row>
    <row r="185" spans="4:4" x14ac:dyDescent="0.25">
      <c r="D185" s="3"/>
    </row>
    <row r="186" spans="4:4" x14ac:dyDescent="0.25">
      <c r="D186" s="3"/>
    </row>
    <row r="187" spans="4:4" x14ac:dyDescent="0.25">
      <c r="D187" s="3"/>
    </row>
    <row r="188" spans="4:4" x14ac:dyDescent="0.25">
      <c r="D188" s="3"/>
    </row>
    <row r="189" spans="4:4" x14ac:dyDescent="0.25">
      <c r="D189" s="3"/>
    </row>
    <row r="190" spans="4:4" x14ac:dyDescent="0.25">
      <c r="D190" s="3"/>
    </row>
    <row r="191" spans="4:4" x14ac:dyDescent="0.25">
      <c r="D191" s="3"/>
    </row>
    <row r="192" spans="4:4" x14ac:dyDescent="0.25">
      <c r="D192" s="3"/>
    </row>
    <row r="193" spans="4:4" x14ac:dyDescent="0.25">
      <c r="D193" s="3"/>
    </row>
    <row r="194" spans="4:4" x14ac:dyDescent="0.25">
      <c r="D194" s="3"/>
    </row>
    <row r="195" spans="4:4" x14ac:dyDescent="0.25">
      <c r="D195" s="3"/>
    </row>
    <row r="196" spans="4:4" x14ac:dyDescent="0.25">
      <c r="D196" s="3"/>
    </row>
    <row r="197" spans="4:4" x14ac:dyDescent="0.25">
      <c r="D197" s="3"/>
    </row>
    <row r="198" spans="4:4" x14ac:dyDescent="0.25">
      <c r="D198" s="3"/>
    </row>
    <row r="199" spans="4:4" x14ac:dyDescent="0.25">
      <c r="D199" s="3"/>
    </row>
    <row r="200" spans="4:4" x14ac:dyDescent="0.25">
      <c r="D200" s="3"/>
    </row>
    <row r="201" spans="4:4" x14ac:dyDescent="0.25">
      <c r="D201" s="3"/>
    </row>
    <row r="202" spans="4:4" x14ac:dyDescent="0.25">
      <c r="D202" s="3"/>
    </row>
    <row r="203" spans="4:4" x14ac:dyDescent="0.25">
      <c r="D203" s="3"/>
    </row>
    <row r="204" spans="4:4" x14ac:dyDescent="0.25">
      <c r="D204" s="3"/>
    </row>
    <row r="205" spans="4:4" x14ac:dyDescent="0.25">
      <c r="D205" s="3"/>
    </row>
    <row r="206" spans="4:4" x14ac:dyDescent="0.25">
      <c r="D206" s="3"/>
    </row>
    <row r="207" spans="4:4" x14ac:dyDescent="0.25">
      <c r="D207" s="3"/>
    </row>
    <row r="208" spans="4:4" x14ac:dyDescent="0.25">
      <c r="D208" s="3"/>
    </row>
    <row r="209" spans="4:4" x14ac:dyDescent="0.25">
      <c r="D209" s="3"/>
    </row>
    <row r="210" spans="4:4" x14ac:dyDescent="0.25">
      <c r="D210" s="3"/>
    </row>
    <row r="211" spans="4:4" x14ac:dyDescent="0.25">
      <c r="D211" s="3"/>
    </row>
    <row r="212" spans="4:4" x14ac:dyDescent="0.25">
      <c r="D212" s="3"/>
    </row>
    <row r="213" spans="4:4" x14ac:dyDescent="0.25">
      <c r="D213" s="3"/>
    </row>
    <row r="214" spans="4:4" x14ac:dyDescent="0.25">
      <c r="D214" s="3"/>
    </row>
    <row r="215" spans="4:4" x14ac:dyDescent="0.25">
      <c r="D215" s="3"/>
    </row>
    <row r="216" spans="4:4" x14ac:dyDescent="0.25">
      <c r="D216" s="3"/>
    </row>
    <row r="217" spans="4:4" x14ac:dyDescent="0.25">
      <c r="D217" s="3"/>
    </row>
    <row r="218" spans="4:4" x14ac:dyDescent="0.25">
      <c r="D218" s="3"/>
    </row>
    <row r="219" spans="4:4" x14ac:dyDescent="0.25">
      <c r="D219" s="3"/>
    </row>
    <row r="220" spans="4:4" x14ac:dyDescent="0.25">
      <c r="D220" s="3"/>
    </row>
    <row r="221" spans="4:4" x14ac:dyDescent="0.25">
      <c r="D221" s="3"/>
    </row>
    <row r="222" spans="4:4" x14ac:dyDescent="0.25">
      <c r="D222" s="3"/>
    </row>
    <row r="223" spans="4:4" x14ac:dyDescent="0.25">
      <c r="D223" s="3"/>
    </row>
    <row r="224" spans="4:4" x14ac:dyDescent="0.25">
      <c r="D224" s="3"/>
    </row>
    <row r="225" spans="4:4" x14ac:dyDescent="0.25">
      <c r="D225" s="3"/>
    </row>
    <row r="226" spans="4:4" x14ac:dyDescent="0.25">
      <c r="D226" s="3"/>
    </row>
    <row r="227" spans="4:4" x14ac:dyDescent="0.25">
      <c r="D227" s="3"/>
    </row>
    <row r="228" spans="4:4" x14ac:dyDescent="0.25">
      <c r="D228" s="3"/>
    </row>
    <row r="229" spans="4:4" x14ac:dyDescent="0.25">
      <c r="D229" s="3"/>
    </row>
    <row r="230" spans="4:4" x14ac:dyDescent="0.25">
      <c r="D230" s="3"/>
    </row>
    <row r="231" spans="4:4" x14ac:dyDescent="0.25">
      <c r="D231" s="3"/>
    </row>
    <row r="232" spans="4:4" x14ac:dyDescent="0.25">
      <c r="D232" s="3"/>
    </row>
    <row r="233" spans="4:4" x14ac:dyDescent="0.25">
      <c r="D233" s="3"/>
    </row>
    <row r="234" spans="4:4" x14ac:dyDescent="0.25">
      <c r="D234" s="3"/>
    </row>
    <row r="235" spans="4:4" x14ac:dyDescent="0.25">
      <c r="D235" s="3"/>
    </row>
    <row r="236" spans="4:4" x14ac:dyDescent="0.25">
      <c r="D236" s="3"/>
    </row>
    <row r="237" spans="4:4" x14ac:dyDescent="0.25">
      <c r="D237" s="3"/>
    </row>
    <row r="238" spans="4:4" x14ac:dyDescent="0.25">
      <c r="D238" s="3"/>
    </row>
    <row r="239" spans="4:4" x14ac:dyDescent="0.25">
      <c r="D239" s="3"/>
    </row>
    <row r="240" spans="4:4" x14ac:dyDescent="0.25">
      <c r="D240" s="3"/>
    </row>
    <row r="241" spans="4:4" x14ac:dyDescent="0.25">
      <c r="D241" s="3"/>
    </row>
    <row r="242" spans="4:4" x14ac:dyDescent="0.25">
      <c r="D242" s="3"/>
    </row>
    <row r="243" spans="4:4" x14ac:dyDescent="0.25">
      <c r="D243" s="3"/>
    </row>
    <row r="244" spans="4:4" x14ac:dyDescent="0.25">
      <c r="D244" s="3"/>
    </row>
    <row r="245" spans="4:4" x14ac:dyDescent="0.25">
      <c r="D245" s="3"/>
    </row>
    <row r="246" spans="4:4" x14ac:dyDescent="0.25">
      <c r="D246" s="3"/>
    </row>
    <row r="247" spans="4:4" x14ac:dyDescent="0.25">
      <c r="D247" s="3"/>
    </row>
    <row r="248" spans="4:4" x14ac:dyDescent="0.25">
      <c r="D248" s="3"/>
    </row>
    <row r="249" spans="4:4" x14ac:dyDescent="0.25">
      <c r="D249" s="3"/>
    </row>
    <row r="250" spans="4:4" x14ac:dyDescent="0.25">
      <c r="D250" s="3"/>
    </row>
    <row r="251" spans="4:4" x14ac:dyDescent="0.25">
      <c r="D251" s="3"/>
    </row>
    <row r="252" spans="4:4" x14ac:dyDescent="0.25">
      <c r="D252" s="3"/>
    </row>
    <row r="253" spans="4:4" x14ac:dyDescent="0.25">
      <c r="D253" s="3"/>
    </row>
    <row r="254" spans="4:4" x14ac:dyDescent="0.25">
      <c r="D254" s="3"/>
    </row>
    <row r="255" spans="4:4" x14ac:dyDescent="0.25">
      <c r="D255" s="3"/>
    </row>
    <row r="256" spans="4:4" x14ac:dyDescent="0.25">
      <c r="D256" s="3"/>
    </row>
    <row r="257" spans="4:4" x14ac:dyDescent="0.25">
      <c r="D257" s="3"/>
    </row>
    <row r="258" spans="4:4" x14ac:dyDescent="0.25">
      <c r="D258" s="3"/>
    </row>
    <row r="259" spans="4:4" x14ac:dyDescent="0.25">
      <c r="D259" s="3"/>
    </row>
    <row r="260" spans="4:4" x14ac:dyDescent="0.25">
      <c r="D260" s="3"/>
    </row>
    <row r="261" spans="4:4" x14ac:dyDescent="0.25">
      <c r="D261" s="3"/>
    </row>
    <row r="262" spans="4:4" x14ac:dyDescent="0.25">
      <c r="D262" s="3"/>
    </row>
    <row r="263" spans="4:4" x14ac:dyDescent="0.25">
      <c r="D263" s="3"/>
    </row>
    <row r="264" spans="4:4" x14ac:dyDescent="0.25">
      <c r="D264" s="3"/>
    </row>
    <row r="265" spans="4:4" x14ac:dyDescent="0.25">
      <c r="D265" s="3"/>
    </row>
    <row r="266" spans="4:4" x14ac:dyDescent="0.25">
      <c r="D266" s="3"/>
    </row>
    <row r="267" spans="4:4" x14ac:dyDescent="0.25">
      <c r="D267" s="3"/>
    </row>
    <row r="268" spans="4:4" x14ac:dyDescent="0.25">
      <c r="D268" s="3"/>
    </row>
    <row r="269" spans="4:4" x14ac:dyDescent="0.25">
      <c r="D269" s="3"/>
    </row>
    <row r="270" spans="4:4" x14ac:dyDescent="0.25">
      <c r="D270" s="3"/>
    </row>
    <row r="271" spans="4:4" x14ac:dyDescent="0.25">
      <c r="D271" s="3"/>
    </row>
    <row r="272" spans="4:4" x14ac:dyDescent="0.25">
      <c r="D272" s="3"/>
    </row>
    <row r="273" spans="4:4" x14ac:dyDescent="0.25">
      <c r="D273" s="3"/>
    </row>
    <row r="274" spans="4:4" x14ac:dyDescent="0.25">
      <c r="D274" s="3"/>
    </row>
    <row r="275" spans="4:4" x14ac:dyDescent="0.25">
      <c r="D275" s="3"/>
    </row>
    <row r="276" spans="4:4" x14ac:dyDescent="0.25">
      <c r="D276" s="3"/>
    </row>
    <row r="277" spans="4:4" x14ac:dyDescent="0.25">
      <c r="D277" s="3"/>
    </row>
    <row r="278" spans="4:4" x14ac:dyDescent="0.25">
      <c r="D278" s="3"/>
    </row>
    <row r="279" spans="4:4" x14ac:dyDescent="0.25">
      <c r="D279" s="3"/>
    </row>
    <row r="280" spans="4:4" x14ac:dyDescent="0.25">
      <c r="D280" s="3"/>
    </row>
    <row r="281" spans="4:4" x14ac:dyDescent="0.25">
      <c r="D281" s="3"/>
    </row>
    <row r="282" spans="4:4" x14ac:dyDescent="0.25">
      <c r="D282" s="3"/>
    </row>
    <row r="283" spans="4:4" x14ac:dyDescent="0.25">
      <c r="D283" s="3"/>
    </row>
    <row r="284" spans="4:4" x14ac:dyDescent="0.25">
      <c r="D284" s="3"/>
    </row>
    <row r="285" spans="4:4" x14ac:dyDescent="0.25">
      <c r="D285" s="3"/>
    </row>
    <row r="286" spans="4:4" x14ac:dyDescent="0.25">
      <c r="D286" s="3"/>
    </row>
    <row r="287" spans="4:4" x14ac:dyDescent="0.25">
      <c r="D287" s="3"/>
    </row>
    <row r="288" spans="4:4" x14ac:dyDescent="0.25">
      <c r="D288" s="3"/>
    </row>
    <row r="289" spans="4:4" x14ac:dyDescent="0.25">
      <c r="D289" s="3"/>
    </row>
    <row r="290" spans="4:4" x14ac:dyDescent="0.25">
      <c r="D290" s="3"/>
    </row>
    <row r="291" spans="4:4" x14ac:dyDescent="0.25">
      <c r="D291" s="3"/>
    </row>
    <row r="292" spans="4:4" x14ac:dyDescent="0.25">
      <c r="D292" s="3"/>
    </row>
    <row r="293" spans="4:4" x14ac:dyDescent="0.25">
      <c r="D293" s="3"/>
    </row>
    <row r="294" spans="4:4" x14ac:dyDescent="0.25">
      <c r="D294" s="3"/>
    </row>
    <row r="295" spans="4:4" x14ac:dyDescent="0.25">
      <c r="D295" s="3"/>
    </row>
    <row r="296" spans="4:4" x14ac:dyDescent="0.25">
      <c r="D296" s="3"/>
    </row>
    <row r="297" spans="4:4" x14ac:dyDescent="0.25">
      <c r="D297" s="3"/>
    </row>
    <row r="298" spans="4:4" x14ac:dyDescent="0.25">
      <c r="D298" s="3"/>
    </row>
    <row r="299" spans="4:4" x14ac:dyDescent="0.25">
      <c r="D299" s="3"/>
    </row>
    <row r="300" spans="4:4" x14ac:dyDescent="0.25">
      <c r="D300" s="3"/>
    </row>
    <row r="301" spans="4:4" x14ac:dyDescent="0.25">
      <c r="D301" s="3"/>
    </row>
    <row r="302" spans="4:4" x14ac:dyDescent="0.25">
      <c r="D302" s="3"/>
    </row>
    <row r="303" spans="4:4" x14ac:dyDescent="0.25">
      <c r="D303" s="3"/>
    </row>
    <row r="304" spans="4:4" x14ac:dyDescent="0.25">
      <c r="D304" s="3"/>
    </row>
    <row r="305" spans="4:4" x14ac:dyDescent="0.25">
      <c r="D305" s="3"/>
    </row>
    <row r="306" spans="4:4" x14ac:dyDescent="0.25">
      <c r="D306" s="3"/>
    </row>
    <row r="307" spans="4:4" x14ac:dyDescent="0.25">
      <c r="D307" s="3"/>
    </row>
    <row r="308" spans="4:4" x14ac:dyDescent="0.25">
      <c r="D308" s="3"/>
    </row>
    <row r="309" spans="4:4" x14ac:dyDescent="0.25">
      <c r="D309" s="3"/>
    </row>
    <row r="310" spans="4:4" x14ac:dyDescent="0.25">
      <c r="D310" s="3"/>
    </row>
    <row r="311" spans="4:4" x14ac:dyDescent="0.25">
      <c r="D311" s="3"/>
    </row>
    <row r="312" spans="4:4" x14ac:dyDescent="0.25">
      <c r="D312" s="3"/>
    </row>
    <row r="313" spans="4:4" x14ac:dyDescent="0.25">
      <c r="D313" s="3"/>
    </row>
    <row r="314" spans="4:4" x14ac:dyDescent="0.25">
      <c r="D314" s="3"/>
    </row>
    <row r="315" spans="4:4" x14ac:dyDescent="0.25">
      <c r="D315" s="3"/>
    </row>
    <row r="316" spans="4:4" x14ac:dyDescent="0.25">
      <c r="D316" s="3"/>
    </row>
    <row r="317" spans="4:4" x14ac:dyDescent="0.25">
      <c r="D317" s="3"/>
    </row>
    <row r="318" spans="4:4" x14ac:dyDescent="0.25">
      <c r="D318" s="3"/>
    </row>
    <row r="319" spans="4:4" x14ac:dyDescent="0.25">
      <c r="D319" s="3"/>
    </row>
    <row r="320" spans="4:4" x14ac:dyDescent="0.25">
      <c r="D320" s="3"/>
    </row>
    <row r="321" spans="4:4" x14ac:dyDescent="0.25">
      <c r="D321" s="3"/>
    </row>
    <row r="322" spans="4:4" x14ac:dyDescent="0.25">
      <c r="D322" s="3"/>
    </row>
    <row r="323" spans="4:4" x14ac:dyDescent="0.25">
      <c r="D323" s="3"/>
    </row>
    <row r="324" spans="4:4" x14ac:dyDescent="0.25">
      <c r="D324" s="3"/>
    </row>
    <row r="325" spans="4:4" x14ac:dyDescent="0.25">
      <c r="D325" s="3"/>
    </row>
    <row r="326" spans="4:4" x14ac:dyDescent="0.25">
      <c r="D326" s="3"/>
    </row>
    <row r="327" spans="4:4" x14ac:dyDescent="0.25">
      <c r="D327" s="3"/>
    </row>
    <row r="328" spans="4:4" x14ac:dyDescent="0.25">
      <c r="D328" s="3"/>
    </row>
    <row r="329" spans="4:4" x14ac:dyDescent="0.25">
      <c r="D329" s="3"/>
    </row>
    <row r="330" spans="4:4" x14ac:dyDescent="0.25">
      <c r="D330" s="3"/>
    </row>
    <row r="331" spans="4:4" x14ac:dyDescent="0.25">
      <c r="D331" s="3"/>
    </row>
    <row r="332" spans="4:4" x14ac:dyDescent="0.25">
      <c r="D332" s="3"/>
    </row>
    <row r="333" spans="4:4" x14ac:dyDescent="0.25">
      <c r="D333" s="3"/>
    </row>
    <row r="334" spans="4:4" x14ac:dyDescent="0.25">
      <c r="D334" s="3"/>
    </row>
    <row r="335" spans="4:4" x14ac:dyDescent="0.25">
      <c r="D335" s="3"/>
    </row>
    <row r="336" spans="4:4" x14ac:dyDescent="0.25">
      <c r="D336" s="3"/>
    </row>
    <row r="337" spans="4:4" x14ac:dyDescent="0.25">
      <c r="D337" s="3"/>
    </row>
    <row r="338" spans="4:4" x14ac:dyDescent="0.25">
      <c r="D338" s="3"/>
    </row>
    <row r="339" spans="4:4" x14ac:dyDescent="0.25">
      <c r="D339" s="3"/>
    </row>
    <row r="340" spans="4:4" x14ac:dyDescent="0.25">
      <c r="D340" s="3"/>
    </row>
    <row r="341" spans="4:4" x14ac:dyDescent="0.25">
      <c r="D341" s="3"/>
    </row>
    <row r="342" spans="4:4" x14ac:dyDescent="0.25">
      <c r="D342" s="3"/>
    </row>
    <row r="343" spans="4:4" x14ac:dyDescent="0.25">
      <c r="D343" s="3"/>
    </row>
    <row r="344" spans="4:4" x14ac:dyDescent="0.25">
      <c r="D344" s="3"/>
    </row>
    <row r="345" spans="4:4" x14ac:dyDescent="0.25">
      <c r="D345" s="3"/>
    </row>
    <row r="346" spans="4:4" x14ac:dyDescent="0.25">
      <c r="D346" s="3"/>
    </row>
    <row r="347" spans="4:4" x14ac:dyDescent="0.25">
      <c r="D347" s="3"/>
    </row>
    <row r="348" spans="4:4" x14ac:dyDescent="0.25">
      <c r="D348" s="3"/>
    </row>
    <row r="349" spans="4:4" x14ac:dyDescent="0.25">
      <c r="D349" s="3"/>
    </row>
    <row r="350" spans="4:4" x14ac:dyDescent="0.25">
      <c r="D350" s="3"/>
    </row>
    <row r="351" spans="4:4" x14ac:dyDescent="0.25">
      <c r="D351" s="3"/>
    </row>
    <row r="352" spans="4:4" x14ac:dyDescent="0.25">
      <c r="D352" s="3"/>
    </row>
    <row r="353" spans="4:4" x14ac:dyDescent="0.25">
      <c r="D353" s="3"/>
    </row>
    <row r="354" spans="4:4" x14ac:dyDescent="0.25">
      <c r="D354" s="3"/>
    </row>
    <row r="355" spans="4:4" x14ac:dyDescent="0.25">
      <c r="D355" s="3"/>
    </row>
    <row r="356" spans="4:4" x14ac:dyDescent="0.25">
      <c r="D356" s="3"/>
    </row>
    <row r="357" spans="4:4" x14ac:dyDescent="0.25">
      <c r="D357" s="3"/>
    </row>
    <row r="358" spans="4:4" x14ac:dyDescent="0.25">
      <c r="D358" s="3"/>
    </row>
    <row r="359" spans="4:4" x14ac:dyDescent="0.25">
      <c r="D359" s="3"/>
    </row>
    <row r="360" spans="4:4" x14ac:dyDescent="0.25">
      <c r="D360" s="3"/>
    </row>
    <row r="361" spans="4:4" x14ac:dyDescent="0.25">
      <c r="D361" s="3"/>
    </row>
    <row r="362" spans="4:4" x14ac:dyDescent="0.25">
      <c r="D362" s="3"/>
    </row>
    <row r="363" spans="4:4" x14ac:dyDescent="0.25">
      <c r="D363" s="3"/>
    </row>
    <row r="364" spans="4:4" x14ac:dyDescent="0.25">
      <c r="D364" s="3"/>
    </row>
    <row r="365" spans="4:4" x14ac:dyDescent="0.25">
      <c r="D365" s="3"/>
    </row>
    <row r="366" spans="4:4" x14ac:dyDescent="0.25">
      <c r="D366" s="3"/>
    </row>
    <row r="367" spans="4:4" x14ac:dyDescent="0.25">
      <c r="D367" s="3"/>
    </row>
    <row r="368" spans="4:4" x14ac:dyDescent="0.25">
      <c r="D368" s="3"/>
    </row>
    <row r="369" spans="4:4" x14ac:dyDescent="0.25">
      <c r="D369" s="3"/>
    </row>
    <row r="370" spans="4:4" x14ac:dyDescent="0.25">
      <c r="D370" s="3"/>
    </row>
    <row r="371" spans="4:4" x14ac:dyDescent="0.25">
      <c r="D371" s="3"/>
    </row>
    <row r="372" spans="4:4" x14ac:dyDescent="0.25">
      <c r="D372" s="3"/>
    </row>
    <row r="373" spans="4:4" x14ac:dyDescent="0.25">
      <c r="D373" s="3"/>
    </row>
    <row r="374" spans="4:4" x14ac:dyDescent="0.25">
      <c r="D374" s="3"/>
    </row>
    <row r="375" spans="4:4" x14ac:dyDescent="0.25">
      <c r="D375" s="3"/>
    </row>
    <row r="376" spans="4:4" x14ac:dyDescent="0.25">
      <c r="D376" s="3"/>
    </row>
    <row r="377" spans="4:4" x14ac:dyDescent="0.25">
      <c r="D377" s="3"/>
    </row>
    <row r="378" spans="4:4" x14ac:dyDescent="0.25">
      <c r="D378" s="3"/>
    </row>
    <row r="379" spans="4:4" x14ac:dyDescent="0.25">
      <c r="D379" s="3"/>
    </row>
    <row r="380" spans="4:4" x14ac:dyDescent="0.25">
      <c r="D380" s="3"/>
    </row>
    <row r="381" spans="4:4" x14ac:dyDescent="0.25">
      <c r="D381" s="3"/>
    </row>
    <row r="382" spans="4:4" x14ac:dyDescent="0.25">
      <c r="D382" s="3"/>
    </row>
    <row r="383" spans="4:4" x14ac:dyDescent="0.25">
      <c r="D383" s="3"/>
    </row>
    <row r="384" spans="4:4" x14ac:dyDescent="0.25">
      <c r="D384" s="3"/>
    </row>
    <row r="385" spans="4:4" x14ac:dyDescent="0.25">
      <c r="D385" s="3"/>
    </row>
    <row r="386" spans="4:4" x14ac:dyDescent="0.25">
      <c r="D386" s="3"/>
    </row>
    <row r="387" spans="4:4" x14ac:dyDescent="0.25">
      <c r="D387" s="3"/>
    </row>
    <row r="388" spans="4:4" x14ac:dyDescent="0.25">
      <c r="D388" s="3"/>
    </row>
    <row r="389" spans="4:4" x14ac:dyDescent="0.25">
      <c r="D389" s="3"/>
    </row>
    <row r="390" spans="4:4" x14ac:dyDescent="0.25">
      <c r="D390" s="3"/>
    </row>
    <row r="391" spans="4:4" x14ac:dyDescent="0.25">
      <c r="D391" s="3"/>
    </row>
    <row r="392" spans="4:4" x14ac:dyDescent="0.25">
      <c r="D392" s="3"/>
    </row>
    <row r="393" spans="4:4" x14ac:dyDescent="0.25">
      <c r="D393" s="3"/>
    </row>
    <row r="394" spans="4:4" x14ac:dyDescent="0.25">
      <c r="D394" s="3"/>
    </row>
    <row r="395" spans="4:4" x14ac:dyDescent="0.25">
      <c r="D395" s="3"/>
    </row>
    <row r="396" spans="4:4" x14ac:dyDescent="0.25">
      <c r="D396" s="3"/>
    </row>
    <row r="397" spans="4:4" x14ac:dyDescent="0.25">
      <c r="D397" s="3"/>
    </row>
    <row r="398" spans="4:4" x14ac:dyDescent="0.25">
      <c r="D398" s="3"/>
    </row>
    <row r="399" spans="4:4" x14ac:dyDescent="0.25">
      <c r="D399" s="3"/>
    </row>
    <row r="400" spans="4:4" x14ac:dyDescent="0.25">
      <c r="D400" s="3"/>
    </row>
    <row r="401" spans="4:4" x14ac:dyDescent="0.25">
      <c r="D401" s="3"/>
    </row>
    <row r="402" spans="4:4" x14ac:dyDescent="0.25">
      <c r="D402" s="3"/>
    </row>
    <row r="403" spans="4:4" x14ac:dyDescent="0.25">
      <c r="D403" s="3"/>
    </row>
    <row r="404" spans="4:4" x14ac:dyDescent="0.25">
      <c r="D404" s="3"/>
    </row>
    <row r="405" spans="4:4" x14ac:dyDescent="0.25">
      <c r="D405" s="3"/>
    </row>
    <row r="406" spans="4:4" x14ac:dyDescent="0.25">
      <c r="D406" s="3"/>
    </row>
    <row r="407" spans="4:4" x14ac:dyDescent="0.25">
      <c r="D407" s="3"/>
    </row>
    <row r="408" spans="4:4" x14ac:dyDescent="0.25">
      <c r="D408" s="3"/>
    </row>
    <row r="409" spans="4:4" x14ac:dyDescent="0.25">
      <c r="D409" s="3"/>
    </row>
    <row r="410" spans="4:4" x14ac:dyDescent="0.25">
      <c r="D410" s="3"/>
    </row>
    <row r="411" spans="4:4" x14ac:dyDescent="0.25">
      <c r="D411" s="3"/>
    </row>
    <row r="412" spans="4:4" x14ac:dyDescent="0.25">
      <c r="D412" s="3"/>
    </row>
    <row r="413" spans="4:4" x14ac:dyDescent="0.25">
      <c r="D413" s="3"/>
    </row>
    <row r="414" spans="4:4" x14ac:dyDescent="0.25">
      <c r="D414" s="3"/>
    </row>
    <row r="415" spans="4:4" x14ac:dyDescent="0.25">
      <c r="D415" s="3"/>
    </row>
    <row r="416" spans="4:4" x14ac:dyDescent="0.25">
      <c r="D416" s="3"/>
    </row>
    <row r="417" spans="4:4" x14ac:dyDescent="0.25">
      <c r="D417" s="3"/>
    </row>
    <row r="418" spans="4:4" x14ac:dyDescent="0.25">
      <c r="D418" s="3"/>
    </row>
    <row r="419" spans="4:4" x14ac:dyDescent="0.25">
      <c r="D419" s="3"/>
    </row>
    <row r="420" spans="4:4" x14ac:dyDescent="0.25">
      <c r="D420" s="3"/>
    </row>
    <row r="421" spans="4:4" x14ac:dyDescent="0.25">
      <c r="D421" s="3"/>
    </row>
    <row r="422" spans="4:4" x14ac:dyDescent="0.25">
      <c r="D422" s="3"/>
    </row>
    <row r="423" spans="4:4" x14ac:dyDescent="0.25">
      <c r="D423" s="3"/>
    </row>
    <row r="424" spans="4:4" x14ac:dyDescent="0.25">
      <c r="D424" s="3"/>
    </row>
    <row r="425" spans="4:4" x14ac:dyDescent="0.25">
      <c r="D425" s="3"/>
    </row>
    <row r="426" spans="4:4" x14ac:dyDescent="0.25">
      <c r="D426" s="3"/>
    </row>
    <row r="427" spans="4:4" x14ac:dyDescent="0.25">
      <c r="D427" s="3"/>
    </row>
    <row r="428" spans="4:4" x14ac:dyDescent="0.25">
      <c r="D428" s="3"/>
    </row>
    <row r="429" spans="4:4" x14ac:dyDescent="0.25">
      <c r="D429" s="3"/>
    </row>
    <row r="430" spans="4:4" x14ac:dyDescent="0.25">
      <c r="D430" s="3"/>
    </row>
    <row r="431" spans="4:4" x14ac:dyDescent="0.25">
      <c r="D431" s="3"/>
    </row>
    <row r="432" spans="4:4" x14ac:dyDescent="0.25">
      <c r="D432" s="3"/>
    </row>
    <row r="433" spans="4:4" x14ac:dyDescent="0.25">
      <c r="D433" s="3"/>
    </row>
    <row r="434" spans="4:4" x14ac:dyDescent="0.25">
      <c r="D434" s="3"/>
    </row>
    <row r="435" spans="4:4" x14ac:dyDescent="0.25">
      <c r="D435" s="3"/>
    </row>
    <row r="436" spans="4:4" x14ac:dyDescent="0.25">
      <c r="D436" s="3"/>
    </row>
    <row r="437" spans="4:4" x14ac:dyDescent="0.25">
      <c r="D437" s="3"/>
    </row>
    <row r="438" spans="4:4" x14ac:dyDescent="0.25">
      <c r="D438" s="3"/>
    </row>
    <row r="439" spans="4:4" x14ac:dyDescent="0.25">
      <c r="D439" s="3"/>
    </row>
    <row r="440" spans="4:4" x14ac:dyDescent="0.25">
      <c r="D440" s="3"/>
    </row>
    <row r="441" spans="4:4" x14ac:dyDescent="0.25">
      <c r="D441" s="3"/>
    </row>
    <row r="442" spans="4:4" x14ac:dyDescent="0.25">
      <c r="D442" s="3"/>
    </row>
    <row r="443" spans="4:4" x14ac:dyDescent="0.25">
      <c r="D443" s="3"/>
    </row>
    <row r="444" spans="4:4" x14ac:dyDescent="0.25">
      <c r="D444" s="3"/>
    </row>
    <row r="445" spans="4:4" x14ac:dyDescent="0.25">
      <c r="D445" s="3"/>
    </row>
    <row r="446" spans="4:4" x14ac:dyDescent="0.25">
      <c r="D446" s="3"/>
    </row>
    <row r="447" spans="4:4" x14ac:dyDescent="0.25">
      <c r="D447" s="3"/>
    </row>
    <row r="448" spans="4:4" x14ac:dyDescent="0.25">
      <c r="D448" s="3"/>
    </row>
    <row r="449" spans="4:4" x14ac:dyDescent="0.25">
      <c r="D449" s="3"/>
    </row>
    <row r="450" spans="4:4" x14ac:dyDescent="0.25">
      <c r="D450" s="3"/>
    </row>
    <row r="451" spans="4:4" x14ac:dyDescent="0.25">
      <c r="D451" s="3"/>
    </row>
    <row r="452" spans="4:4" x14ac:dyDescent="0.25">
      <c r="D452" s="3"/>
    </row>
    <row r="453" spans="4:4" x14ac:dyDescent="0.25">
      <c r="D453" s="3"/>
    </row>
    <row r="454" spans="4:4" x14ac:dyDescent="0.25">
      <c r="D454" s="3"/>
    </row>
    <row r="455" spans="4:4" x14ac:dyDescent="0.25">
      <c r="D455" s="3"/>
    </row>
    <row r="456" spans="4:4" x14ac:dyDescent="0.25">
      <c r="D456" s="3"/>
    </row>
    <row r="457" spans="4:4" x14ac:dyDescent="0.25">
      <c r="D457" s="3"/>
    </row>
    <row r="458" spans="4:4" x14ac:dyDescent="0.25">
      <c r="D458" s="3"/>
    </row>
    <row r="459" spans="4:4" x14ac:dyDescent="0.25">
      <c r="D459" s="3"/>
    </row>
    <row r="460" spans="4:4" x14ac:dyDescent="0.25">
      <c r="D460" s="3"/>
    </row>
    <row r="461" spans="4:4" x14ac:dyDescent="0.25">
      <c r="D461" s="3"/>
    </row>
    <row r="462" spans="4:4" x14ac:dyDescent="0.25">
      <c r="D462" s="3"/>
    </row>
    <row r="463" spans="4:4" x14ac:dyDescent="0.25">
      <c r="D463" s="3"/>
    </row>
    <row r="464" spans="4:4" x14ac:dyDescent="0.25">
      <c r="D464" s="3"/>
    </row>
    <row r="465" spans="4:4" x14ac:dyDescent="0.25">
      <c r="D465" s="3"/>
    </row>
    <row r="466" spans="4:4" x14ac:dyDescent="0.25">
      <c r="D466" s="3"/>
    </row>
    <row r="467" spans="4:4" x14ac:dyDescent="0.25">
      <c r="D467" s="3"/>
    </row>
    <row r="468" spans="4:4" x14ac:dyDescent="0.25">
      <c r="D468" s="3"/>
    </row>
    <row r="469" spans="4:4" x14ac:dyDescent="0.25">
      <c r="D469" s="3"/>
    </row>
    <row r="470" spans="4:4" x14ac:dyDescent="0.25">
      <c r="D470" s="3"/>
    </row>
    <row r="471" spans="4:4" x14ac:dyDescent="0.25">
      <c r="D471" s="3"/>
    </row>
    <row r="472" spans="4:4" x14ac:dyDescent="0.25">
      <c r="D472" s="3"/>
    </row>
    <row r="473" spans="4:4" x14ac:dyDescent="0.25">
      <c r="D473" s="3"/>
    </row>
    <row r="474" spans="4:4" x14ac:dyDescent="0.25">
      <c r="D474" s="3"/>
    </row>
    <row r="475" spans="4:4" x14ac:dyDescent="0.25">
      <c r="D475" s="3"/>
    </row>
    <row r="476" spans="4:4" x14ac:dyDescent="0.25">
      <c r="D476" s="3"/>
    </row>
    <row r="477" spans="4:4" x14ac:dyDescent="0.25">
      <c r="D477" s="3"/>
    </row>
    <row r="478" spans="4:4" x14ac:dyDescent="0.25">
      <c r="D478" s="3"/>
    </row>
    <row r="479" spans="4:4" x14ac:dyDescent="0.25">
      <c r="D479" s="3"/>
    </row>
    <row r="480" spans="4:4" x14ac:dyDescent="0.25">
      <c r="D480" s="3"/>
    </row>
    <row r="481" spans="4:4" x14ac:dyDescent="0.25">
      <c r="D481" s="3"/>
    </row>
    <row r="482" spans="4:4" x14ac:dyDescent="0.25">
      <c r="D482" s="3"/>
    </row>
    <row r="483" spans="4:4" x14ac:dyDescent="0.25">
      <c r="D483" s="3"/>
    </row>
    <row r="484" spans="4:4" x14ac:dyDescent="0.25">
      <c r="D484" s="3"/>
    </row>
    <row r="485" spans="4:4" x14ac:dyDescent="0.25">
      <c r="D485" s="3"/>
    </row>
    <row r="486" spans="4:4" x14ac:dyDescent="0.25">
      <c r="D486" s="3"/>
    </row>
    <row r="487" spans="4:4" x14ac:dyDescent="0.25">
      <c r="D487" s="3"/>
    </row>
    <row r="488" spans="4:4" x14ac:dyDescent="0.25">
      <c r="D488" s="3"/>
    </row>
    <row r="489" spans="4:4" x14ac:dyDescent="0.25">
      <c r="D489" s="3"/>
    </row>
    <row r="490" spans="4:4" x14ac:dyDescent="0.25">
      <c r="D490" s="3"/>
    </row>
    <row r="491" spans="4:4" x14ac:dyDescent="0.25">
      <c r="D491" s="3"/>
    </row>
    <row r="492" spans="4:4" x14ac:dyDescent="0.25">
      <c r="D492" s="3"/>
    </row>
    <row r="493" spans="4:4" x14ac:dyDescent="0.25">
      <c r="D493" s="3"/>
    </row>
    <row r="494" spans="4:4" x14ac:dyDescent="0.25">
      <c r="D494" s="3"/>
    </row>
    <row r="495" spans="4:4" x14ac:dyDescent="0.25">
      <c r="D495" s="3"/>
    </row>
    <row r="496" spans="4:4" x14ac:dyDescent="0.25">
      <c r="D496" s="3"/>
    </row>
    <row r="497" spans="4:4" x14ac:dyDescent="0.25">
      <c r="D497" s="3"/>
    </row>
    <row r="498" spans="4:4" x14ac:dyDescent="0.25">
      <c r="D498" s="3"/>
    </row>
    <row r="499" spans="4:4" x14ac:dyDescent="0.25">
      <c r="D499" s="3"/>
    </row>
    <row r="500" spans="4:4" x14ac:dyDescent="0.25">
      <c r="D500" s="3"/>
    </row>
    <row r="501" spans="4:4" x14ac:dyDescent="0.25">
      <c r="D501" s="3"/>
    </row>
    <row r="502" spans="4:4" x14ac:dyDescent="0.25">
      <c r="D502" s="3"/>
    </row>
    <row r="503" spans="4:4" x14ac:dyDescent="0.25">
      <c r="D503" s="3"/>
    </row>
    <row r="504" spans="4:4" x14ac:dyDescent="0.25">
      <c r="D504" s="3"/>
    </row>
    <row r="505" spans="4:4" x14ac:dyDescent="0.25">
      <c r="D505" s="3"/>
    </row>
    <row r="506" spans="4:4" x14ac:dyDescent="0.25">
      <c r="D506" s="3"/>
    </row>
    <row r="507" spans="4:4" x14ac:dyDescent="0.25">
      <c r="D507" s="3"/>
    </row>
    <row r="508" spans="4:4" x14ac:dyDescent="0.25">
      <c r="D508" s="3"/>
    </row>
    <row r="509" spans="4:4" x14ac:dyDescent="0.25">
      <c r="D509" s="3"/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8F060-9BAE-45C8-BDB3-5702445247C2}">
  <dimension ref="A1:E509"/>
  <sheetViews>
    <sheetView showGridLines="0" workbookViewId="0">
      <selection activeCell="C4" sqref="C4"/>
    </sheetView>
  </sheetViews>
  <sheetFormatPr defaultRowHeight="15" x14ac:dyDescent="0.25"/>
  <cols>
    <col min="1" max="1" width="82.85546875" customWidth="1"/>
    <col min="4" max="4" width="26.42578125" customWidth="1"/>
    <col min="5" max="5" width="16.42578125" bestFit="1" customWidth="1"/>
    <col min="6" max="6" width="14.7109375" bestFit="1" customWidth="1"/>
  </cols>
  <sheetData>
    <row r="1" spans="1:5" s="2" customFormat="1" ht="21" x14ac:dyDescent="0.35">
      <c r="A1" s="1" t="s">
        <v>0</v>
      </c>
    </row>
    <row r="3" spans="1:5" ht="315" x14ac:dyDescent="0.25">
      <c r="A3" s="4" t="s">
        <v>2</v>
      </c>
    </row>
    <row r="4" spans="1:5" x14ac:dyDescent="0.25">
      <c r="C4" t="str" cm="1">
        <f t="array" ref="C4:E57">_xll.XLRCODE(A3)</f>
        <v/>
      </c>
      <c r="D4" s="6" t="str">
        <v>date</v>
      </c>
      <c r="E4" s="6" t="str">
        <v>value</v>
      </c>
    </row>
    <row r="5" spans="1:5" x14ac:dyDescent="0.25">
      <c r="C5" t="str">
        <v>1</v>
      </c>
      <c r="D5" s="3">
        <v>43101</v>
      </c>
      <c r="E5">
        <v>0.76</v>
      </c>
    </row>
    <row r="6" spans="1:5" x14ac:dyDescent="0.25">
      <c r="C6" t="str">
        <v>2</v>
      </c>
      <c r="D6" s="3">
        <v>43132</v>
      </c>
      <c r="E6">
        <v>7.0000000000000007E-2</v>
      </c>
    </row>
    <row r="7" spans="1:5" x14ac:dyDescent="0.25">
      <c r="C7" t="str">
        <v>3</v>
      </c>
      <c r="D7" s="3">
        <v>43160</v>
      </c>
      <c r="E7">
        <v>0.64</v>
      </c>
    </row>
    <row r="8" spans="1:5" x14ac:dyDescent="0.25">
      <c r="C8" t="str">
        <v>4</v>
      </c>
      <c r="D8" s="3">
        <v>43191</v>
      </c>
      <c r="E8">
        <v>0.56999999999999995</v>
      </c>
    </row>
    <row r="9" spans="1:5" x14ac:dyDescent="0.25">
      <c r="C9" t="str">
        <v>5</v>
      </c>
      <c r="D9" s="3">
        <v>43221</v>
      </c>
      <c r="E9">
        <v>1.38</v>
      </c>
    </row>
    <row r="10" spans="1:5" x14ac:dyDescent="0.25">
      <c r="C10" t="str">
        <v>6</v>
      </c>
      <c r="D10" s="3">
        <v>43252</v>
      </c>
      <c r="E10">
        <v>1.87</v>
      </c>
    </row>
    <row r="11" spans="1:5" x14ac:dyDescent="0.25">
      <c r="C11" t="str">
        <v>7</v>
      </c>
      <c r="D11" s="3">
        <v>43282</v>
      </c>
      <c r="E11">
        <v>0.51</v>
      </c>
    </row>
    <row r="12" spans="1:5" x14ac:dyDescent="0.25">
      <c r="C12" t="str">
        <v>8</v>
      </c>
      <c r="D12" s="3">
        <v>43313</v>
      </c>
      <c r="E12">
        <v>0.7</v>
      </c>
    </row>
    <row r="13" spans="1:5" x14ac:dyDescent="0.25">
      <c r="C13" t="str">
        <v>9</v>
      </c>
      <c r="D13" s="3">
        <v>43344</v>
      </c>
      <c r="E13">
        <v>1.52</v>
      </c>
    </row>
    <row r="14" spans="1:5" x14ac:dyDescent="0.25">
      <c r="C14" t="str">
        <v>10</v>
      </c>
      <c r="D14" s="3">
        <v>43374</v>
      </c>
      <c r="E14">
        <v>0.89</v>
      </c>
    </row>
    <row r="15" spans="1:5" x14ac:dyDescent="0.25">
      <c r="C15" t="str">
        <v>11</v>
      </c>
      <c r="D15" s="3">
        <v>43405</v>
      </c>
      <c r="E15">
        <v>-0.49</v>
      </c>
    </row>
    <row r="16" spans="1:5" x14ac:dyDescent="0.25">
      <c r="C16" t="str">
        <v>12</v>
      </c>
      <c r="D16" s="3">
        <v>43435</v>
      </c>
      <c r="E16">
        <v>-1.08</v>
      </c>
    </row>
    <row r="17" spans="3:5" x14ac:dyDescent="0.25">
      <c r="C17" t="str">
        <v>13</v>
      </c>
      <c r="D17" s="3">
        <v>43466</v>
      </c>
      <c r="E17">
        <v>0.01</v>
      </c>
    </row>
    <row r="18" spans="3:5" x14ac:dyDescent="0.25">
      <c r="C18" t="str">
        <v>14</v>
      </c>
      <c r="D18" s="3">
        <v>43497</v>
      </c>
      <c r="E18">
        <v>0.88</v>
      </c>
    </row>
    <row r="19" spans="3:5" x14ac:dyDescent="0.25">
      <c r="C19" t="str">
        <v>15</v>
      </c>
      <c r="D19" s="3">
        <v>43525</v>
      </c>
      <c r="E19">
        <v>1.26</v>
      </c>
    </row>
    <row r="20" spans="3:5" x14ac:dyDescent="0.25">
      <c r="C20" t="str">
        <v>16</v>
      </c>
      <c r="D20" s="3">
        <v>43556</v>
      </c>
      <c r="E20">
        <v>0.92</v>
      </c>
    </row>
    <row r="21" spans="3:5" x14ac:dyDescent="0.25">
      <c r="C21" t="str">
        <v>17</v>
      </c>
      <c r="D21" s="3">
        <v>43586</v>
      </c>
      <c r="E21">
        <v>0.45</v>
      </c>
    </row>
    <row r="22" spans="3:5" x14ac:dyDescent="0.25">
      <c r="C22" t="str">
        <v>18</v>
      </c>
      <c r="D22" s="3">
        <v>43617</v>
      </c>
      <c r="E22">
        <v>0.8</v>
      </c>
    </row>
    <row r="23" spans="3:5" x14ac:dyDescent="0.25">
      <c r="C23" t="str">
        <v>19</v>
      </c>
      <c r="D23" s="3">
        <v>43647</v>
      </c>
      <c r="E23">
        <v>0.4</v>
      </c>
    </row>
    <row r="24" spans="3:5" x14ac:dyDescent="0.25">
      <c r="C24" t="str">
        <v>20</v>
      </c>
      <c r="D24" s="3">
        <v>43678</v>
      </c>
      <c r="E24">
        <v>-0.67</v>
      </c>
    </row>
    <row r="25" spans="3:5" x14ac:dyDescent="0.25">
      <c r="C25" t="str">
        <v>21</v>
      </c>
      <c r="D25" s="3">
        <v>43709</v>
      </c>
      <c r="E25">
        <v>-0.01</v>
      </c>
    </row>
    <row r="26" spans="3:5" x14ac:dyDescent="0.25">
      <c r="C26" t="str">
        <v>22</v>
      </c>
      <c r="D26" s="3">
        <v>43739</v>
      </c>
      <c r="E26">
        <v>0.68</v>
      </c>
    </row>
    <row r="27" spans="3:5" x14ac:dyDescent="0.25">
      <c r="C27" t="str">
        <v>23</v>
      </c>
      <c r="D27" s="3">
        <v>43770</v>
      </c>
      <c r="E27">
        <v>0.3</v>
      </c>
    </row>
    <row r="28" spans="3:5" x14ac:dyDescent="0.25">
      <c r="C28" t="str">
        <v>24</v>
      </c>
      <c r="D28" s="3">
        <v>43800</v>
      </c>
      <c r="E28">
        <v>2.09</v>
      </c>
    </row>
    <row r="29" spans="3:5" x14ac:dyDescent="0.25">
      <c r="C29" t="str">
        <v>25</v>
      </c>
      <c r="D29" s="3">
        <v>43831</v>
      </c>
      <c r="E29">
        <v>0.48</v>
      </c>
    </row>
    <row r="30" spans="3:5" x14ac:dyDescent="0.25">
      <c r="C30" t="str">
        <v>26</v>
      </c>
      <c r="D30" s="3">
        <v>43862</v>
      </c>
      <c r="E30">
        <v>-0.04</v>
      </c>
    </row>
    <row r="31" spans="3:5" x14ac:dyDescent="0.25">
      <c r="C31" t="str">
        <v>27</v>
      </c>
      <c r="D31" s="3">
        <v>43891</v>
      </c>
      <c r="E31">
        <v>1.24</v>
      </c>
    </row>
    <row r="32" spans="3:5" x14ac:dyDescent="0.25">
      <c r="C32" t="str">
        <v>28</v>
      </c>
      <c r="D32" s="3">
        <v>43922</v>
      </c>
      <c r="E32">
        <v>0.8</v>
      </c>
    </row>
    <row r="33" spans="3:5" x14ac:dyDescent="0.25">
      <c r="C33" t="str">
        <v>29</v>
      </c>
      <c r="D33" s="3">
        <v>43952</v>
      </c>
      <c r="E33">
        <v>0.28000000000000003</v>
      </c>
    </row>
    <row r="34" spans="3:5" x14ac:dyDescent="0.25">
      <c r="C34" t="str">
        <v>30</v>
      </c>
      <c r="D34" s="3">
        <v>43983</v>
      </c>
      <c r="E34">
        <v>1.56</v>
      </c>
    </row>
    <row r="35" spans="3:5" x14ac:dyDescent="0.25">
      <c r="C35" t="str">
        <v>31</v>
      </c>
      <c r="D35" s="3">
        <v>44013</v>
      </c>
      <c r="E35">
        <v>2.23</v>
      </c>
    </row>
    <row r="36" spans="3:5" x14ac:dyDescent="0.25">
      <c r="C36" t="str">
        <v>32</v>
      </c>
      <c r="D36" s="3">
        <v>44044</v>
      </c>
      <c r="E36">
        <v>2.74</v>
      </c>
    </row>
    <row r="37" spans="3:5" x14ac:dyDescent="0.25">
      <c r="C37" t="str">
        <v>33</v>
      </c>
      <c r="D37" s="3">
        <v>44075</v>
      </c>
      <c r="E37">
        <v>4.34</v>
      </c>
    </row>
    <row r="38" spans="3:5" x14ac:dyDescent="0.25">
      <c r="C38" t="str">
        <v>34</v>
      </c>
      <c r="D38" s="3">
        <v>44105</v>
      </c>
      <c r="E38">
        <v>3.23</v>
      </c>
    </row>
    <row r="39" spans="3:5" x14ac:dyDescent="0.25">
      <c r="C39" t="str">
        <v>35</v>
      </c>
      <c r="D39" s="3">
        <v>44136</v>
      </c>
      <c r="E39">
        <v>3.28</v>
      </c>
    </row>
    <row r="40" spans="3:5" x14ac:dyDescent="0.25">
      <c r="C40" t="str">
        <v>36</v>
      </c>
      <c r="D40" s="3">
        <v>44166</v>
      </c>
      <c r="E40">
        <v>0.96</v>
      </c>
    </row>
    <row r="41" spans="3:5" x14ac:dyDescent="0.25">
      <c r="C41" t="str">
        <v>37</v>
      </c>
      <c r="D41" s="3">
        <v>44197</v>
      </c>
      <c r="E41">
        <v>2.58</v>
      </c>
    </row>
    <row r="42" spans="3:5" x14ac:dyDescent="0.25">
      <c r="C42" t="str">
        <v>38</v>
      </c>
      <c r="D42" s="3">
        <v>44228</v>
      </c>
      <c r="E42">
        <v>2.5299999999999998</v>
      </c>
    </row>
    <row r="43" spans="3:5" x14ac:dyDescent="0.25">
      <c r="C43" t="str">
        <v>39</v>
      </c>
      <c r="D43" s="3">
        <v>44256</v>
      </c>
      <c r="E43">
        <v>2.94</v>
      </c>
    </row>
    <row r="44" spans="3:5" x14ac:dyDescent="0.25">
      <c r="C44" t="str">
        <v>40</v>
      </c>
      <c r="D44" s="3">
        <v>44287</v>
      </c>
      <c r="E44">
        <v>1.51</v>
      </c>
    </row>
    <row r="45" spans="3:5" x14ac:dyDescent="0.25">
      <c r="C45" t="str">
        <v>41</v>
      </c>
      <c r="D45" s="3">
        <v>44317</v>
      </c>
      <c r="E45">
        <v>4.0999999999999996</v>
      </c>
    </row>
    <row r="46" spans="3:5" x14ac:dyDescent="0.25">
      <c r="C46" t="str">
        <v>42</v>
      </c>
      <c r="D46" s="3">
        <v>44348</v>
      </c>
      <c r="E46">
        <v>0.6</v>
      </c>
    </row>
    <row r="47" spans="3:5" x14ac:dyDescent="0.25">
      <c r="C47" t="str">
        <v>43</v>
      </c>
      <c r="D47" s="3">
        <v>44378</v>
      </c>
      <c r="E47">
        <v>0.78</v>
      </c>
    </row>
    <row r="48" spans="3:5" x14ac:dyDescent="0.25">
      <c r="C48" t="str">
        <v>44</v>
      </c>
      <c r="D48" s="3">
        <v>44409</v>
      </c>
      <c r="E48">
        <v>0.66</v>
      </c>
    </row>
    <row r="49" spans="3:5" x14ac:dyDescent="0.25">
      <c r="C49" t="str">
        <v>45</v>
      </c>
      <c r="D49" s="3">
        <v>44440</v>
      </c>
      <c r="E49">
        <v>-0.64</v>
      </c>
    </row>
    <row r="50" spans="3:5" x14ac:dyDescent="0.25">
      <c r="C50" t="str">
        <v>46</v>
      </c>
      <c r="D50" s="3">
        <v>44470</v>
      </c>
      <c r="E50">
        <v>0.64</v>
      </c>
    </row>
    <row r="51" spans="3:5" x14ac:dyDescent="0.25">
      <c r="C51" t="str">
        <v>47</v>
      </c>
      <c r="D51" s="3">
        <v>44501</v>
      </c>
      <c r="E51">
        <v>0.02</v>
      </c>
    </row>
    <row r="52" spans="3:5" x14ac:dyDescent="0.25">
      <c r="C52" t="str">
        <v>48</v>
      </c>
      <c r="D52" s="3">
        <v>44531</v>
      </c>
      <c r="E52">
        <v>0.87</v>
      </c>
    </row>
    <row r="53" spans="3:5" x14ac:dyDescent="0.25">
      <c r="C53" t="str">
        <v>49</v>
      </c>
      <c r="D53" s="3">
        <v>44562</v>
      </c>
      <c r="E53">
        <v>1.82</v>
      </c>
    </row>
    <row r="54" spans="3:5" x14ac:dyDescent="0.25">
      <c r="C54" t="str">
        <v>50</v>
      </c>
      <c r="D54" s="3">
        <v>44593</v>
      </c>
      <c r="E54">
        <v>1.83</v>
      </c>
    </row>
    <row r="55" spans="3:5" x14ac:dyDescent="0.25">
      <c r="C55" t="str">
        <v>51</v>
      </c>
      <c r="D55" s="3">
        <v>44621</v>
      </c>
      <c r="E55">
        <v>1.74</v>
      </c>
    </row>
    <row r="56" spans="3:5" x14ac:dyDescent="0.25">
      <c r="C56" t="str">
        <v>52</v>
      </c>
      <c r="D56" s="3">
        <v>44652</v>
      </c>
      <c r="E56">
        <v>1.41</v>
      </c>
    </row>
    <row r="57" spans="3:5" x14ac:dyDescent="0.25">
      <c r="C57" t="str">
        <v>53</v>
      </c>
      <c r="D57" s="3">
        <v>44682</v>
      </c>
      <c r="E57">
        <v>0.52</v>
      </c>
    </row>
    <row r="58" spans="3:5" x14ac:dyDescent="0.25">
      <c r="D58" s="3"/>
    </row>
    <row r="59" spans="3:5" x14ac:dyDescent="0.25">
      <c r="D59" s="3"/>
    </row>
    <row r="60" spans="3:5" x14ac:dyDescent="0.25">
      <c r="D60" s="3"/>
    </row>
    <row r="61" spans="3:5" x14ac:dyDescent="0.25">
      <c r="D61" s="3"/>
    </row>
    <row r="62" spans="3:5" x14ac:dyDescent="0.25">
      <c r="D62" s="3"/>
    </row>
    <row r="63" spans="3:5" x14ac:dyDescent="0.25">
      <c r="D63" s="3"/>
    </row>
    <row r="64" spans="3:5" x14ac:dyDescent="0.25">
      <c r="D64" s="3"/>
    </row>
    <row r="65" spans="4:4" x14ac:dyDescent="0.25">
      <c r="D65" s="3"/>
    </row>
    <row r="66" spans="4:4" x14ac:dyDescent="0.25">
      <c r="D66" s="3"/>
    </row>
    <row r="67" spans="4:4" x14ac:dyDescent="0.25">
      <c r="D67" s="3"/>
    </row>
    <row r="68" spans="4:4" x14ac:dyDescent="0.25">
      <c r="D68" s="3"/>
    </row>
    <row r="69" spans="4:4" x14ac:dyDescent="0.25">
      <c r="D69" s="3"/>
    </row>
    <row r="70" spans="4:4" x14ac:dyDescent="0.25">
      <c r="D70" s="3"/>
    </row>
    <row r="71" spans="4:4" x14ac:dyDescent="0.25">
      <c r="D71" s="3"/>
    </row>
    <row r="72" spans="4:4" x14ac:dyDescent="0.25">
      <c r="D72" s="3"/>
    </row>
    <row r="73" spans="4:4" x14ac:dyDescent="0.25">
      <c r="D73" s="3"/>
    </row>
    <row r="74" spans="4:4" x14ac:dyDescent="0.25">
      <c r="D74" s="3"/>
    </row>
    <row r="75" spans="4:4" x14ac:dyDescent="0.25">
      <c r="D75" s="3"/>
    </row>
    <row r="76" spans="4:4" x14ac:dyDescent="0.25">
      <c r="D76" s="3"/>
    </row>
    <row r="77" spans="4:4" x14ac:dyDescent="0.25">
      <c r="D77" s="3"/>
    </row>
    <row r="78" spans="4:4" x14ac:dyDescent="0.25">
      <c r="D78" s="3"/>
    </row>
    <row r="79" spans="4:4" x14ac:dyDescent="0.25">
      <c r="D79" s="3"/>
    </row>
    <row r="80" spans="4:4" x14ac:dyDescent="0.25">
      <c r="D80" s="3"/>
    </row>
    <row r="81" spans="4:4" x14ac:dyDescent="0.25">
      <c r="D81" s="3"/>
    </row>
    <row r="82" spans="4:4" x14ac:dyDescent="0.25">
      <c r="D82" s="3"/>
    </row>
    <row r="83" spans="4:4" x14ac:dyDescent="0.25">
      <c r="D83" s="3"/>
    </row>
    <row r="84" spans="4:4" x14ac:dyDescent="0.25">
      <c r="D84" s="3"/>
    </row>
    <row r="85" spans="4:4" x14ac:dyDescent="0.25">
      <c r="D85" s="3"/>
    </row>
    <row r="86" spans="4:4" x14ac:dyDescent="0.25">
      <c r="D86" s="3"/>
    </row>
    <row r="87" spans="4:4" x14ac:dyDescent="0.25">
      <c r="D87" s="3"/>
    </row>
    <row r="88" spans="4:4" x14ac:dyDescent="0.25">
      <c r="D88" s="3"/>
    </row>
    <row r="89" spans="4:4" x14ac:dyDescent="0.25">
      <c r="D89" s="3"/>
    </row>
    <row r="90" spans="4:4" x14ac:dyDescent="0.25">
      <c r="D90" s="3"/>
    </row>
    <row r="91" spans="4:4" x14ac:dyDescent="0.25">
      <c r="D91" s="3"/>
    </row>
    <row r="92" spans="4:4" x14ac:dyDescent="0.25">
      <c r="D92" s="3"/>
    </row>
    <row r="93" spans="4:4" x14ac:dyDescent="0.25">
      <c r="D93" s="3"/>
    </row>
    <row r="94" spans="4:4" x14ac:dyDescent="0.25">
      <c r="D94" s="3"/>
    </row>
    <row r="95" spans="4:4" x14ac:dyDescent="0.25">
      <c r="D95" s="3"/>
    </row>
    <row r="96" spans="4:4" x14ac:dyDescent="0.25">
      <c r="D96" s="3"/>
    </row>
    <row r="97" spans="4:4" x14ac:dyDescent="0.25">
      <c r="D97" s="3"/>
    </row>
    <row r="98" spans="4:4" x14ac:dyDescent="0.25">
      <c r="D98" s="3"/>
    </row>
    <row r="99" spans="4:4" x14ac:dyDescent="0.25">
      <c r="D99" s="3"/>
    </row>
    <row r="100" spans="4:4" x14ac:dyDescent="0.25">
      <c r="D100" s="3"/>
    </row>
    <row r="101" spans="4:4" x14ac:dyDescent="0.25">
      <c r="D101" s="3"/>
    </row>
    <row r="102" spans="4:4" x14ac:dyDescent="0.25">
      <c r="D102" s="3"/>
    </row>
    <row r="103" spans="4:4" x14ac:dyDescent="0.25">
      <c r="D103" s="3"/>
    </row>
    <row r="104" spans="4:4" x14ac:dyDescent="0.25">
      <c r="D104" s="3"/>
    </row>
    <row r="105" spans="4:4" x14ac:dyDescent="0.25">
      <c r="D105" s="3"/>
    </row>
    <row r="106" spans="4:4" x14ac:dyDescent="0.25">
      <c r="D106" s="3"/>
    </row>
    <row r="107" spans="4:4" x14ac:dyDescent="0.25">
      <c r="D107" s="3"/>
    </row>
    <row r="108" spans="4:4" x14ac:dyDescent="0.25">
      <c r="D108" s="3"/>
    </row>
    <row r="109" spans="4:4" x14ac:dyDescent="0.25">
      <c r="D109" s="3"/>
    </row>
    <row r="110" spans="4:4" x14ac:dyDescent="0.25">
      <c r="D110" s="3"/>
    </row>
    <row r="111" spans="4:4" x14ac:dyDescent="0.25">
      <c r="D111" s="3"/>
    </row>
    <row r="112" spans="4:4" x14ac:dyDescent="0.25">
      <c r="D112" s="3"/>
    </row>
    <row r="113" spans="4:4" x14ac:dyDescent="0.25">
      <c r="D113" s="3"/>
    </row>
    <row r="114" spans="4:4" x14ac:dyDescent="0.25">
      <c r="D114" s="3"/>
    </row>
    <row r="115" spans="4:4" x14ac:dyDescent="0.25">
      <c r="D115" s="3"/>
    </row>
    <row r="116" spans="4:4" x14ac:dyDescent="0.25">
      <c r="D116" s="3"/>
    </row>
    <row r="117" spans="4:4" x14ac:dyDescent="0.25">
      <c r="D117" s="3"/>
    </row>
    <row r="118" spans="4:4" x14ac:dyDescent="0.25">
      <c r="D118" s="3"/>
    </row>
    <row r="119" spans="4:4" x14ac:dyDescent="0.25">
      <c r="D119" s="3"/>
    </row>
    <row r="120" spans="4:4" x14ac:dyDescent="0.25">
      <c r="D120" s="3"/>
    </row>
    <row r="121" spans="4:4" x14ac:dyDescent="0.25">
      <c r="D121" s="3"/>
    </row>
    <row r="122" spans="4:4" x14ac:dyDescent="0.25">
      <c r="D122" s="3"/>
    </row>
    <row r="123" spans="4:4" x14ac:dyDescent="0.25">
      <c r="D123" s="3"/>
    </row>
    <row r="124" spans="4:4" x14ac:dyDescent="0.25">
      <c r="D124" s="3"/>
    </row>
    <row r="125" spans="4:4" x14ac:dyDescent="0.25">
      <c r="D125" s="3"/>
    </row>
    <row r="126" spans="4:4" x14ac:dyDescent="0.25">
      <c r="D126" s="3"/>
    </row>
    <row r="127" spans="4:4" x14ac:dyDescent="0.25">
      <c r="D127" s="3"/>
    </row>
    <row r="128" spans="4:4" x14ac:dyDescent="0.25">
      <c r="D128" s="3"/>
    </row>
    <row r="129" spans="4:4" x14ac:dyDescent="0.25">
      <c r="D129" s="3"/>
    </row>
    <row r="130" spans="4:4" x14ac:dyDescent="0.25">
      <c r="D130" s="3"/>
    </row>
    <row r="131" spans="4:4" x14ac:dyDescent="0.25">
      <c r="D131" s="3"/>
    </row>
    <row r="132" spans="4:4" x14ac:dyDescent="0.25">
      <c r="D132" s="3"/>
    </row>
    <row r="133" spans="4:4" x14ac:dyDescent="0.25">
      <c r="D133" s="3"/>
    </row>
    <row r="134" spans="4:4" x14ac:dyDescent="0.25">
      <c r="D134" s="3"/>
    </row>
    <row r="135" spans="4:4" x14ac:dyDescent="0.25">
      <c r="D135" s="3"/>
    </row>
    <row r="136" spans="4:4" x14ac:dyDescent="0.25">
      <c r="D136" s="3"/>
    </row>
    <row r="137" spans="4:4" x14ac:dyDescent="0.25">
      <c r="D137" s="3"/>
    </row>
    <row r="138" spans="4:4" x14ac:dyDescent="0.25">
      <c r="D138" s="3"/>
    </row>
    <row r="139" spans="4:4" x14ac:dyDescent="0.25">
      <c r="D139" s="3"/>
    </row>
    <row r="140" spans="4:4" x14ac:dyDescent="0.25">
      <c r="D140" s="3"/>
    </row>
    <row r="141" spans="4:4" x14ac:dyDescent="0.25">
      <c r="D141" s="3"/>
    </row>
    <row r="142" spans="4:4" x14ac:dyDescent="0.25">
      <c r="D142" s="3"/>
    </row>
    <row r="143" spans="4:4" x14ac:dyDescent="0.25">
      <c r="D143" s="3"/>
    </row>
    <row r="144" spans="4:4" x14ac:dyDescent="0.25">
      <c r="D144" s="3"/>
    </row>
    <row r="145" spans="4:4" x14ac:dyDescent="0.25">
      <c r="D145" s="3"/>
    </row>
    <row r="146" spans="4:4" x14ac:dyDescent="0.25">
      <c r="D146" s="3"/>
    </row>
    <row r="147" spans="4:4" x14ac:dyDescent="0.25">
      <c r="D147" s="3"/>
    </row>
    <row r="148" spans="4:4" x14ac:dyDescent="0.25">
      <c r="D148" s="3"/>
    </row>
    <row r="149" spans="4:4" x14ac:dyDescent="0.25">
      <c r="D149" s="3"/>
    </row>
    <row r="150" spans="4:4" x14ac:dyDescent="0.25">
      <c r="D150" s="3"/>
    </row>
    <row r="151" spans="4:4" x14ac:dyDescent="0.25">
      <c r="D151" s="3"/>
    </row>
    <row r="152" spans="4:4" x14ac:dyDescent="0.25">
      <c r="D152" s="3"/>
    </row>
    <row r="153" spans="4:4" x14ac:dyDescent="0.25">
      <c r="D153" s="3"/>
    </row>
    <row r="154" spans="4:4" x14ac:dyDescent="0.25">
      <c r="D154" s="3"/>
    </row>
    <row r="155" spans="4:4" x14ac:dyDescent="0.25">
      <c r="D155" s="3"/>
    </row>
    <row r="156" spans="4:4" x14ac:dyDescent="0.25">
      <c r="D156" s="3"/>
    </row>
    <row r="157" spans="4:4" x14ac:dyDescent="0.25">
      <c r="D157" s="3"/>
    </row>
    <row r="158" spans="4:4" x14ac:dyDescent="0.25">
      <c r="D158" s="3"/>
    </row>
    <row r="159" spans="4:4" x14ac:dyDescent="0.25">
      <c r="D159" s="3"/>
    </row>
    <row r="160" spans="4:4" x14ac:dyDescent="0.25">
      <c r="D160" s="3"/>
    </row>
    <row r="161" spans="4:4" x14ac:dyDescent="0.25">
      <c r="D161" s="3"/>
    </row>
    <row r="162" spans="4:4" x14ac:dyDescent="0.25">
      <c r="D162" s="3"/>
    </row>
    <row r="163" spans="4:4" x14ac:dyDescent="0.25">
      <c r="D163" s="3"/>
    </row>
    <row r="164" spans="4:4" x14ac:dyDescent="0.25">
      <c r="D164" s="3"/>
    </row>
    <row r="165" spans="4:4" x14ac:dyDescent="0.25">
      <c r="D165" s="3"/>
    </row>
    <row r="166" spans="4:4" x14ac:dyDescent="0.25">
      <c r="D166" s="3"/>
    </row>
    <row r="167" spans="4:4" x14ac:dyDescent="0.25">
      <c r="D167" s="3"/>
    </row>
    <row r="168" spans="4:4" x14ac:dyDescent="0.25">
      <c r="D168" s="3"/>
    </row>
    <row r="169" spans="4:4" x14ac:dyDescent="0.25">
      <c r="D169" s="3"/>
    </row>
    <row r="170" spans="4:4" x14ac:dyDescent="0.25">
      <c r="D170" s="3"/>
    </row>
    <row r="171" spans="4:4" x14ac:dyDescent="0.25">
      <c r="D171" s="3"/>
    </row>
    <row r="172" spans="4:4" x14ac:dyDescent="0.25">
      <c r="D172" s="3"/>
    </row>
    <row r="173" spans="4:4" x14ac:dyDescent="0.25">
      <c r="D173" s="3"/>
    </row>
    <row r="174" spans="4:4" x14ac:dyDescent="0.25">
      <c r="D174" s="3"/>
    </row>
    <row r="175" spans="4:4" x14ac:dyDescent="0.25">
      <c r="D175" s="3"/>
    </row>
    <row r="176" spans="4:4" x14ac:dyDescent="0.25">
      <c r="D176" s="3"/>
    </row>
    <row r="177" spans="4:4" x14ac:dyDescent="0.25">
      <c r="D177" s="3"/>
    </row>
    <row r="178" spans="4:4" x14ac:dyDescent="0.25">
      <c r="D178" s="3"/>
    </row>
    <row r="179" spans="4:4" x14ac:dyDescent="0.25">
      <c r="D179" s="3"/>
    </row>
    <row r="180" spans="4:4" x14ac:dyDescent="0.25">
      <c r="D180" s="3"/>
    </row>
    <row r="181" spans="4:4" x14ac:dyDescent="0.25">
      <c r="D181" s="3"/>
    </row>
    <row r="182" spans="4:4" x14ac:dyDescent="0.25">
      <c r="D182" s="3"/>
    </row>
    <row r="183" spans="4:4" x14ac:dyDescent="0.25">
      <c r="D183" s="3"/>
    </row>
    <row r="184" spans="4:4" x14ac:dyDescent="0.25">
      <c r="D184" s="3"/>
    </row>
    <row r="185" spans="4:4" x14ac:dyDescent="0.25">
      <c r="D185" s="3"/>
    </row>
    <row r="186" spans="4:4" x14ac:dyDescent="0.25">
      <c r="D186" s="3"/>
    </row>
    <row r="187" spans="4:4" x14ac:dyDescent="0.25">
      <c r="D187" s="3"/>
    </row>
    <row r="188" spans="4:4" x14ac:dyDescent="0.25">
      <c r="D188" s="3"/>
    </row>
    <row r="189" spans="4:4" x14ac:dyDescent="0.25">
      <c r="D189" s="3"/>
    </row>
    <row r="190" spans="4:4" x14ac:dyDescent="0.25">
      <c r="D190" s="3"/>
    </row>
    <row r="191" spans="4:4" x14ac:dyDescent="0.25">
      <c r="D191" s="3"/>
    </row>
    <row r="192" spans="4:4" x14ac:dyDescent="0.25">
      <c r="D192" s="3"/>
    </row>
    <row r="193" spans="4:4" x14ac:dyDescent="0.25">
      <c r="D193" s="3"/>
    </row>
    <row r="194" spans="4:4" x14ac:dyDescent="0.25">
      <c r="D194" s="3"/>
    </row>
    <row r="195" spans="4:4" x14ac:dyDescent="0.25">
      <c r="D195" s="3"/>
    </row>
    <row r="196" spans="4:4" x14ac:dyDescent="0.25">
      <c r="D196" s="3"/>
    </row>
    <row r="197" spans="4:4" x14ac:dyDescent="0.25">
      <c r="D197" s="3"/>
    </row>
    <row r="198" spans="4:4" x14ac:dyDescent="0.25">
      <c r="D198" s="3"/>
    </row>
    <row r="199" spans="4:4" x14ac:dyDescent="0.25">
      <c r="D199" s="3"/>
    </row>
    <row r="200" spans="4:4" x14ac:dyDescent="0.25">
      <c r="D200" s="3"/>
    </row>
    <row r="201" spans="4:4" x14ac:dyDescent="0.25">
      <c r="D201" s="3"/>
    </row>
    <row r="202" spans="4:4" x14ac:dyDescent="0.25">
      <c r="D202" s="3"/>
    </row>
    <row r="203" spans="4:4" x14ac:dyDescent="0.25">
      <c r="D203" s="3"/>
    </row>
    <row r="204" spans="4:4" x14ac:dyDescent="0.25">
      <c r="D204" s="3"/>
    </row>
    <row r="205" spans="4:4" x14ac:dyDescent="0.25">
      <c r="D205" s="3"/>
    </row>
    <row r="206" spans="4:4" x14ac:dyDescent="0.25">
      <c r="D206" s="3"/>
    </row>
    <row r="207" spans="4:4" x14ac:dyDescent="0.25">
      <c r="D207" s="3"/>
    </row>
    <row r="208" spans="4:4" x14ac:dyDescent="0.25">
      <c r="D208" s="3"/>
    </row>
    <row r="209" spans="4:4" x14ac:dyDescent="0.25">
      <c r="D209" s="3"/>
    </row>
    <row r="210" spans="4:4" x14ac:dyDescent="0.25">
      <c r="D210" s="3"/>
    </row>
    <row r="211" spans="4:4" x14ac:dyDescent="0.25">
      <c r="D211" s="3"/>
    </row>
    <row r="212" spans="4:4" x14ac:dyDescent="0.25">
      <c r="D212" s="3"/>
    </row>
    <row r="213" spans="4:4" x14ac:dyDescent="0.25">
      <c r="D213" s="3"/>
    </row>
    <row r="214" spans="4:4" x14ac:dyDescent="0.25">
      <c r="D214" s="3"/>
    </row>
    <row r="215" spans="4:4" x14ac:dyDescent="0.25">
      <c r="D215" s="3"/>
    </row>
    <row r="216" spans="4:4" x14ac:dyDescent="0.25">
      <c r="D216" s="3"/>
    </row>
    <row r="217" spans="4:4" x14ac:dyDescent="0.25">
      <c r="D217" s="3"/>
    </row>
    <row r="218" spans="4:4" x14ac:dyDescent="0.25">
      <c r="D218" s="3"/>
    </row>
    <row r="219" spans="4:4" x14ac:dyDescent="0.25">
      <c r="D219" s="3"/>
    </row>
    <row r="220" spans="4:4" x14ac:dyDescent="0.25">
      <c r="D220" s="3"/>
    </row>
    <row r="221" spans="4:4" x14ac:dyDescent="0.25">
      <c r="D221" s="3"/>
    </row>
    <row r="222" spans="4:4" x14ac:dyDescent="0.25">
      <c r="D222" s="3"/>
    </row>
    <row r="223" spans="4:4" x14ac:dyDescent="0.25">
      <c r="D223" s="3"/>
    </row>
    <row r="224" spans="4:4" x14ac:dyDescent="0.25">
      <c r="D224" s="3"/>
    </row>
    <row r="225" spans="4:4" x14ac:dyDescent="0.25">
      <c r="D225" s="3"/>
    </row>
    <row r="226" spans="4:4" x14ac:dyDescent="0.25">
      <c r="D226" s="3"/>
    </row>
    <row r="227" spans="4:4" x14ac:dyDescent="0.25">
      <c r="D227" s="3"/>
    </row>
    <row r="228" spans="4:4" x14ac:dyDescent="0.25">
      <c r="D228" s="3"/>
    </row>
    <row r="229" spans="4:4" x14ac:dyDescent="0.25">
      <c r="D229" s="3"/>
    </row>
    <row r="230" spans="4:4" x14ac:dyDescent="0.25">
      <c r="D230" s="3"/>
    </row>
    <row r="231" spans="4:4" x14ac:dyDescent="0.25">
      <c r="D231" s="3"/>
    </row>
    <row r="232" spans="4:4" x14ac:dyDescent="0.25">
      <c r="D232" s="3"/>
    </row>
    <row r="233" spans="4:4" x14ac:dyDescent="0.25">
      <c r="D233" s="3"/>
    </row>
    <row r="234" spans="4:4" x14ac:dyDescent="0.25">
      <c r="D234" s="3"/>
    </row>
    <row r="235" spans="4:4" x14ac:dyDescent="0.25">
      <c r="D235" s="3"/>
    </row>
    <row r="236" spans="4:4" x14ac:dyDescent="0.25">
      <c r="D236" s="3"/>
    </row>
    <row r="237" spans="4:4" x14ac:dyDescent="0.25">
      <c r="D237" s="3"/>
    </row>
    <row r="238" spans="4:4" x14ac:dyDescent="0.25">
      <c r="D238" s="3"/>
    </row>
    <row r="239" spans="4:4" x14ac:dyDescent="0.25">
      <c r="D239" s="3"/>
    </row>
    <row r="240" spans="4:4" x14ac:dyDescent="0.25">
      <c r="D240" s="3"/>
    </row>
    <row r="241" spans="4:4" x14ac:dyDescent="0.25">
      <c r="D241" s="3"/>
    </row>
    <row r="242" spans="4:4" x14ac:dyDescent="0.25">
      <c r="D242" s="3"/>
    </row>
    <row r="243" spans="4:4" x14ac:dyDescent="0.25">
      <c r="D243" s="3"/>
    </row>
    <row r="244" spans="4:4" x14ac:dyDescent="0.25">
      <c r="D244" s="3"/>
    </row>
    <row r="245" spans="4:4" x14ac:dyDescent="0.25">
      <c r="D245" s="3"/>
    </row>
    <row r="246" spans="4:4" x14ac:dyDescent="0.25">
      <c r="D246" s="3"/>
    </row>
    <row r="247" spans="4:4" x14ac:dyDescent="0.25">
      <c r="D247" s="3"/>
    </row>
    <row r="248" spans="4:4" x14ac:dyDescent="0.25">
      <c r="D248" s="3"/>
    </row>
    <row r="249" spans="4:4" x14ac:dyDescent="0.25">
      <c r="D249" s="3"/>
    </row>
    <row r="250" spans="4:4" x14ac:dyDescent="0.25">
      <c r="D250" s="3"/>
    </row>
    <row r="251" spans="4:4" x14ac:dyDescent="0.25">
      <c r="D251" s="3"/>
    </row>
    <row r="252" spans="4:4" x14ac:dyDescent="0.25">
      <c r="D252" s="3"/>
    </row>
    <row r="253" spans="4:4" x14ac:dyDescent="0.25">
      <c r="D253" s="3"/>
    </row>
    <row r="254" spans="4:4" x14ac:dyDescent="0.25">
      <c r="D254" s="3"/>
    </row>
    <row r="255" spans="4:4" x14ac:dyDescent="0.25">
      <c r="D255" s="3"/>
    </row>
    <row r="256" spans="4:4" x14ac:dyDescent="0.25">
      <c r="D256" s="3"/>
    </row>
    <row r="257" spans="4:4" x14ac:dyDescent="0.25">
      <c r="D257" s="3"/>
    </row>
    <row r="258" spans="4:4" x14ac:dyDescent="0.25">
      <c r="D258" s="3"/>
    </row>
    <row r="259" spans="4:4" x14ac:dyDescent="0.25">
      <c r="D259" s="3"/>
    </row>
    <row r="260" spans="4:4" x14ac:dyDescent="0.25">
      <c r="D260" s="3"/>
    </row>
    <row r="261" spans="4:4" x14ac:dyDescent="0.25">
      <c r="D261" s="3"/>
    </row>
    <row r="262" spans="4:4" x14ac:dyDescent="0.25">
      <c r="D262" s="3"/>
    </row>
    <row r="263" spans="4:4" x14ac:dyDescent="0.25">
      <c r="D263" s="3"/>
    </row>
    <row r="264" spans="4:4" x14ac:dyDescent="0.25">
      <c r="D264" s="3"/>
    </row>
    <row r="265" spans="4:4" x14ac:dyDescent="0.25">
      <c r="D265" s="3"/>
    </row>
    <row r="266" spans="4:4" x14ac:dyDescent="0.25">
      <c r="D266" s="3"/>
    </row>
    <row r="267" spans="4:4" x14ac:dyDescent="0.25">
      <c r="D267" s="3"/>
    </row>
    <row r="268" spans="4:4" x14ac:dyDescent="0.25">
      <c r="D268" s="3"/>
    </row>
    <row r="269" spans="4:4" x14ac:dyDescent="0.25">
      <c r="D269" s="3"/>
    </row>
    <row r="270" spans="4:4" x14ac:dyDescent="0.25">
      <c r="D270" s="3"/>
    </row>
    <row r="271" spans="4:4" x14ac:dyDescent="0.25">
      <c r="D271" s="3"/>
    </row>
    <row r="272" spans="4:4" x14ac:dyDescent="0.25">
      <c r="D272" s="3"/>
    </row>
    <row r="273" spans="4:4" x14ac:dyDescent="0.25">
      <c r="D273" s="3"/>
    </row>
    <row r="274" spans="4:4" x14ac:dyDescent="0.25">
      <c r="D274" s="3"/>
    </row>
    <row r="275" spans="4:4" x14ac:dyDescent="0.25">
      <c r="D275" s="3"/>
    </row>
    <row r="276" spans="4:4" x14ac:dyDescent="0.25">
      <c r="D276" s="3"/>
    </row>
    <row r="277" spans="4:4" x14ac:dyDescent="0.25">
      <c r="D277" s="3"/>
    </row>
    <row r="278" spans="4:4" x14ac:dyDescent="0.25">
      <c r="D278" s="3"/>
    </row>
    <row r="279" spans="4:4" x14ac:dyDescent="0.25">
      <c r="D279" s="3"/>
    </row>
    <row r="280" spans="4:4" x14ac:dyDescent="0.25">
      <c r="D280" s="3"/>
    </row>
    <row r="281" spans="4:4" x14ac:dyDescent="0.25">
      <c r="D281" s="3"/>
    </row>
    <row r="282" spans="4:4" x14ac:dyDescent="0.25">
      <c r="D282" s="3"/>
    </row>
    <row r="283" spans="4:4" x14ac:dyDescent="0.25">
      <c r="D283" s="3"/>
    </row>
    <row r="284" spans="4:4" x14ac:dyDescent="0.25">
      <c r="D284" s="3"/>
    </row>
    <row r="285" spans="4:4" x14ac:dyDescent="0.25">
      <c r="D285" s="3"/>
    </row>
    <row r="286" spans="4:4" x14ac:dyDescent="0.25">
      <c r="D286" s="3"/>
    </row>
    <row r="287" spans="4:4" x14ac:dyDescent="0.25">
      <c r="D287" s="3"/>
    </row>
    <row r="288" spans="4:4" x14ac:dyDescent="0.25">
      <c r="D288" s="3"/>
    </row>
    <row r="289" spans="4:4" x14ac:dyDescent="0.25">
      <c r="D289" s="3"/>
    </row>
    <row r="290" spans="4:4" x14ac:dyDescent="0.25">
      <c r="D290" s="3"/>
    </row>
    <row r="291" spans="4:4" x14ac:dyDescent="0.25">
      <c r="D291" s="3"/>
    </row>
    <row r="292" spans="4:4" x14ac:dyDescent="0.25">
      <c r="D292" s="3"/>
    </row>
    <row r="293" spans="4:4" x14ac:dyDescent="0.25">
      <c r="D293" s="3"/>
    </row>
    <row r="294" spans="4:4" x14ac:dyDescent="0.25">
      <c r="D294" s="3"/>
    </row>
    <row r="295" spans="4:4" x14ac:dyDescent="0.25">
      <c r="D295" s="3"/>
    </row>
    <row r="296" spans="4:4" x14ac:dyDescent="0.25">
      <c r="D296" s="3"/>
    </row>
    <row r="297" spans="4:4" x14ac:dyDescent="0.25">
      <c r="D297" s="3"/>
    </row>
    <row r="298" spans="4:4" x14ac:dyDescent="0.25">
      <c r="D298" s="3"/>
    </row>
    <row r="299" spans="4:4" x14ac:dyDescent="0.25">
      <c r="D299" s="3"/>
    </row>
    <row r="300" spans="4:4" x14ac:dyDescent="0.25">
      <c r="D300" s="3"/>
    </row>
    <row r="301" spans="4:4" x14ac:dyDescent="0.25">
      <c r="D301" s="3"/>
    </row>
    <row r="302" spans="4:4" x14ac:dyDescent="0.25">
      <c r="D302" s="3"/>
    </row>
    <row r="303" spans="4:4" x14ac:dyDescent="0.25">
      <c r="D303" s="3"/>
    </row>
    <row r="304" spans="4:4" x14ac:dyDescent="0.25">
      <c r="D304" s="3"/>
    </row>
    <row r="305" spans="4:4" x14ac:dyDescent="0.25">
      <c r="D305" s="3"/>
    </row>
    <row r="306" spans="4:4" x14ac:dyDescent="0.25">
      <c r="D306" s="3"/>
    </row>
    <row r="307" spans="4:4" x14ac:dyDescent="0.25">
      <c r="D307" s="3"/>
    </row>
    <row r="308" spans="4:4" x14ac:dyDescent="0.25">
      <c r="D308" s="3"/>
    </row>
    <row r="309" spans="4:4" x14ac:dyDescent="0.25">
      <c r="D309" s="3"/>
    </row>
    <row r="310" spans="4:4" x14ac:dyDescent="0.25">
      <c r="D310" s="3"/>
    </row>
    <row r="311" spans="4:4" x14ac:dyDescent="0.25">
      <c r="D311" s="3"/>
    </row>
    <row r="312" spans="4:4" x14ac:dyDescent="0.25">
      <c r="D312" s="3"/>
    </row>
    <row r="313" spans="4:4" x14ac:dyDescent="0.25">
      <c r="D313" s="3"/>
    </row>
    <row r="314" spans="4:4" x14ac:dyDescent="0.25">
      <c r="D314" s="3"/>
    </row>
    <row r="315" spans="4:4" x14ac:dyDescent="0.25">
      <c r="D315" s="3"/>
    </row>
    <row r="316" spans="4:4" x14ac:dyDescent="0.25">
      <c r="D316" s="3"/>
    </row>
    <row r="317" spans="4:4" x14ac:dyDescent="0.25">
      <c r="D317" s="3"/>
    </row>
    <row r="318" spans="4:4" x14ac:dyDescent="0.25">
      <c r="D318" s="3"/>
    </row>
    <row r="319" spans="4:4" x14ac:dyDescent="0.25">
      <c r="D319" s="3"/>
    </row>
    <row r="320" spans="4:4" x14ac:dyDescent="0.25">
      <c r="D320" s="3"/>
    </row>
    <row r="321" spans="4:4" x14ac:dyDescent="0.25">
      <c r="D321" s="3"/>
    </row>
    <row r="322" spans="4:4" x14ac:dyDescent="0.25">
      <c r="D322" s="3"/>
    </row>
    <row r="323" spans="4:4" x14ac:dyDescent="0.25">
      <c r="D323" s="3"/>
    </row>
    <row r="324" spans="4:4" x14ac:dyDescent="0.25">
      <c r="D324" s="3"/>
    </row>
    <row r="325" spans="4:4" x14ac:dyDescent="0.25">
      <c r="D325" s="3"/>
    </row>
    <row r="326" spans="4:4" x14ac:dyDescent="0.25">
      <c r="D326" s="3"/>
    </row>
    <row r="327" spans="4:4" x14ac:dyDescent="0.25">
      <c r="D327" s="3"/>
    </row>
    <row r="328" spans="4:4" x14ac:dyDescent="0.25">
      <c r="D328" s="3"/>
    </row>
    <row r="329" spans="4:4" x14ac:dyDescent="0.25">
      <c r="D329" s="3"/>
    </row>
    <row r="330" spans="4:4" x14ac:dyDescent="0.25">
      <c r="D330" s="3"/>
    </row>
    <row r="331" spans="4:4" x14ac:dyDescent="0.25">
      <c r="D331" s="3"/>
    </row>
    <row r="332" spans="4:4" x14ac:dyDescent="0.25">
      <c r="D332" s="3"/>
    </row>
    <row r="333" spans="4:4" x14ac:dyDescent="0.25">
      <c r="D333" s="3"/>
    </row>
    <row r="334" spans="4:4" x14ac:dyDescent="0.25">
      <c r="D334" s="3"/>
    </row>
    <row r="335" spans="4:4" x14ac:dyDescent="0.25">
      <c r="D335" s="3"/>
    </row>
    <row r="336" spans="4:4" x14ac:dyDescent="0.25">
      <c r="D336" s="3"/>
    </row>
    <row r="337" spans="4:4" x14ac:dyDescent="0.25">
      <c r="D337" s="3"/>
    </row>
    <row r="338" spans="4:4" x14ac:dyDescent="0.25">
      <c r="D338" s="3"/>
    </row>
    <row r="339" spans="4:4" x14ac:dyDescent="0.25">
      <c r="D339" s="3"/>
    </row>
    <row r="340" spans="4:4" x14ac:dyDescent="0.25">
      <c r="D340" s="3"/>
    </row>
    <row r="341" spans="4:4" x14ac:dyDescent="0.25">
      <c r="D341" s="3"/>
    </row>
    <row r="342" spans="4:4" x14ac:dyDescent="0.25">
      <c r="D342" s="3"/>
    </row>
    <row r="343" spans="4:4" x14ac:dyDescent="0.25">
      <c r="D343" s="3"/>
    </row>
    <row r="344" spans="4:4" x14ac:dyDescent="0.25">
      <c r="D344" s="3"/>
    </row>
    <row r="345" spans="4:4" x14ac:dyDescent="0.25">
      <c r="D345" s="3"/>
    </row>
    <row r="346" spans="4:4" x14ac:dyDescent="0.25">
      <c r="D346" s="3"/>
    </row>
    <row r="347" spans="4:4" x14ac:dyDescent="0.25">
      <c r="D347" s="3"/>
    </row>
    <row r="348" spans="4:4" x14ac:dyDescent="0.25">
      <c r="D348" s="3"/>
    </row>
    <row r="349" spans="4:4" x14ac:dyDescent="0.25">
      <c r="D349" s="3"/>
    </row>
    <row r="350" spans="4:4" x14ac:dyDescent="0.25">
      <c r="D350" s="3"/>
    </row>
    <row r="351" spans="4:4" x14ac:dyDescent="0.25">
      <c r="D351" s="3"/>
    </row>
    <row r="352" spans="4:4" x14ac:dyDescent="0.25">
      <c r="D352" s="3"/>
    </row>
    <row r="353" spans="4:4" x14ac:dyDescent="0.25">
      <c r="D353" s="3"/>
    </row>
    <row r="354" spans="4:4" x14ac:dyDescent="0.25">
      <c r="D354" s="3"/>
    </row>
    <row r="355" spans="4:4" x14ac:dyDescent="0.25">
      <c r="D355" s="3"/>
    </row>
    <row r="356" spans="4:4" x14ac:dyDescent="0.25">
      <c r="D356" s="3"/>
    </row>
    <row r="357" spans="4:4" x14ac:dyDescent="0.25">
      <c r="D357" s="3"/>
    </row>
    <row r="358" spans="4:4" x14ac:dyDescent="0.25">
      <c r="D358" s="3"/>
    </row>
    <row r="359" spans="4:4" x14ac:dyDescent="0.25">
      <c r="D359" s="3"/>
    </row>
    <row r="360" spans="4:4" x14ac:dyDescent="0.25">
      <c r="D360" s="3"/>
    </row>
    <row r="361" spans="4:4" x14ac:dyDescent="0.25">
      <c r="D361" s="3"/>
    </row>
    <row r="362" spans="4:4" x14ac:dyDescent="0.25">
      <c r="D362" s="3"/>
    </row>
    <row r="363" spans="4:4" x14ac:dyDescent="0.25">
      <c r="D363" s="3"/>
    </row>
    <row r="364" spans="4:4" x14ac:dyDescent="0.25">
      <c r="D364" s="3"/>
    </row>
    <row r="365" spans="4:4" x14ac:dyDescent="0.25">
      <c r="D365" s="3"/>
    </row>
    <row r="366" spans="4:4" x14ac:dyDescent="0.25">
      <c r="D366" s="3"/>
    </row>
    <row r="367" spans="4:4" x14ac:dyDescent="0.25">
      <c r="D367" s="3"/>
    </row>
    <row r="368" spans="4:4" x14ac:dyDescent="0.25">
      <c r="D368" s="3"/>
    </row>
    <row r="369" spans="4:4" x14ac:dyDescent="0.25">
      <c r="D369" s="3"/>
    </row>
    <row r="370" spans="4:4" x14ac:dyDescent="0.25">
      <c r="D370" s="3"/>
    </row>
    <row r="371" spans="4:4" x14ac:dyDescent="0.25">
      <c r="D371" s="3"/>
    </row>
    <row r="372" spans="4:4" x14ac:dyDescent="0.25">
      <c r="D372" s="3"/>
    </row>
    <row r="373" spans="4:4" x14ac:dyDescent="0.25">
      <c r="D373" s="3"/>
    </row>
    <row r="374" spans="4:4" x14ac:dyDescent="0.25">
      <c r="D374" s="3"/>
    </row>
    <row r="375" spans="4:4" x14ac:dyDescent="0.25">
      <c r="D375" s="3"/>
    </row>
    <row r="376" spans="4:4" x14ac:dyDescent="0.25">
      <c r="D376" s="3"/>
    </row>
    <row r="377" spans="4:4" x14ac:dyDescent="0.25">
      <c r="D377" s="3"/>
    </row>
    <row r="378" spans="4:4" x14ac:dyDescent="0.25">
      <c r="D378" s="3"/>
    </row>
    <row r="379" spans="4:4" x14ac:dyDescent="0.25">
      <c r="D379" s="3"/>
    </row>
    <row r="380" spans="4:4" x14ac:dyDescent="0.25">
      <c r="D380" s="3"/>
    </row>
    <row r="381" spans="4:4" x14ac:dyDescent="0.25">
      <c r="D381" s="3"/>
    </row>
    <row r="382" spans="4:4" x14ac:dyDescent="0.25">
      <c r="D382" s="3"/>
    </row>
    <row r="383" spans="4:4" x14ac:dyDescent="0.25">
      <c r="D383" s="3"/>
    </row>
    <row r="384" spans="4:4" x14ac:dyDescent="0.25">
      <c r="D384" s="3"/>
    </row>
    <row r="385" spans="4:4" x14ac:dyDescent="0.25">
      <c r="D385" s="3"/>
    </row>
    <row r="386" spans="4:4" x14ac:dyDescent="0.25">
      <c r="D386" s="3"/>
    </row>
    <row r="387" spans="4:4" x14ac:dyDescent="0.25">
      <c r="D387" s="3"/>
    </row>
    <row r="388" spans="4:4" x14ac:dyDescent="0.25">
      <c r="D388" s="3"/>
    </row>
    <row r="389" spans="4:4" x14ac:dyDescent="0.25">
      <c r="D389" s="3"/>
    </row>
    <row r="390" spans="4:4" x14ac:dyDescent="0.25">
      <c r="D390" s="3"/>
    </row>
    <row r="391" spans="4:4" x14ac:dyDescent="0.25">
      <c r="D391" s="3"/>
    </row>
    <row r="392" spans="4:4" x14ac:dyDescent="0.25">
      <c r="D392" s="3"/>
    </row>
    <row r="393" spans="4:4" x14ac:dyDescent="0.25">
      <c r="D393" s="3"/>
    </row>
    <row r="394" spans="4:4" x14ac:dyDescent="0.25">
      <c r="D394" s="3"/>
    </row>
    <row r="395" spans="4:4" x14ac:dyDescent="0.25">
      <c r="D395" s="3"/>
    </row>
    <row r="396" spans="4:4" x14ac:dyDescent="0.25">
      <c r="D396" s="3"/>
    </row>
    <row r="397" spans="4:4" x14ac:dyDescent="0.25">
      <c r="D397" s="3"/>
    </row>
    <row r="398" spans="4:4" x14ac:dyDescent="0.25">
      <c r="D398" s="3"/>
    </row>
    <row r="399" spans="4:4" x14ac:dyDescent="0.25">
      <c r="D399" s="3"/>
    </row>
    <row r="400" spans="4:4" x14ac:dyDescent="0.25">
      <c r="D400" s="3"/>
    </row>
    <row r="401" spans="4:4" x14ac:dyDescent="0.25">
      <c r="D401" s="3"/>
    </row>
    <row r="402" spans="4:4" x14ac:dyDescent="0.25">
      <c r="D402" s="3"/>
    </row>
    <row r="403" spans="4:4" x14ac:dyDescent="0.25">
      <c r="D403" s="3"/>
    </row>
    <row r="404" spans="4:4" x14ac:dyDescent="0.25">
      <c r="D404" s="3"/>
    </row>
    <row r="405" spans="4:4" x14ac:dyDescent="0.25">
      <c r="D405" s="3"/>
    </row>
    <row r="406" spans="4:4" x14ac:dyDescent="0.25">
      <c r="D406" s="3"/>
    </row>
    <row r="407" spans="4:4" x14ac:dyDescent="0.25">
      <c r="D407" s="3"/>
    </row>
    <row r="408" spans="4:4" x14ac:dyDescent="0.25">
      <c r="D408" s="3"/>
    </row>
    <row r="409" spans="4:4" x14ac:dyDescent="0.25">
      <c r="D409" s="3"/>
    </row>
    <row r="410" spans="4:4" x14ac:dyDescent="0.25">
      <c r="D410" s="3"/>
    </row>
    <row r="411" spans="4:4" x14ac:dyDescent="0.25">
      <c r="D411" s="3"/>
    </row>
    <row r="412" spans="4:4" x14ac:dyDescent="0.25">
      <c r="D412" s="3"/>
    </row>
    <row r="413" spans="4:4" x14ac:dyDescent="0.25">
      <c r="D413" s="3"/>
    </row>
    <row r="414" spans="4:4" x14ac:dyDescent="0.25">
      <c r="D414" s="3"/>
    </row>
    <row r="415" spans="4:4" x14ac:dyDescent="0.25">
      <c r="D415" s="3"/>
    </row>
    <row r="416" spans="4:4" x14ac:dyDescent="0.25">
      <c r="D416" s="3"/>
    </row>
    <row r="417" spans="4:4" x14ac:dyDescent="0.25">
      <c r="D417" s="3"/>
    </row>
    <row r="418" spans="4:4" x14ac:dyDescent="0.25">
      <c r="D418" s="3"/>
    </row>
    <row r="419" spans="4:4" x14ac:dyDescent="0.25">
      <c r="D419" s="3"/>
    </row>
    <row r="420" spans="4:4" x14ac:dyDescent="0.25">
      <c r="D420" s="3"/>
    </row>
    <row r="421" spans="4:4" x14ac:dyDescent="0.25">
      <c r="D421" s="3"/>
    </row>
    <row r="422" spans="4:4" x14ac:dyDescent="0.25">
      <c r="D422" s="3"/>
    </row>
    <row r="423" spans="4:4" x14ac:dyDescent="0.25">
      <c r="D423" s="3"/>
    </row>
    <row r="424" spans="4:4" x14ac:dyDescent="0.25">
      <c r="D424" s="3"/>
    </row>
    <row r="425" spans="4:4" x14ac:dyDescent="0.25">
      <c r="D425" s="3"/>
    </row>
    <row r="426" spans="4:4" x14ac:dyDescent="0.25">
      <c r="D426" s="3"/>
    </row>
    <row r="427" spans="4:4" x14ac:dyDescent="0.25">
      <c r="D427" s="3"/>
    </row>
    <row r="428" spans="4:4" x14ac:dyDescent="0.25">
      <c r="D428" s="3"/>
    </row>
    <row r="429" spans="4:4" x14ac:dyDescent="0.25">
      <c r="D429" s="3"/>
    </row>
    <row r="430" spans="4:4" x14ac:dyDescent="0.25">
      <c r="D430" s="3"/>
    </row>
    <row r="431" spans="4:4" x14ac:dyDescent="0.25">
      <c r="D431" s="3"/>
    </row>
    <row r="432" spans="4:4" x14ac:dyDescent="0.25">
      <c r="D432" s="3"/>
    </row>
    <row r="433" spans="4:4" x14ac:dyDescent="0.25">
      <c r="D433" s="3"/>
    </row>
    <row r="434" spans="4:4" x14ac:dyDescent="0.25">
      <c r="D434" s="3"/>
    </row>
    <row r="435" spans="4:4" x14ac:dyDescent="0.25">
      <c r="D435" s="3"/>
    </row>
    <row r="436" spans="4:4" x14ac:dyDescent="0.25">
      <c r="D436" s="3"/>
    </row>
    <row r="437" spans="4:4" x14ac:dyDescent="0.25">
      <c r="D437" s="3"/>
    </row>
    <row r="438" spans="4:4" x14ac:dyDescent="0.25">
      <c r="D438" s="3"/>
    </row>
    <row r="439" spans="4:4" x14ac:dyDescent="0.25">
      <c r="D439" s="3"/>
    </row>
    <row r="440" spans="4:4" x14ac:dyDescent="0.25">
      <c r="D440" s="3"/>
    </row>
    <row r="441" spans="4:4" x14ac:dyDescent="0.25">
      <c r="D441" s="3"/>
    </row>
    <row r="442" spans="4:4" x14ac:dyDescent="0.25">
      <c r="D442" s="3"/>
    </row>
    <row r="443" spans="4:4" x14ac:dyDescent="0.25">
      <c r="D443" s="3"/>
    </row>
    <row r="444" spans="4:4" x14ac:dyDescent="0.25">
      <c r="D444" s="3"/>
    </row>
    <row r="445" spans="4:4" x14ac:dyDescent="0.25">
      <c r="D445" s="3"/>
    </row>
    <row r="446" spans="4:4" x14ac:dyDescent="0.25">
      <c r="D446" s="3"/>
    </row>
    <row r="447" spans="4:4" x14ac:dyDescent="0.25">
      <c r="D447" s="3"/>
    </row>
    <row r="448" spans="4:4" x14ac:dyDescent="0.25">
      <c r="D448" s="3"/>
    </row>
    <row r="449" spans="4:4" x14ac:dyDescent="0.25">
      <c r="D449" s="3"/>
    </row>
    <row r="450" spans="4:4" x14ac:dyDescent="0.25">
      <c r="D450" s="3"/>
    </row>
    <row r="451" spans="4:4" x14ac:dyDescent="0.25">
      <c r="D451" s="3"/>
    </row>
    <row r="452" spans="4:4" x14ac:dyDescent="0.25">
      <c r="D452" s="3"/>
    </row>
    <row r="453" spans="4:4" x14ac:dyDescent="0.25">
      <c r="D453" s="3"/>
    </row>
    <row r="454" spans="4:4" x14ac:dyDescent="0.25">
      <c r="D454" s="3"/>
    </row>
    <row r="455" spans="4:4" x14ac:dyDescent="0.25">
      <c r="D455" s="3"/>
    </row>
    <row r="456" spans="4:4" x14ac:dyDescent="0.25">
      <c r="D456" s="3"/>
    </row>
    <row r="457" spans="4:4" x14ac:dyDescent="0.25">
      <c r="D457" s="3"/>
    </row>
    <row r="458" spans="4:4" x14ac:dyDescent="0.25">
      <c r="D458" s="3"/>
    </row>
    <row r="459" spans="4:4" x14ac:dyDescent="0.25">
      <c r="D459" s="3"/>
    </row>
    <row r="460" spans="4:4" x14ac:dyDescent="0.25">
      <c r="D460" s="3"/>
    </row>
    <row r="461" spans="4:4" x14ac:dyDescent="0.25">
      <c r="D461" s="3"/>
    </row>
    <row r="462" spans="4:4" x14ac:dyDescent="0.25">
      <c r="D462" s="3"/>
    </row>
    <row r="463" spans="4:4" x14ac:dyDescent="0.25">
      <c r="D463" s="3"/>
    </row>
    <row r="464" spans="4:4" x14ac:dyDescent="0.25">
      <c r="D464" s="3"/>
    </row>
    <row r="465" spans="4:4" x14ac:dyDescent="0.25">
      <c r="D465" s="3"/>
    </row>
    <row r="466" spans="4:4" x14ac:dyDescent="0.25">
      <c r="D466" s="3"/>
    </row>
    <row r="467" spans="4:4" x14ac:dyDescent="0.25">
      <c r="D467" s="3"/>
    </row>
    <row r="468" spans="4:4" x14ac:dyDescent="0.25">
      <c r="D468" s="3"/>
    </row>
    <row r="469" spans="4:4" x14ac:dyDescent="0.25">
      <c r="D469" s="3"/>
    </row>
    <row r="470" spans="4:4" x14ac:dyDescent="0.25">
      <c r="D470" s="3"/>
    </row>
    <row r="471" spans="4:4" x14ac:dyDescent="0.25">
      <c r="D471" s="3"/>
    </row>
    <row r="472" spans="4:4" x14ac:dyDescent="0.25">
      <c r="D472" s="3"/>
    </row>
    <row r="473" spans="4:4" x14ac:dyDescent="0.25">
      <c r="D473" s="3"/>
    </row>
    <row r="474" spans="4:4" x14ac:dyDescent="0.25">
      <c r="D474" s="3"/>
    </row>
    <row r="475" spans="4:4" x14ac:dyDescent="0.25">
      <c r="D475" s="3"/>
    </row>
    <row r="476" spans="4:4" x14ac:dyDescent="0.25">
      <c r="D476" s="3"/>
    </row>
    <row r="477" spans="4:4" x14ac:dyDescent="0.25">
      <c r="D477" s="3"/>
    </row>
    <row r="478" spans="4:4" x14ac:dyDescent="0.25">
      <c r="D478" s="3"/>
    </row>
    <row r="479" spans="4:4" x14ac:dyDescent="0.25">
      <c r="D479" s="3"/>
    </row>
    <row r="480" spans="4:4" x14ac:dyDescent="0.25">
      <c r="D480" s="3"/>
    </row>
    <row r="481" spans="4:4" x14ac:dyDescent="0.25">
      <c r="D481" s="3"/>
    </row>
    <row r="482" spans="4:4" x14ac:dyDescent="0.25">
      <c r="D482" s="3"/>
    </row>
    <row r="483" spans="4:4" x14ac:dyDescent="0.25">
      <c r="D483" s="3"/>
    </row>
    <row r="484" spans="4:4" x14ac:dyDescent="0.25">
      <c r="D484" s="3"/>
    </row>
    <row r="485" spans="4:4" x14ac:dyDescent="0.25">
      <c r="D485" s="3"/>
    </row>
    <row r="486" spans="4:4" x14ac:dyDescent="0.25">
      <c r="D486" s="3"/>
    </row>
    <row r="487" spans="4:4" x14ac:dyDescent="0.25">
      <c r="D487" s="3"/>
    </row>
    <row r="488" spans="4:4" x14ac:dyDescent="0.25">
      <c r="D488" s="3"/>
    </row>
    <row r="489" spans="4:4" x14ac:dyDescent="0.25">
      <c r="D489" s="3"/>
    </row>
    <row r="490" spans="4:4" x14ac:dyDescent="0.25">
      <c r="D490" s="3"/>
    </row>
    <row r="491" spans="4:4" x14ac:dyDescent="0.25">
      <c r="D491" s="3"/>
    </row>
    <row r="492" spans="4:4" x14ac:dyDescent="0.25">
      <c r="D492" s="3"/>
    </row>
    <row r="493" spans="4:4" x14ac:dyDescent="0.25">
      <c r="D493" s="3"/>
    </row>
    <row r="494" spans="4:4" x14ac:dyDescent="0.25">
      <c r="D494" s="3"/>
    </row>
    <row r="495" spans="4:4" x14ac:dyDescent="0.25">
      <c r="D495" s="3"/>
    </row>
    <row r="496" spans="4:4" x14ac:dyDescent="0.25">
      <c r="D496" s="3"/>
    </row>
    <row r="497" spans="4:4" x14ac:dyDescent="0.25">
      <c r="D497" s="3"/>
    </row>
    <row r="498" spans="4:4" x14ac:dyDescent="0.25">
      <c r="D498" s="3"/>
    </row>
    <row r="499" spans="4:4" x14ac:dyDescent="0.25">
      <c r="D499" s="3"/>
    </row>
    <row r="500" spans="4:4" x14ac:dyDescent="0.25">
      <c r="D500" s="3"/>
    </row>
    <row r="501" spans="4:4" x14ac:dyDescent="0.25">
      <c r="D501" s="3"/>
    </row>
    <row r="502" spans="4:4" x14ac:dyDescent="0.25">
      <c r="D502" s="3"/>
    </row>
    <row r="503" spans="4:4" x14ac:dyDescent="0.25">
      <c r="D503" s="3"/>
    </row>
    <row r="504" spans="4:4" x14ac:dyDescent="0.25">
      <c r="D504" s="3"/>
    </row>
    <row r="505" spans="4:4" x14ac:dyDescent="0.25">
      <c r="D505" s="3"/>
    </row>
    <row r="506" spans="4:4" x14ac:dyDescent="0.25">
      <c r="D506" s="3"/>
    </row>
    <row r="507" spans="4:4" x14ac:dyDescent="0.25">
      <c r="D507" s="3"/>
    </row>
    <row r="508" spans="4:4" x14ac:dyDescent="0.25">
      <c r="D508" s="3"/>
    </row>
    <row r="509" spans="4:4" x14ac:dyDescent="0.25">
      <c r="D509" s="3"/>
    </row>
  </sheetData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05DC0-F7A6-4EE0-878B-542300AC1128}">
  <dimension ref="A1:L509"/>
  <sheetViews>
    <sheetView showGridLines="0" workbookViewId="0">
      <selection activeCell="H3" sqref="H3"/>
    </sheetView>
  </sheetViews>
  <sheetFormatPr defaultRowHeight="15" x14ac:dyDescent="0.25"/>
  <cols>
    <col min="1" max="1" width="22.85546875" customWidth="1"/>
    <col min="2" max="2" width="6.85546875" customWidth="1"/>
    <col min="3" max="3" width="8" bestFit="1" customWidth="1"/>
    <col min="4" max="4" width="19.42578125" bestFit="1" customWidth="1"/>
    <col min="5" max="5" width="5.140625" bestFit="1" customWidth="1"/>
    <col min="6" max="7" width="5" bestFit="1" customWidth="1"/>
    <col min="10" max="10" width="49.140625" bestFit="1" customWidth="1"/>
  </cols>
  <sheetData>
    <row r="1" spans="1:12" s="2" customFormat="1" ht="21" x14ac:dyDescent="0.35">
      <c r="A1" s="1" t="s">
        <v>14</v>
      </c>
    </row>
    <row r="3" spans="1:12" ht="240" x14ac:dyDescent="0.25">
      <c r="A3" s="4" t="s">
        <v>17</v>
      </c>
    </row>
    <row r="4" spans="1:12" x14ac:dyDescent="0.25">
      <c r="H4" s="6" t="str" cm="1">
        <f t="array" ref="H4:L15">_xll.XLRCODE_ENV(A3,"WB","country",$C$6,"indicator",$D$6,"start",$E$6,"end",$F$6)</f>
        <v/>
      </c>
      <c r="I4" s="6" t="str">
        <v>iso2c</v>
      </c>
      <c r="J4" s="6" t="str">
        <v>country</v>
      </c>
      <c r="K4" s="6" t="str">
        <v>NY.GDP.MKTP.KD.ZG</v>
      </c>
      <c r="L4" s="6" t="str">
        <v>year</v>
      </c>
    </row>
    <row r="5" spans="1:12" x14ac:dyDescent="0.25">
      <c r="C5" s="14" t="s">
        <v>9</v>
      </c>
      <c r="D5" s="15" t="s">
        <v>10</v>
      </c>
      <c r="E5" s="14" t="s">
        <v>11</v>
      </c>
      <c r="F5" s="14" t="s">
        <v>12</v>
      </c>
      <c r="H5" t="str">
        <v>1</v>
      </c>
      <c r="I5" s="3" t="str">
        <v>BR</v>
      </c>
      <c r="J5" t="str">
        <v>Brazil</v>
      </c>
      <c r="K5">
        <v>7.52822581812151</v>
      </c>
      <c r="L5">
        <v>2010</v>
      </c>
    </row>
    <row r="6" spans="1:12" x14ac:dyDescent="0.25">
      <c r="C6" s="10" t="s">
        <v>16</v>
      </c>
      <c r="D6" s="11" t="s">
        <v>13</v>
      </c>
      <c r="E6" s="10">
        <v>2010</v>
      </c>
      <c r="F6" s="10">
        <v>2022</v>
      </c>
      <c r="H6" t="str">
        <v>2</v>
      </c>
      <c r="I6" s="3" t="str">
        <v>BR</v>
      </c>
      <c r="J6" t="str">
        <v>Brazil</v>
      </c>
      <c r="K6">
        <v>3.9744230794470199</v>
      </c>
      <c r="L6">
        <v>2011</v>
      </c>
    </row>
    <row r="7" spans="1:12" x14ac:dyDescent="0.25">
      <c r="D7" s="3"/>
      <c r="H7" t="str">
        <v>3</v>
      </c>
      <c r="I7" s="3" t="str">
        <v>BR</v>
      </c>
      <c r="J7" t="str">
        <v>Brazil</v>
      </c>
      <c r="K7">
        <v>1.92117598509462</v>
      </c>
      <c r="L7">
        <v>2012</v>
      </c>
    </row>
    <row r="8" spans="1:12" x14ac:dyDescent="0.25">
      <c r="H8" t="str">
        <v>4</v>
      </c>
      <c r="I8" s="3" t="str">
        <v>BR</v>
      </c>
      <c r="J8" t="str">
        <v>Brazil</v>
      </c>
      <c r="K8">
        <v>3.0048226702887999</v>
      </c>
      <c r="L8">
        <v>2013</v>
      </c>
    </row>
    <row r="9" spans="1:12" x14ac:dyDescent="0.25">
      <c r="H9" t="str">
        <v>5</v>
      </c>
      <c r="I9" s="3" t="str">
        <v>BR</v>
      </c>
      <c r="J9" t="str">
        <v>Brazil</v>
      </c>
      <c r="K9">
        <v>0.50395574027324097</v>
      </c>
      <c r="L9">
        <v>2014</v>
      </c>
    </row>
    <row r="10" spans="1:12" x14ac:dyDescent="0.25">
      <c r="H10" t="str">
        <v>6</v>
      </c>
      <c r="I10" s="3" t="str">
        <v>BR</v>
      </c>
      <c r="J10" t="str">
        <v>Brazil</v>
      </c>
      <c r="K10">
        <v>-3.5457633934727801</v>
      </c>
      <c r="L10">
        <v>2015</v>
      </c>
    </row>
    <row r="11" spans="1:12" x14ac:dyDescent="0.25">
      <c r="H11" t="str">
        <v>7</v>
      </c>
      <c r="I11" s="3" t="str">
        <v>BR</v>
      </c>
      <c r="J11" t="str">
        <v>Brazil</v>
      </c>
      <c r="K11">
        <v>-3.2759169063211</v>
      </c>
      <c r="L11">
        <v>2016</v>
      </c>
    </row>
    <row r="12" spans="1:12" x14ac:dyDescent="0.25">
      <c r="H12" t="str">
        <v>8</v>
      </c>
      <c r="I12" s="3" t="str">
        <v>BR</v>
      </c>
      <c r="J12" t="str">
        <v>Brazil</v>
      </c>
      <c r="K12">
        <v>1.32286905390815</v>
      </c>
      <c r="L12">
        <v>2017</v>
      </c>
    </row>
    <row r="13" spans="1:12" x14ac:dyDescent="0.25">
      <c r="H13" t="str">
        <v>9</v>
      </c>
      <c r="I13" s="3" t="str">
        <v>BR</v>
      </c>
      <c r="J13" t="str">
        <v>Brazil</v>
      </c>
      <c r="K13">
        <v>1.7836667613700301</v>
      </c>
      <c r="L13">
        <v>2018</v>
      </c>
    </row>
    <row r="14" spans="1:12" x14ac:dyDescent="0.25">
      <c r="H14" t="str">
        <v>10</v>
      </c>
      <c r="I14" s="3" t="str">
        <v>BR</v>
      </c>
      <c r="J14" t="str">
        <v>Brazil</v>
      </c>
      <c r="K14">
        <v>1.41115298506995</v>
      </c>
      <c r="L14">
        <v>2019</v>
      </c>
    </row>
    <row r="15" spans="1:12" x14ac:dyDescent="0.25">
      <c r="H15" t="str">
        <v>11</v>
      </c>
      <c r="I15" s="3" t="str">
        <v>BR</v>
      </c>
      <c r="J15" t="str">
        <v>Brazil</v>
      </c>
      <c r="K15">
        <v>-4.05904827267271</v>
      </c>
      <c r="L15">
        <v>2020</v>
      </c>
    </row>
    <row r="16" spans="1:12" x14ac:dyDescent="0.25">
      <c r="I16" s="3"/>
    </row>
    <row r="17" spans="9:9" x14ac:dyDescent="0.25">
      <c r="I17" s="3"/>
    </row>
    <row r="18" spans="9:9" x14ac:dyDescent="0.25">
      <c r="I18" s="3"/>
    </row>
    <row r="19" spans="9:9" x14ac:dyDescent="0.25">
      <c r="I19" s="3"/>
    </row>
    <row r="20" spans="9:9" x14ac:dyDescent="0.25">
      <c r="I20" s="3"/>
    </row>
    <row r="21" spans="9:9" x14ac:dyDescent="0.25">
      <c r="I21" s="3"/>
    </row>
    <row r="22" spans="9:9" x14ac:dyDescent="0.25">
      <c r="I22" s="3"/>
    </row>
    <row r="23" spans="9:9" x14ac:dyDescent="0.25">
      <c r="I23" s="3"/>
    </row>
    <row r="24" spans="9:9" x14ac:dyDescent="0.25">
      <c r="I24" s="3"/>
    </row>
    <row r="25" spans="9:9" x14ac:dyDescent="0.25">
      <c r="I25" s="3"/>
    </row>
    <row r="26" spans="9:9" x14ac:dyDescent="0.25">
      <c r="I26" s="3"/>
    </row>
    <row r="27" spans="9:9" x14ac:dyDescent="0.25">
      <c r="I27" s="3"/>
    </row>
    <row r="28" spans="9:9" x14ac:dyDescent="0.25">
      <c r="I28" s="3"/>
    </row>
    <row r="29" spans="9:9" x14ac:dyDescent="0.25">
      <c r="I29" s="3"/>
    </row>
    <row r="30" spans="9:9" x14ac:dyDescent="0.25">
      <c r="I30" s="3"/>
    </row>
    <row r="31" spans="9:9" x14ac:dyDescent="0.25">
      <c r="I31" s="3"/>
    </row>
    <row r="32" spans="9:9" x14ac:dyDescent="0.25">
      <c r="I32" s="3"/>
    </row>
    <row r="33" spans="9:9" x14ac:dyDescent="0.25">
      <c r="I33" s="3"/>
    </row>
    <row r="34" spans="9:9" x14ac:dyDescent="0.25">
      <c r="I34" s="3"/>
    </row>
    <row r="35" spans="9:9" x14ac:dyDescent="0.25">
      <c r="I35" s="3"/>
    </row>
    <row r="36" spans="9:9" x14ac:dyDescent="0.25">
      <c r="I36" s="3"/>
    </row>
    <row r="37" spans="9:9" x14ac:dyDescent="0.25">
      <c r="I37" s="3"/>
    </row>
    <row r="38" spans="9:9" x14ac:dyDescent="0.25">
      <c r="I38" s="3"/>
    </row>
    <row r="39" spans="9:9" x14ac:dyDescent="0.25">
      <c r="I39" s="3"/>
    </row>
    <row r="40" spans="9:9" x14ac:dyDescent="0.25">
      <c r="I40" s="3"/>
    </row>
    <row r="41" spans="9:9" x14ac:dyDescent="0.25">
      <c r="I41" s="3"/>
    </row>
    <row r="42" spans="9:9" x14ac:dyDescent="0.25">
      <c r="I42" s="3"/>
    </row>
    <row r="43" spans="9:9" x14ac:dyDescent="0.25">
      <c r="I43" s="3"/>
    </row>
    <row r="44" spans="9:9" x14ac:dyDescent="0.25">
      <c r="I44" s="3"/>
    </row>
    <row r="45" spans="9:9" x14ac:dyDescent="0.25">
      <c r="I45" s="3"/>
    </row>
    <row r="46" spans="9:9" x14ac:dyDescent="0.25">
      <c r="I46" s="3"/>
    </row>
    <row r="47" spans="9:9" x14ac:dyDescent="0.25">
      <c r="I47" s="3"/>
    </row>
    <row r="48" spans="9:9" x14ac:dyDescent="0.25">
      <c r="I48" s="3"/>
    </row>
    <row r="49" spans="9:9" x14ac:dyDescent="0.25">
      <c r="I49" s="3"/>
    </row>
    <row r="50" spans="9:9" x14ac:dyDescent="0.25">
      <c r="I50" s="3"/>
    </row>
    <row r="51" spans="9:9" x14ac:dyDescent="0.25">
      <c r="I51" s="3"/>
    </row>
    <row r="52" spans="9:9" x14ac:dyDescent="0.25">
      <c r="I52" s="3"/>
    </row>
    <row r="53" spans="9:9" x14ac:dyDescent="0.25">
      <c r="I53" s="3"/>
    </row>
    <row r="54" spans="9:9" x14ac:dyDescent="0.25">
      <c r="I54" s="3"/>
    </row>
    <row r="55" spans="9:9" x14ac:dyDescent="0.25">
      <c r="I55" s="3"/>
    </row>
    <row r="56" spans="9:9" x14ac:dyDescent="0.25">
      <c r="I56" s="3"/>
    </row>
    <row r="57" spans="9:9" x14ac:dyDescent="0.25">
      <c r="I57" s="3"/>
    </row>
    <row r="58" spans="9:9" x14ac:dyDescent="0.25">
      <c r="I58" s="3"/>
    </row>
    <row r="59" spans="9:9" x14ac:dyDescent="0.25">
      <c r="I59" s="3"/>
    </row>
    <row r="60" spans="9:9" x14ac:dyDescent="0.25">
      <c r="I60" s="3"/>
    </row>
    <row r="61" spans="9:9" x14ac:dyDescent="0.25">
      <c r="I61" s="3"/>
    </row>
    <row r="62" spans="9:9" x14ac:dyDescent="0.25">
      <c r="I62" s="3"/>
    </row>
    <row r="63" spans="9:9" x14ac:dyDescent="0.25">
      <c r="I63" s="3"/>
    </row>
    <row r="64" spans="9:9" x14ac:dyDescent="0.25">
      <c r="I64" s="3"/>
    </row>
    <row r="65" spans="9:9" x14ac:dyDescent="0.25">
      <c r="I65" s="3"/>
    </row>
    <row r="66" spans="9:9" x14ac:dyDescent="0.25">
      <c r="I66" s="3"/>
    </row>
    <row r="67" spans="9:9" x14ac:dyDescent="0.25">
      <c r="I67" s="3"/>
    </row>
    <row r="68" spans="9:9" x14ac:dyDescent="0.25">
      <c r="I68" s="3"/>
    </row>
    <row r="69" spans="9:9" x14ac:dyDescent="0.25">
      <c r="I69" s="3"/>
    </row>
    <row r="70" spans="9:9" x14ac:dyDescent="0.25">
      <c r="I70" s="3"/>
    </row>
    <row r="71" spans="9:9" x14ac:dyDescent="0.25">
      <c r="I71" s="3"/>
    </row>
    <row r="72" spans="9:9" x14ac:dyDescent="0.25">
      <c r="I72" s="3"/>
    </row>
    <row r="73" spans="9:9" x14ac:dyDescent="0.25">
      <c r="I73" s="3"/>
    </row>
    <row r="74" spans="9:9" x14ac:dyDescent="0.25">
      <c r="I74" s="3"/>
    </row>
    <row r="75" spans="9:9" x14ac:dyDescent="0.25">
      <c r="I75" s="3"/>
    </row>
    <row r="76" spans="9:9" x14ac:dyDescent="0.25">
      <c r="I76" s="3"/>
    </row>
    <row r="77" spans="9:9" x14ac:dyDescent="0.25">
      <c r="I77" s="3"/>
    </row>
    <row r="78" spans="9:9" x14ac:dyDescent="0.25">
      <c r="I78" s="3"/>
    </row>
    <row r="79" spans="9:9" x14ac:dyDescent="0.25">
      <c r="I79" s="3"/>
    </row>
    <row r="80" spans="9:9" x14ac:dyDescent="0.25">
      <c r="I80" s="3"/>
    </row>
    <row r="81" spans="9:9" x14ac:dyDescent="0.25">
      <c r="I81" s="3"/>
    </row>
    <row r="82" spans="9:9" x14ac:dyDescent="0.25">
      <c r="I82" s="3"/>
    </row>
    <row r="83" spans="9:9" x14ac:dyDescent="0.25">
      <c r="I83" s="3"/>
    </row>
    <row r="84" spans="9:9" x14ac:dyDescent="0.25">
      <c r="I84" s="3"/>
    </row>
    <row r="85" spans="9:9" x14ac:dyDescent="0.25">
      <c r="I85" s="3"/>
    </row>
    <row r="86" spans="9:9" x14ac:dyDescent="0.25">
      <c r="I86" s="3"/>
    </row>
    <row r="87" spans="9:9" x14ac:dyDescent="0.25">
      <c r="I87" s="3"/>
    </row>
    <row r="88" spans="9:9" x14ac:dyDescent="0.25">
      <c r="I88" s="3"/>
    </row>
    <row r="89" spans="9:9" x14ac:dyDescent="0.25">
      <c r="I89" s="3"/>
    </row>
    <row r="90" spans="9:9" x14ac:dyDescent="0.25">
      <c r="I90" s="3"/>
    </row>
    <row r="91" spans="9:9" x14ac:dyDescent="0.25">
      <c r="I91" s="3"/>
    </row>
    <row r="92" spans="9:9" x14ac:dyDescent="0.25">
      <c r="I92" s="3"/>
    </row>
    <row r="93" spans="9:9" x14ac:dyDescent="0.25">
      <c r="I93" s="3"/>
    </row>
    <row r="94" spans="9:9" x14ac:dyDescent="0.25">
      <c r="I94" s="3"/>
    </row>
    <row r="95" spans="9:9" x14ac:dyDescent="0.25">
      <c r="I95" s="3"/>
    </row>
    <row r="96" spans="9:9" x14ac:dyDescent="0.25">
      <c r="I96" s="3"/>
    </row>
    <row r="97" spans="9:9" x14ac:dyDescent="0.25">
      <c r="I97" s="3"/>
    </row>
    <row r="98" spans="9:9" x14ac:dyDescent="0.25">
      <c r="I98" s="3"/>
    </row>
    <row r="99" spans="9:9" x14ac:dyDescent="0.25">
      <c r="I99" s="3"/>
    </row>
    <row r="100" spans="9:9" x14ac:dyDescent="0.25">
      <c r="I100" s="3"/>
    </row>
    <row r="101" spans="9:9" x14ac:dyDescent="0.25">
      <c r="I101" s="3"/>
    </row>
    <row r="102" spans="9:9" x14ac:dyDescent="0.25">
      <c r="I102" s="3"/>
    </row>
    <row r="103" spans="9:9" x14ac:dyDescent="0.25">
      <c r="I103" s="3"/>
    </row>
    <row r="104" spans="9:9" x14ac:dyDescent="0.25">
      <c r="I104" s="3"/>
    </row>
    <row r="105" spans="9:9" x14ac:dyDescent="0.25">
      <c r="I105" s="3"/>
    </row>
    <row r="106" spans="9:9" x14ac:dyDescent="0.25">
      <c r="I106" s="3"/>
    </row>
    <row r="107" spans="9:9" x14ac:dyDescent="0.25">
      <c r="I107" s="3"/>
    </row>
    <row r="108" spans="9:9" x14ac:dyDescent="0.25">
      <c r="I108" s="3"/>
    </row>
    <row r="109" spans="9:9" x14ac:dyDescent="0.25">
      <c r="I109" s="3"/>
    </row>
    <row r="110" spans="9:9" x14ac:dyDescent="0.25">
      <c r="I110" s="3"/>
    </row>
    <row r="111" spans="9:9" x14ac:dyDescent="0.25">
      <c r="I111" s="3"/>
    </row>
    <row r="112" spans="9:9" x14ac:dyDescent="0.25">
      <c r="I112" s="3"/>
    </row>
    <row r="113" spans="9:9" x14ac:dyDescent="0.25">
      <c r="I113" s="3"/>
    </row>
    <row r="114" spans="9:9" x14ac:dyDescent="0.25">
      <c r="I114" s="3"/>
    </row>
    <row r="115" spans="9:9" x14ac:dyDescent="0.25">
      <c r="I115" s="3"/>
    </row>
    <row r="116" spans="9:9" x14ac:dyDescent="0.25">
      <c r="I116" s="3"/>
    </row>
    <row r="117" spans="9:9" x14ac:dyDescent="0.25">
      <c r="I117" s="3"/>
    </row>
    <row r="118" spans="9:9" x14ac:dyDescent="0.25">
      <c r="I118" s="3"/>
    </row>
    <row r="119" spans="9:9" x14ac:dyDescent="0.25">
      <c r="I119" s="3"/>
    </row>
    <row r="120" spans="9:9" x14ac:dyDescent="0.25">
      <c r="I120" s="3"/>
    </row>
    <row r="121" spans="9:9" x14ac:dyDescent="0.25">
      <c r="I121" s="3"/>
    </row>
    <row r="122" spans="9:9" x14ac:dyDescent="0.25">
      <c r="I122" s="3"/>
    </row>
    <row r="123" spans="9:9" x14ac:dyDescent="0.25">
      <c r="I123" s="3"/>
    </row>
    <row r="124" spans="9:9" x14ac:dyDescent="0.25">
      <c r="I124" s="3"/>
    </row>
    <row r="125" spans="9:9" x14ac:dyDescent="0.25">
      <c r="I125" s="3"/>
    </row>
    <row r="126" spans="9:9" x14ac:dyDescent="0.25">
      <c r="I126" s="3"/>
    </row>
    <row r="127" spans="9:9" x14ac:dyDescent="0.25">
      <c r="I127" s="3"/>
    </row>
    <row r="128" spans="9:9" x14ac:dyDescent="0.25">
      <c r="I128" s="3"/>
    </row>
    <row r="129" spans="9:9" x14ac:dyDescent="0.25">
      <c r="I129" s="3"/>
    </row>
    <row r="130" spans="9:9" x14ac:dyDescent="0.25">
      <c r="I130" s="3"/>
    </row>
    <row r="131" spans="9:9" x14ac:dyDescent="0.25">
      <c r="I131" s="3"/>
    </row>
    <row r="132" spans="9:9" x14ac:dyDescent="0.25">
      <c r="I132" s="3"/>
    </row>
    <row r="133" spans="9:9" x14ac:dyDescent="0.25">
      <c r="I133" s="3"/>
    </row>
    <row r="134" spans="9:9" x14ac:dyDescent="0.25">
      <c r="I134" s="3"/>
    </row>
    <row r="135" spans="9:9" x14ac:dyDescent="0.25">
      <c r="I135" s="3"/>
    </row>
    <row r="136" spans="9:9" x14ac:dyDescent="0.25">
      <c r="I136" s="3"/>
    </row>
    <row r="137" spans="9:9" x14ac:dyDescent="0.25">
      <c r="I137" s="3"/>
    </row>
    <row r="138" spans="9:9" x14ac:dyDescent="0.25">
      <c r="I138" s="3"/>
    </row>
    <row r="139" spans="9:9" x14ac:dyDescent="0.25">
      <c r="I139" s="3"/>
    </row>
    <row r="140" spans="9:9" x14ac:dyDescent="0.25">
      <c r="I140" s="3"/>
    </row>
    <row r="141" spans="9:9" x14ac:dyDescent="0.25">
      <c r="I141" s="3"/>
    </row>
    <row r="142" spans="9:9" x14ac:dyDescent="0.25">
      <c r="I142" s="3"/>
    </row>
    <row r="143" spans="9:9" x14ac:dyDescent="0.25">
      <c r="I143" s="3"/>
    </row>
    <row r="144" spans="9:9" x14ac:dyDescent="0.25">
      <c r="I144" s="3"/>
    </row>
    <row r="145" spans="9:9" x14ac:dyDescent="0.25">
      <c r="I145" s="3"/>
    </row>
    <row r="146" spans="9:9" x14ac:dyDescent="0.25">
      <c r="I146" s="3"/>
    </row>
    <row r="147" spans="9:9" x14ac:dyDescent="0.25">
      <c r="I147" s="3"/>
    </row>
    <row r="148" spans="9:9" x14ac:dyDescent="0.25">
      <c r="I148" s="3"/>
    </row>
    <row r="149" spans="9:9" x14ac:dyDescent="0.25">
      <c r="I149" s="3"/>
    </row>
    <row r="150" spans="9:9" x14ac:dyDescent="0.25">
      <c r="I150" s="3"/>
    </row>
    <row r="151" spans="9:9" x14ac:dyDescent="0.25">
      <c r="I151" s="3"/>
    </row>
    <row r="152" spans="9:9" x14ac:dyDescent="0.25">
      <c r="I152" s="3"/>
    </row>
    <row r="153" spans="9:9" x14ac:dyDescent="0.25">
      <c r="I153" s="3"/>
    </row>
    <row r="154" spans="9:9" x14ac:dyDescent="0.25">
      <c r="I154" s="3"/>
    </row>
    <row r="155" spans="9:9" x14ac:dyDescent="0.25">
      <c r="I155" s="3"/>
    </row>
    <row r="156" spans="9:9" x14ac:dyDescent="0.25">
      <c r="I156" s="3"/>
    </row>
    <row r="157" spans="9:9" x14ac:dyDescent="0.25">
      <c r="I157" s="3"/>
    </row>
    <row r="158" spans="9:9" x14ac:dyDescent="0.25">
      <c r="I158" s="3"/>
    </row>
    <row r="159" spans="9:9" x14ac:dyDescent="0.25">
      <c r="I159" s="3"/>
    </row>
    <row r="160" spans="9:9" x14ac:dyDescent="0.25">
      <c r="I160" s="3"/>
    </row>
    <row r="161" spans="9:9" x14ac:dyDescent="0.25">
      <c r="I161" s="3"/>
    </row>
    <row r="162" spans="9:9" x14ac:dyDescent="0.25">
      <c r="I162" s="3"/>
    </row>
    <row r="163" spans="9:9" x14ac:dyDescent="0.25">
      <c r="I163" s="3"/>
    </row>
    <row r="164" spans="9:9" x14ac:dyDescent="0.25">
      <c r="I164" s="3"/>
    </row>
    <row r="165" spans="9:9" x14ac:dyDescent="0.25">
      <c r="I165" s="3"/>
    </row>
    <row r="166" spans="9:9" x14ac:dyDescent="0.25">
      <c r="I166" s="3"/>
    </row>
    <row r="167" spans="9:9" x14ac:dyDescent="0.25">
      <c r="I167" s="3"/>
    </row>
    <row r="168" spans="9:9" x14ac:dyDescent="0.25">
      <c r="I168" s="3"/>
    </row>
    <row r="169" spans="9:9" x14ac:dyDescent="0.25">
      <c r="I169" s="3"/>
    </row>
    <row r="170" spans="9:9" x14ac:dyDescent="0.25">
      <c r="I170" s="3"/>
    </row>
    <row r="171" spans="9:9" x14ac:dyDescent="0.25">
      <c r="I171" s="3"/>
    </row>
    <row r="172" spans="9:9" x14ac:dyDescent="0.25">
      <c r="I172" s="3"/>
    </row>
    <row r="173" spans="9:9" x14ac:dyDescent="0.25">
      <c r="I173" s="3"/>
    </row>
    <row r="174" spans="9:9" x14ac:dyDescent="0.25">
      <c r="I174" s="3"/>
    </row>
    <row r="175" spans="9:9" x14ac:dyDescent="0.25">
      <c r="I175" s="3"/>
    </row>
    <row r="176" spans="9:9" x14ac:dyDescent="0.25">
      <c r="I176" s="3"/>
    </row>
    <row r="177" spans="9:9" x14ac:dyDescent="0.25">
      <c r="I177" s="3"/>
    </row>
    <row r="178" spans="9:9" x14ac:dyDescent="0.25">
      <c r="I178" s="3"/>
    </row>
    <row r="179" spans="9:9" x14ac:dyDescent="0.25">
      <c r="I179" s="3"/>
    </row>
    <row r="180" spans="9:9" x14ac:dyDescent="0.25">
      <c r="I180" s="3"/>
    </row>
    <row r="181" spans="9:9" x14ac:dyDescent="0.25">
      <c r="I181" s="3"/>
    </row>
    <row r="182" spans="9:9" x14ac:dyDescent="0.25">
      <c r="I182" s="3"/>
    </row>
    <row r="183" spans="9:9" x14ac:dyDescent="0.25">
      <c r="I183" s="3"/>
    </row>
    <row r="184" spans="9:9" x14ac:dyDescent="0.25">
      <c r="I184" s="3"/>
    </row>
    <row r="185" spans="9:9" x14ac:dyDescent="0.25">
      <c r="I185" s="3"/>
    </row>
    <row r="186" spans="9:9" x14ac:dyDescent="0.25">
      <c r="I186" s="3"/>
    </row>
    <row r="187" spans="9:9" x14ac:dyDescent="0.25">
      <c r="I187" s="3"/>
    </row>
    <row r="188" spans="9:9" x14ac:dyDescent="0.25">
      <c r="I188" s="3"/>
    </row>
    <row r="189" spans="9:9" x14ac:dyDescent="0.25">
      <c r="I189" s="3"/>
    </row>
    <row r="190" spans="9:9" x14ac:dyDescent="0.25">
      <c r="I190" s="3"/>
    </row>
    <row r="191" spans="9:9" x14ac:dyDescent="0.25">
      <c r="I191" s="3"/>
    </row>
    <row r="192" spans="9:9" x14ac:dyDescent="0.25">
      <c r="I192" s="3"/>
    </row>
    <row r="193" spans="9:9" x14ac:dyDescent="0.25">
      <c r="I193" s="3"/>
    </row>
    <row r="194" spans="9:9" x14ac:dyDescent="0.25">
      <c r="I194" s="3"/>
    </row>
    <row r="195" spans="9:9" x14ac:dyDescent="0.25">
      <c r="I195" s="3"/>
    </row>
    <row r="196" spans="9:9" x14ac:dyDescent="0.25">
      <c r="I196" s="3"/>
    </row>
    <row r="197" spans="9:9" x14ac:dyDescent="0.25">
      <c r="I197" s="3"/>
    </row>
    <row r="198" spans="9:9" x14ac:dyDescent="0.25">
      <c r="I198" s="3"/>
    </row>
    <row r="199" spans="9:9" x14ac:dyDescent="0.25">
      <c r="I199" s="3"/>
    </row>
    <row r="200" spans="9:9" x14ac:dyDescent="0.25">
      <c r="I200" s="3"/>
    </row>
    <row r="201" spans="9:9" x14ac:dyDescent="0.25">
      <c r="I201" s="3"/>
    </row>
    <row r="202" spans="9:9" x14ac:dyDescent="0.25">
      <c r="I202" s="3"/>
    </row>
    <row r="203" spans="9:9" x14ac:dyDescent="0.25">
      <c r="I203" s="3"/>
    </row>
    <row r="204" spans="9:9" x14ac:dyDescent="0.25">
      <c r="I204" s="3"/>
    </row>
    <row r="205" spans="9:9" x14ac:dyDescent="0.25">
      <c r="I205" s="3"/>
    </row>
    <row r="206" spans="9:9" x14ac:dyDescent="0.25">
      <c r="I206" s="3"/>
    </row>
    <row r="207" spans="9:9" x14ac:dyDescent="0.25">
      <c r="I207" s="3"/>
    </row>
    <row r="208" spans="9:9" x14ac:dyDescent="0.25">
      <c r="I208" s="3"/>
    </row>
    <row r="209" spans="9:9" x14ac:dyDescent="0.25">
      <c r="I209" s="3"/>
    </row>
    <row r="210" spans="9:9" x14ac:dyDescent="0.25">
      <c r="I210" s="3"/>
    </row>
    <row r="211" spans="9:9" x14ac:dyDescent="0.25">
      <c r="I211" s="3"/>
    </row>
    <row r="212" spans="9:9" x14ac:dyDescent="0.25">
      <c r="I212" s="3"/>
    </row>
    <row r="213" spans="9:9" x14ac:dyDescent="0.25">
      <c r="I213" s="3"/>
    </row>
    <row r="214" spans="9:9" x14ac:dyDescent="0.25">
      <c r="I214" s="3"/>
    </row>
    <row r="215" spans="9:9" x14ac:dyDescent="0.25">
      <c r="I215" s="3"/>
    </row>
    <row r="216" spans="9:9" x14ac:dyDescent="0.25">
      <c r="I216" s="3"/>
    </row>
    <row r="217" spans="9:9" x14ac:dyDescent="0.25">
      <c r="I217" s="3"/>
    </row>
    <row r="218" spans="9:9" x14ac:dyDescent="0.25">
      <c r="I218" s="3"/>
    </row>
    <row r="219" spans="9:9" x14ac:dyDescent="0.25">
      <c r="I219" s="3"/>
    </row>
    <row r="220" spans="9:9" x14ac:dyDescent="0.25">
      <c r="I220" s="3"/>
    </row>
    <row r="221" spans="9:9" x14ac:dyDescent="0.25">
      <c r="I221" s="3"/>
    </row>
    <row r="222" spans="9:9" x14ac:dyDescent="0.25">
      <c r="I222" s="3"/>
    </row>
    <row r="223" spans="9:9" x14ac:dyDescent="0.25">
      <c r="I223" s="3"/>
    </row>
    <row r="224" spans="9:9" x14ac:dyDescent="0.25">
      <c r="I224" s="3"/>
    </row>
    <row r="225" spans="9:9" x14ac:dyDescent="0.25">
      <c r="I225" s="3"/>
    </row>
    <row r="226" spans="9:9" x14ac:dyDescent="0.25">
      <c r="I226" s="3"/>
    </row>
    <row r="227" spans="9:9" x14ac:dyDescent="0.25">
      <c r="I227" s="3"/>
    </row>
    <row r="228" spans="9:9" x14ac:dyDescent="0.25">
      <c r="I228" s="3"/>
    </row>
    <row r="229" spans="9:9" x14ac:dyDescent="0.25">
      <c r="I229" s="3"/>
    </row>
    <row r="230" spans="9:9" x14ac:dyDescent="0.25">
      <c r="I230" s="3"/>
    </row>
    <row r="231" spans="9:9" x14ac:dyDescent="0.25">
      <c r="I231" s="3"/>
    </row>
    <row r="232" spans="9:9" x14ac:dyDescent="0.25">
      <c r="I232" s="3"/>
    </row>
    <row r="233" spans="9:9" x14ac:dyDescent="0.25">
      <c r="I233" s="3"/>
    </row>
    <row r="234" spans="9:9" x14ac:dyDescent="0.25">
      <c r="I234" s="3"/>
    </row>
    <row r="235" spans="9:9" x14ac:dyDescent="0.25">
      <c r="I235" s="3"/>
    </row>
    <row r="236" spans="9:9" x14ac:dyDescent="0.25">
      <c r="I236" s="3"/>
    </row>
    <row r="237" spans="9:9" x14ac:dyDescent="0.25">
      <c r="I237" s="3"/>
    </row>
    <row r="238" spans="9:9" x14ac:dyDescent="0.25">
      <c r="I238" s="3"/>
    </row>
    <row r="239" spans="9:9" x14ac:dyDescent="0.25">
      <c r="I239" s="3"/>
    </row>
    <row r="240" spans="9:9" x14ac:dyDescent="0.25">
      <c r="I240" s="3"/>
    </row>
    <row r="241" spans="9:9" x14ac:dyDescent="0.25">
      <c r="I241" s="3"/>
    </row>
    <row r="242" spans="9:9" x14ac:dyDescent="0.25">
      <c r="I242" s="3"/>
    </row>
    <row r="243" spans="9:9" x14ac:dyDescent="0.25">
      <c r="I243" s="3"/>
    </row>
    <row r="244" spans="9:9" x14ac:dyDescent="0.25">
      <c r="I244" s="3"/>
    </row>
    <row r="245" spans="9:9" x14ac:dyDescent="0.25">
      <c r="I245" s="3"/>
    </row>
    <row r="246" spans="9:9" x14ac:dyDescent="0.25">
      <c r="I246" s="3"/>
    </row>
    <row r="247" spans="9:9" x14ac:dyDescent="0.25">
      <c r="I247" s="3"/>
    </row>
    <row r="248" spans="9:9" x14ac:dyDescent="0.25">
      <c r="I248" s="3"/>
    </row>
    <row r="249" spans="9:9" x14ac:dyDescent="0.25">
      <c r="I249" s="3"/>
    </row>
    <row r="250" spans="9:9" x14ac:dyDescent="0.25">
      <c r="I250" s="3"/>
    </row>
    <row r="251" spans="9:9" x14ac:dyDescent="0.25">
      <c r="I251" s="3"/>
    </row>
    <row r="252" spans="9:9" x14ac:dyDescent="0.25">
      <c r="I252" s="3"/>
    </row>
    <row r="253" spans="9:9" x14ac:dyDescent="0.25">
      <c r="I253" s="3"/>
    </row>
    <row r="254" spans="9:9" x14ac:dyDescent="0.25">
      <c r="I254" s="3"/>
    </row>
    <row r="255" spans="9:9" x14ac:dyDescent="0.25">
      <c r="I255" s="3"/>
    </row>
    <row r="256" spans="9:9" x14ac:dyDescent="0.25">
      <c r="I256" s="3"/>
    </row>
    <row r="257" spans="9:9" x14ac:dyDescent="0.25">
      <c r="I257" s="3"/>
    </row>
    <row r="258" spans="9:9" x14ac:dyDescent="0.25">
      <c r="I258" s="3"/>
    </row>
    <row r="259" spans="9:9" x14ac:dyDescent="0.25">
      <c r="I259" s="3"/>
    </row>
    <row r="260" spans="9:9" x14ac:dyDescent="0.25">
      <c r="I260" s="3"/>
    </row>
    <row r="261" spans="9:9" x14ac:dyDescent="0.25">
      <c r="I261" s="3"/>
    </row>
    <row r="262" spans="9:9" x14ac:dyDescent="0.25">
      <c r="I262" s="3"/>
    </row>
    <row r="263" spans="9:9" x14ac:dyDescent="0.25">
      <c r="I263" s="3"/>
    </row>
    <row r="264" spans="9:9" x14ac:dyDescent="0.25">
      <c r="I264" s="3"/>
    </row>
    <row r="265" spans="9:9" x14ac:dyDescent="0.25">
      <c r="I265" s="3"/>
    </row>
    <row r="266" spans="9:9" x14ac:dyDescent="0.25">
      <c r="I266" s="3"/>
    </row>
    <row r="267" spans="9:9" x14ac:dyDescent="0.25">
      <c r="I267" s="3"/>
    </row>
    <row r="268" spans="9:9" x14ac:dyDescent="0.25">
      <c r="I268" s="3"/>
    </row>
    <row r="269" spans="9:9" x14ac:dyDescent="0.25">
      <c r="I269" s="3"/>
    </row>
    <row r="270" spans="9:9" x14ac:dyDescent="0.25">
      <c r="I270" s="3"/>
    </row>
    <row r="275" spans="4:4" x14ac:dyDescent="0.25">
      <c r="D275" s="3"/>
    </row>
    <row r="276" spans="4:4" x14ac:dyDescent="0.25">
      <c r="D276" s="3"/>
    </row>
    <row r="277" spans="4:4" x14ac:dyDescent="0.25">
      <c r="D277" s="3"/>
    </row>
    <row r="278" spans="4:4" x14ac:dyDescent="0.25">
      <c r="D278" s="3"/>
    </row>
    <row r="279" spans="4:4" x14ac:dyDescent="0.25">
      <c r="D279" s="3"/>
    </row>
    <row r="280" spans="4:4" x14ac:dyDescent="0.25">
      <c r="D280" s="3"/>
    </row>
    <row r="281" spans="4:4" x14ac:dyDescent="0.25">
      <c r="D281" s="3"/>
    </row>
    <row r="282" spans="4:4" x14ac:dyDescent="0.25">
      <c r="D282" s="3"/>
    </row>
    <row r="283" spans="4:4" x14ac:dyDescent="0.25">
      <c r="D283" s="3"/>
    </row>
    <row r="284" spans="4:4" x14ac:dyDescent="0.25">
      <c r="D284" s="3"/>
    </row>
    <row r="285" spans="4:4" x14ac:dyDescent="0.25">
      <c r="D285" s="3"/>
    </row>
    <row r="286" spans="4:4" x14ac:dyDescent="0.25">
      <c r="D286" s="3"/>
    </row>
    <row r="287" spans="4:4" x14ac:dyDescent="0.25">
      <c r="D287" s="3"/>
    </row>
    <row r="288" spans="4:4" x14ac:dyDescent="0.25">
      <c r="D288" s="3"/>
    </row>
    <row r="289" spans="4:4" x14ac:dyDescent="0.25">
      <c r="D289" s="3"/>
    </row>
    <row r="290" spans="4:4" x14ac:dyDescent="0.25">
      <c r="D290" s="3"/>
    </row>
    <row r="291" spans="4:4" x14ac:dyDescent="0.25">
      <c r="D291" s="3"/>
    </row>
    <row r="292" spans="4:4" x14ac:dyDescent="0.25">
      <c r="D292" s="3"/>
    </row>
    <row r="293" spans="4:4" x14ac:dyDescent="0.25">
      <c r="D293" s="3"/>
    </row>
    <row r="294" spans="4:4" x14ac:dyDescent="0.25">
      <c r="D294" s="3"/>
    </row>
    <row r="295" spans="4:4" x14ac:dyDescent="0.25">
      <c r="D295" s="3"/>
    </row>
    <row r="296" spans="4:4" x14ac:dyDescent="0.25">
      <c r="D296" s="3"/>
    </row>
    <row r="297" spans="4:4" x14ac:dyDescent="0.25">
      <c r="D297" s="3"/>
    </row>
    <row r="298" spans="4:4" x14ac:dyDescent="0.25">
      <c r="D298" s="3"/>
    </row>
    <row r="299" spans="4:4" x14ac:dyDescent="0.25">
      <c r="D299" s="3"/>
    </row>
    <row r="300" spans="4:4" x14ac:dyDescent="0.25">
      <c r="D300" s="3"/>
    </row>
    <row r="301" spans="4:4" x14ac:dyDescent="0.25">
      <c r="D301" s="3"/>
    </row>
    <row r="302" spans="4:4" x14ac:dyDescent="0.25">
      <c r="D302" s="3"/>
    </row>
    <row r="303" spans="4:4" x14ac:dyDescent="0.25">
      <c r="D303" s="3"/>
    </row>
    <row r="304" spans="4:4" x14ac:dyDescent="0.25">
      <c r="D304" s="3"/>
    </row>
    <row r="305" spans="4:4" x14ac:dyDescent="0.25">
      <c r="D305" s="3"/>
    </row>
    <row r="306" spans="4:4" x14ac:dyDescent="0.25">
      <c r="D306" s="3"/>
    </row>
    <row r="307" spans="4:4" x14ac:dyDescent="0.25">
      <c r="D307" s="3"/>
    </row>
    <row r="308" spans="4:4" x14ac:dyDescent="0.25">
      <c r="D308" s="3"/>
    </row>
    <row r="309" spans="4:4" x14ac:dyDescent="0.25">
      <c r="D309" s="3"/>
    </row>
    <row r="310" spans="4:4" x14ac:dyDescent="0.25">
      <c r="D310" s="3"/>
    </row>
    <row r="311" spans="4:4" x14ac:dyDescent="0.25">
      <c r="D311" s="3"/>
    </row>
    <row r="312" spans="4:4" x14ac:dyDescent="0.25">
      <c r="D312" s="3"/>
    </row>
    <row r="313" spans="4:4" x14ac:dyDescent="0.25">
      <c r="D313" s="3"/>
    </row>
    <row r="314" spans="4:4" x14ac:dyDescent="0.25">
      <c r="D314" s="3"/>
    </row>
    <row r="315" spans="4:4" x14ac:dyDescent="0.25">
      <c r="D315" s="3"/>
    </row>
    <row r="316" spans="4:4" x14ac:dyDescent="0.25">
      <c r="D316" s="3"/>
    </row>
    <row r="317" spans="4:4" x14ac:dyDescent="0.25">
      <c r="D317" s="3"/>
    </row>
    <row r="318" spans="4:4" x14ac:dyDescent="0.25">
      <c r="D318" s="3"/>
    </row>
    <row r="319" spans="4:4" x14ac:dyDescent="0.25">
      <c r="D319" s="3"/>
    </row>
    <row r="320" spans="4:4" x14ac:dyDescent="0.25">
      <c r="D320" s="3"/>
    </row>
    <row r="321" spans="4:4" x14ac:dyDescent="0.25">
      <c r="D321" s="3"/>
    </row>
    <row r="322" spans="4:4" x14ac:dyDescent="0.25">
      <c r="D322" s="3"/>
    </row>
    <row r="323" spans="4:4" x14ac:dyDescent="0.25">
      <c r="D323" s="3"/>
    </row>
    <row r="324" spans="4:4" x14ac:dyDescent="0.25">
      <c r="D324" s="3"/>
    </row>
    <row r="325" spans="4:4" x14ac:dyDescent="0.25">
      <c r="D325" s="3"/>
    </row>
    <row r="326" spans="4:4" x14ac:dyDescent="0.25">
      <c r="D326" s="3"/>
    </row>
    <row r="327" spans="4:4" x14ac:dyDescent="0.25">
      <c r="D327" s="3"/>
    </row>
    <row r="328" spans="4:4" x14ac:dyDescent="0.25">
      <c r="D328" s="3"/>
    </row>
    <row r="329" spans="4:4" x14ac:dyDescent="0.25">
      <c r="D329" s="3"/>
    </row>
    <row r="330" spans="4:4" x14ac:dyDescent="0.25">
      <c r="D330" s="3"/>
    </row>
    <row r="331" spans="4:4" x14ac:dyDescent="0.25">
      <c r="D331" s="3"/>
    </row>
    <row r="332" spans="4:4" x14ac:dyDescent="0.25">
      <c r="D332" s="3"/>
    </row>
    <row r="333" spans="4:4" x14ac:dyDescent="0.25">
      <c r="D333" s="3"/>
    </row>
    <row r="334" spans="4:4" x14ac:dyDescent="0.25">
      <c r="D334" s="3"/>
    </row>
    <row r="335" spans="4:4" x14ac:dyDescent="0.25">
      <c r="D335" s="3"/>
    </row>
    <row r="336" spans="4:4" x14ac:dyDescent="0.25">
      <c r="D336" s="3"/>
    </row>
    <row r="337" spans="4:4" x14ac:dyDescent="0.25">
      <c r="D337" s="3"/>
    </row>
    <row r="338" spans="4:4" x14ac:dyDescent="0.25">
      <c r="D338" s="3"/>
    </row>
    <row r="339" spans="4:4" x14ac:dyDescent="0.25">
      <c r="D339" s="3"/>
    </row>
    <row r="340" spans="4:4" x14ac:dyDescent="0.25">
      <c r="D340" s="3"/>
    </row>
    <row r="341" spans="4:4" x14ac:dyDescent="0.25">
      <c r="D341" s="3"/>
    </row>
    <row r="342" spans="4:4" x14ac:dyDescent="0.25">
      <c r="D342" s="3"/>
    </row>
    <row r="343" spans="4:4" x14ac:dyDescent="0.25">
      <c r="D343" s="3"/>
    </row>
    <row r="344" spans="4:4" x14ac:dyDescent="0.25">
      <c r="D344" s="3"/>
    </row>
    <row r="345" spans="4:4" x14ac:dyDescent="0.25">
      <c r="D345" s="3"/>
    </row>
    <row r="346" spans="4:4" x14ac:dyDescent="0.25">
      <c r="D346" s="3"/>
    </row>
    <row r="347" spans="4:4" x14ac:dyDescent="0.25">
      <c r="D347" s="3"/>
    </row>
    <row r="348" spans="4:4" x14ac:dyDescent="0.25">
      <c r="D348" s="3"/>
    </row>
    <row r="349" spans="4:4" x14ac:dyDescent="0.25">
      <c r="D349" s="3"/>
    </row>
    <row r="350" spans="4:4" x14ac:dyDescent="0.25">
      <c r="D350" s="3"/>
    </row>
    <row r="351" spans="4:4" x14ac:dyDescent="0.25">
      <c r="D351" s="3"/>
    </row>
    <row r="352" spans="4:4" x14ac:dyDescent="0.25">
      <c r="D352" s="3"/>
    </row>
    <row r="353" spans="4:4" x14ac:dyDescent="0.25">
      <c r="D353" s="3"/>
    </row>
    <row r="354" spans="4:4" x14ac:dyDescent="0.25">
      <c r="D354" s="3"/>
    </row>
    <row r="355" spans="4:4" x14ac:dyDescent="0.25">
      <c r="D355" s="3"/>
    </row>
    <row r="356" spans="4:4" x14ac:dyDescent="0.25">
      <c r="D356" s="3"/>
    </row>
    <row r="357" spans="4:4" x14ac:dyDescent="0.25">
      <c r="D357" s="3"/>
    </row>
    <row r="358" spans="4:4" x14ac:dyDescent="0.25">
      <c r="D358" s="3"/>
    </row>
    <row r="359" spans="4:4" x14ac:dyDescent="0.25">
      <c r="D359" s="3"/>
    </row>
    <row r="360" spans="4:4" x14ac:dyDescent="0.25">
      <c r="D360" s="3"/>
    </row>
    <row r="361" spans="4:4" x14ac:dyDescent="0.25">
      <c r="D361" s="3"/>
    </row>
    <row r="362" spans="4:4" x14ac:dyDescent="0.25">
      <c r="D362" s="3"/>
    </row>
    <row r="363" spans="4:4" x14ac:dyDescent="0.25">
      <c r="D363" s="3"/>
    </row>
    <row r="364" spans="4:4" x14ac:dyDescent="0.25">
      <c r="D364" s="3"/>
    </row>
    <row r="365" spans="4:4" x14ac:dyDescent="0.25">
      <c r="D365" s="3"/>
    </row>
    <row r="366" spans="4:4" x14ac:dyDescent="0.25">
      <c r="D366" s="3"/>
    </row>
    <row r="367" spans="4:4" x14ac:dyDescent="0.25">
      <c r="D367" s="3"/>
    </row>
    <row r="368" spans="4:4" x14ac:dyDescent="0.25">
      <c r="D368" s="3"/>
    </row>
    <row r="369" spans="4:4" x14ac:dyDescent="0.25">
      <c r="D369" s="3"/>
    </row>
    <row r="370" spans="4:4" x14ac:dyDescent="0.25">
      <c r="D370" s="3"/>
    </row>
    <row r="371" spans="4:4" x14ac:dyDescent="0.25">
      <c r="D371" s="3"/>
    </row>
    <row r="372" spans="4:4" x14ac:dyDescent="0.25">
      <c r="D372" s="3"/>
    </row>
    <row r="373" spans="4:4" x14ac:dyDescent="0.25">
      <c r="D373" s="3"/>
    </row>
    <row r="374" spans="4:4" x14ac:dyDescent="0.25">
      <c r="D374" s="3"/>
    </row>
    <row r="375" spans="4:4" x14ac:dyDescent="0.25">
      <c r="D375" s="3"/>
    </row>
    <row r="376" spans="4:4" x14ac:dyDescent="0.25">
      <c r="D376" s="3"/>
    </row>
    <row r="377" spans="4:4" x14ac:dyDescent="0.25">
      <c r="D377" s="3"/>
    </row>
    <row r="378" spans="4:4" x14ac:dyDescent="0.25">
      <c r="D378" s="3"/>
    </row>
    <row r="379" spans="4:4" x14ac:dyDescent="0.25">
      <c r="D379" s="3"/>
    </row>
    <row r="380" spans="4:4" x14ac:dyDescent="0.25">
      <c r="D380" s="3"/>
    </row>
    <row r="381" spans="4:4" x14ac:dyDescent="0.25">
      <c r="D381" s="3"/>
    </row>
    <row r="382" spans="4:4" x14ac:dyDescent="0.25">
      <c r="D382" s="3"/>
    </row>
    <row r="383" spans="4:4" x14ac:dyDescent="0.25">
      <c r="D383" s="3"/>
    </row>
    <row r="384" spans="4:4" x14ac:dyDescent="0.25">
      <c r="D384" s="3"/>
    </row>
    <row r="385" spans="4:4" x14ac:dyDescent="0.25">
      <c r="D385" s="3"/>
    </row>
    <row r="386" spans="4:4" x14ac:dyDescent="0.25">
      <c r="D386" s="3"/>
    </row>
    <row r="387" spans="4:4" x14ac:dyDescent="0.25">
      <c r="D387" s="3"/>
    </row>
    <row r="388" spans="4:4" x14ac:dyDescent="0.25">
      <c r="D388" s="3"/>
    </row>
    <row r="389" spans="4:4" x14ac:dyDescent="0.25">
      <c r="D389" s="3"/>
    </row>
    <row r="390" spans="4:4" x14ac:dyDescent="0.25">
      <c r="D390" s="3"/>
    </row>
    <row r="391" spans="4:4" x14ac:dyDescent="0.25">
      <c r="D391" s="3"/>
    </row>
    <row r="392" spans="4:4" x14ac:dyDescent="0.25">
      <c r="D392" s="3"/>
    </row>
    <row r="393" spans="4:4" x14ac:dyDescent="0.25">
      <c r="D393" s="3"/>
    </row>
    <row r="394" spans="4:4" x14ac:dyDescent="0.25">
      <c r="D394" s="3"/>
    </row>
    <row r="395" spans="4:4" x14ac:dyDescent="0.25">
      <c r="D395" s="3"/>
    </row>
    <row r="396" spans="4:4" x14ac:dyDescent="0.25">
      <c r="D396" s="3"/>
    </row>
    <row r="397" spans="4:4" x14ac:dyDescent="0.25">
      <c r="D397" s="3"/>
    </row>
    <row r="398" spans="4:4" x14ac:dyDescent="0.25">
      <c r="D398" s="3"/>
    </row>
    <row r="399" spans="4:4" x14ac:dyDescent="0.25">
      <c r="D399" s="3"/>
    </row>
    <row r="400" spans="4:4" x14ac:dyDescent="0.25">
      <c r="D400" s="3"/>
    </row>
    <row r="401" spans="4:4" x14ac:dyDescent="0.25">
      <c r="D401" s="3"/>
    </row>
    <row r="402" spans="4:4" x14ac:dyDescent="0.25">
      <c r="D402" s="3"/>
    </row>
    <row r="403" spans="4:4" x14ac:dyDescent="0.25">
      <c r="D403" s="3"/>
    </row>
    <row r="404" spans="4:4" x14ac:dyDescent="0.25">
      <c r="D404" s="3"/>
    </row>
    <row r="405" spans="4:4" x14ac:dyDescent="0.25">
      <c r="D405" s="3"/>
    </row>
    <row r="406" spans="4:4" x14ac:dyDescent="0.25">
      <c r="D406" s="3"/>
    </row>
    <row r="407" spans="4:4" x14ac:dyDescent="0.25">
      <c r="D407" s="3"/>
    </row>
    <row r="408" spans="4:4" x14ac:dyDescent="0.25">
      <c r="D408" s="3"/>
    </row>
    <row r="409" spans="4:4" x14ac:dyDescent="0.25">
      <c r="D409" s="3"/>
    </row>
    <row r="410" spans="4:4" x14ac:dyDescent="0.25">
      <c r="D410" s="3"/>
    </row>
    <row r="411" spans="4:4" x14ac:dyDescent="0.25">
      <c r="D411" s="3"/>
    </row>
    <row r="412" spans="4:4" x14ac:dyDescent="0.25">
      <c r="D412" s="3"/>
    </row>
    <row r="413" spans="4:4" x14ac:dyDescent="0.25">
      <c r="D413" s="3"/>
    </row>
    <row r="414" spans="4:4" x14ac:dyDescent="0.25">
      <c r="D414" s="3"/>
    </row>
    <row r="415" spans="4:4" x14ac:dyDescent="0.25">
      <c r="D415" s="3"/>
    </row>
    <row r="416" spans="4:4" x14ac:dyDescent="0.25">
      <c r="D416" s="3"/>
    </row>
    <row r="417" spans="4:4" x14ac:dyDescent="0.25">
      <c r="D417" s="3"/>
    </row>
    <row r="418" spans="4:4" x14ac:dyDescent="0.25">
      <c r="D418" s="3"/>
    </row>
    <row r="419" spans="4:4" x14ac:dyDescent="0.25">
      <c r="D419" s="3"/>
    </row>
    <row r="420" spans="4:4" x14ac:dyDescent="0.25">
      <c r="D420" s="3"/>
    </row>
    <row r="421" spans="4:4" x14ac:dyDescent="0.25">
      <c r="D421" s="3"/>
    </row>
    <row r="422" spans="4:4" x14ac:dyDescent="0.25">
      <c r="D422" s="3"/>
    </row>
    <row r="423" spans="4:4" x14ac:dyDescent="0.25">
      <c r="D423" s="3"/>
    </row>
    <row r="424" spans="4:4" x14ac:dyDescent="0.25">
      <c r="D424" s="3"/>
    </row>
    <row r="425" spans="4:4" x14ac:dyDescent="0.25">
      <c r="D425" s="3"/>
    </row>
    <row r="426" spans="4:4" x14ac:dyDescent="0.25">
      <c r="D426" s="3"/>
    </row>
    <row r="427" spans="4:4" x14ac:dyDescent="0.25">
      <c r="D427" s="3"/>
    </row>
    <row r="428" spans="4:4" x14ac:dyDescent="0.25">
      <c r="D428" s="3"/>
    </row>
    <row r="429" spans="4:4" x14ac:dyDescent="0.25">
      <c r="D429" s="3"/>
    </row>
    <row r="430" spans="4:4" x14ac:dyDescent="0.25">
      <c r="D430" s="3"/>
    </row>
    <row r="431" spans="4:4" x14ac:dyDescent="0.25">
      <c r="D431" s="3"/>
    </row>
    <row r="432" spans="4:4" x14ac:dyDescent="0.25">
      <c r="D432" s="3"/>
    </row>
    <row r="433" spans="4:4" x14ac:dyDescent="0.25">
      <c r="D433" s="3"/>
    </row>
    <row r="434" spans="4:4" x14ac:dyDescent="0.25">
      <c r="D434" s="3"/>
    </row>
    <row r="435" spans="4:4" x14ac:dyDescent="0.25">
      <c r="D435" s="3"/>
    </row>
    <row r="436" spans="4:4" x14ac:dyDescent="0.25">
      <c r="D436" s="3"/>
    </row>
    <row r="437" spans="4:4" x14ac:dyDescent="0.25">
      <c r="D437" s="3"/>
    </row>
    <row r="438" spans="4:4" x14ac:dyDescent="0.25">
      <c r="D438" s="3"/>
    </row>
    <row r="439" spans="4:4" x14ac:dyDescent="0.25">
      <c r="D439" s="3"/>
    </row>
    <row r="440" spans="4:4" x14ac:dyDescent="0.25">
      <c r="D440" s="3"/>
    </row>
    <row r="441" spans="4:4" x14ac:dyDescent="0.25">
      <c r="D441" s="3"/>
    </row>
    <row r="442" spans="4:4" x14ac:dyDescent="0.25">
      <c r="D442" s="3"/>
    </row>
    <row r="443" spans="4:4" x14ac:dyDescent="0.25">
      <c r="D443" s="3"/>
    </row>
    <row r="444" spans="4:4" x14ac:dyDescent="0.25">
      <c r="D444" s="3"/>
    </row>
    <row r="445" spans="4:4" x14ac:dyDescent="0.25">
      <c r="D445" s="3"/>
    </row>
    <row r="446" spans="4:4" x14ac:dyDescent="0.25">
      <c r="D446" s="3"/>
    </row>
    <row r="447" spans="4:4" x14ac:dyDescent="0.25">
      <c r="D447" s="3"/>
    </row>
    <row r="448" spans="4:4" x14ac:dyDescent="0.25">
      <c r="D448" s="3"/>
    </row>
    <row r="449" spans="4:4" x14ac:dyDescent="0.25">
      <c r="D449" s="3"/>
    </row>
    <row r="450" spans="4:4" x14ac:dyDescent="0.25">
      <c r="D450" s="3"/>
    </row>
    <row r="451" spans="4:4" x14ac:dyDescent="0.25">
      <c r="D451" s="3"/>
    </row>
    <row r="452" spans="4:4" x14ac:dyDescent="0.25">
      <c r="D452" s="3"/>
    </row>
    <row r="453" spans="4:4" x14ac:dyDescent="0.25">
      <c r="D453" s="3"/>
    </row>
    <row r="454" spans="4:4" x14ac:dyDescent="0.25">
      <c r="D454" s="3"/>
    </row>
    <row r="455" spans="4:4" x14ac:dyDescent="0.25">
      <c r="D455" s="3"/>
    </row>
    <row r="456" spans="4:4" x14ac:dyDescent="0.25">
      <c r="D456" s="3"/>
    </row>
    <row r="457" spans="4:4" x14ac:dyDescent="0.25">
      <c r="D457" s="3"/>
    </row>
    <row r="458" spans="4:4" x14ac:dyDescent="0.25">
      <c r="D458" s="3"/>
    </row>
    <row r="459" spans="4:4" x14ac:dyDescent="0.25">
      <c r="D459" s="3"/>
    </row>
    <row r="460" spans="4:4" x14ac:dyDescent="0.25">
      <c r="D460" s="3"/>
    </row>
    <row r="461" spans="4:4" x14ac:dyDescent="0.25">
      <c r="D461" s="3"/>
    </row>
    <row r="462" spans="4:4" x14ac:dyDescent="0.25">
      <c r="D462" s="3"/>
    </row>
    <row r="463" spans="4:4" x14ac:dyDescent="0.25">
      <c r="D463" s="3"/>
    </row>
    <row r="464" spans="4:4" x14ac:dyDescent="0.25">
      <c r="D464" s="3"/>
    </row>
    <row r="465" spans="4:4" x14ac:dyDescent="0.25">
      <c r="D465" s="3"/>
    </row>
    <row r="466" spans="4:4" x14ac:dyDescent="0.25">
      <c r="D466" s="3"/>
    </row>
    <row r="467" spans="4:4" x14ac:dyDescent="0.25">
      <c r="D467" s="3"/>
    </row>
    <row r="468" spans="4:4" x14ac:dyDescent="0.25">
      <c r="D468" s="3"/>
    </row>
    <row r="469" spans="4:4" x14ac:dyDescent="0.25">
      <c r="D469" s="3"/>
    </row>
    <row r="470" spans="4:4" x14ac:dyDescent="0.25">
      <c r="D470" s="3"/>
    </row>
    <row r="471" spans="4:4" x14ac:dyDescent="0.25">
      <c r="D471" s="3"/>
    </row>
    <row r="472" spans="4:4" x14ac:dyDescent="0.25">
      <c r="D472" s="3"/>
    </row>
    <row r="473" spans="4:4" x14ac:dyDescent="0.25">
      <c r="D473" s="3"/>
    </row>
    <row r="474" spans="4:4" x14ac:dyDescent="0.25">
      <c r="D474" s="3"/>
    </row>
    <row r="475" spans="4:4" x14ac:dyDescent="0.25">
      <c r="D475" s="3"/>
    </row>
    <row r="476" spans="4:4" x14ac:dyDescent="0.25">
      <c r="D476" s="3"/>
    </row>
    <row r="477" spans="4:4" x14ac:dyDescent="0.25">
      <c r="D477" s="3"/>
    </row>
    <row r="478" spans="4:4" x14ac:dyDescent="0.25">
      <c r="D478" s="3"/>
    </row>
    <row r="479" spans="4:4" x14ac:dyDescent="0.25">
      <c r="D479" s="3"/>
    </row>
    <row r="480" spans="4:4" x14ac:dyDescent="0.25">
      <c r="D480" s="3"/>
    </row>
    <row r="481" spans="4:4" x14ac:dyDescent="0.25">
      <c r="D481" s="3"/>
    </row>
    <row r="482" spans="4:4" x14ac:dyDescent="0.25">
      <c r="D482" s="3"/>
    </row>
    <row r="483" spans="4:4" x14ac:dyDescent="0.25">
      <c r="D483" s="3"/>
    </row>
    <row r="484" spans="4:4" x14ac:dyDescent="0.25">
      <c r="D484" s="3"/>
    </row>
    <row r="485" spans="4:4" x14ac:dyDescent="0.25">
      <c r="D485" s="3"/>
    </row>
    <row r="486" spans="4:4" x14ac:dyDescent="0.25">
      <c r="D486" s="3"/>
    </row>
    <row r="487" spans="4:4" x14ac:dyDescent="0.25">
      <c r="D487" s="3"/>
    </row>
    <row r="488" spans="4:4" x14ac:dyDescent="0.25">
      <c r="D488" s="3"/>
    </row>
    <row r="489" spans="4:4" x14ac:dyDescent="0.25">
      <c r="D489" s="3"/>
    </row>
    <row r="490" spans="4:4" x14ac:dyDescent="0.25">
      <c r="D490" s="3"/>
    </row>
    <row r="491" spans="4:4" x14ac:dyDescent="0.25">
      <c r="D491" s="3"/>
    </row>
    <row r="492" spans="4:4" x14ac:dyDescent="0.25">
      <c r="D492" s="3"/>
    </row>
    <row r="493" spans="4:4" x14ac:dyDescent="0.25">
      <c r="D493" s="3"/>
    </row>
    <row r="494" spans="4:4" x14ac:dyDescent="0.25">
      <c r="D494" s="3"/>
    </row>
    <row r="495" spans="4:4" x14ac:dyDescent="0.25">
      <c r="D495" s="3"/>
    </row>
    <row r="496" spans="4:4" x14ac:dyDescent="0.25">
      <c r="D496" s="3"/>
    </row>
    <row r="497" spans="4:4" x14ac:dyDescent="0.25">
      <c r="D497" s="3"/>
    </row>
    <row r="498" spans="4:4" x14ac:dyDescent="0.25">
      <c r="D498" s="3"/>
    </row>
    <row r="499" spans="4:4" x14ac:dyDescent="0.25">
      <c r="D499" s="3"/>
    </row>
    <row r="500" spans="4:4" x14ac:dyDescent="0.25">
      <c r="D500" s="3"/>
    </row>
    <row r="501" spans="4:4" x14ac:dyDescent="0.25">
      <c r="D501" s="3"/>
    </row>
    <row r="502" spans="4:4" x14ac:dyDescent="0.25">
      <c r="D502" s="3"/>
    </row>
    <row r="503" spans="4:4" x14ac:dyDescent="0.25">
      <c r="D503" s="3"/>
    </row>
    <row r="504" spans="4:4" x14ac:dyDescent="0.25">
      <c r="D504" s="3"/>
    </row>
    <row r="505" spans="4:4" x14ac:dyDescent="0.25">
      <c r="D505" s="3"/>
    </row>
    <row r="506" spans="4:4" x14ac:dyDescent="0.25">
      <c r="D506" s="3"/>
    </row>
    <row r="507" spans="4:4" x14ac:dyDescent="0.25">
      <c r="D507" s="3"/>
    </row>
    <row r="508" spans="4:4" x14ac:dyDescent="0.25">
      <c r="D508" s="3"/>
    </row>
    <row r="509" spans="4:4" x14ac:dyDescent="0.25">
      <c r="D509" s="3"/>
    </row>
  </sheetData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5F44C-7400-4A63-B1AC-29733407E724}">
  <dimension ref="A1:J509"/>
  <sheetViews>
    <sheetView showGridLines="0" workbookViewId="0">
      <selection activeCell="F3" sqref="F3"/>
    </sheetView>
  </sheetViews>
  <sheetFormatPr defaultRowHeight="15" x14ac:dyDescent="0.25"/>
  <cols>
    <col min="1" max="1" width="45.140625" customWidth="1"/>
    <col min="2" max="2" width="6.85546875" customWidth="1"/>
    <col min="3" max="3" width="8.5703125" customWidth="1"/>
    <col min="4" max="4" width="8.85546875" bestFit="1" customWidth="1"/>
    <col min="5" max="6" width="10.7109375" bestFit="1" customWidth="1"/>
    <col min="7" max="7" width="5" bestFit="1" customWidth="1"/>
    <col min="8" max="8" width="10.42578125" bestFit="1" customWidth="1"/>
    <col min="9" max="9" width="7.140625" bestFit="1" customWidth="1"/>
    <col min="10" max="10" width="5.85546875" bestFit="1" customWidth="1"/>
  </cols>
  <sheetData>
    <row r="1" spans="1:10" s="2" customFormat="1" ht="21" x14ac:dyDescent="0.35">
      <c r="A1" s="1" t="s">
        <v>18</v>
      </c>
    </row>
    <row r="3" spans="1:10" ht="195" x14ac:dyDescent="0.25">
      <c r="A3" s="4" t="s">
        <v>36</v>
      </c>
    </row>
    <row r="4" spans="1:10" x14ac:dyDescent="0.25">
      <c r="H4" s="6" t="str" cm="1">
        <f t="array" ref="H4:J293">_xll.XLRCODE_ENV(A3,"FED","apiKey",$C$6,"indicator",$D$6,"startDate",$E$6,"endDate",$F$6)</f>
        <v/>
      </c>
      <c r="I4" s="6" t="str">
        <v>date</v>
      </c>
      <c r="J4" s="6" t="str">
        <v>value</v>
      </c>
    </row>
    <row r="5" spans="1:10" x14ac:dyDescent="0.25">
      <c r="C5" s="15" t="s">
        <v>22</v>
      </c>
      <c r="D5" s="15" t="s">
        <v>21</v>
      </c>
      <c r="E5" s="14" t="s">
        <v>19</v>
      </c>
      <c r="F5" s="14" t="s">
        <v>20</v>
      </c>
      <c r="H5" t="str">
        <v>1</v>
      </c>
      <c r="I5" s="5">
        <v>35855</v>
      </c>
      <c r="J5">
        <v>4.7</v>
      </c>
    </row>
    <row r="6" spans="1:10" x14ac:dyDescent="0.25">
      <c r="C6" s="11" t="s">
        <v>23</v>
      </c>
      <c r="D6" s="11" t="s">
        <v>24</v>
      </c>
      <c r="E6" s="11">
        <v>35855</v>
      </c>
      <c r="F6" s="11">
        <v>44621</v>
      </c>
      <c r="H6" t="str">
        <v>2</v>
      </c>
      <c r="I6" s="5">
        <v>35886</v>
      </c>
      <c r="J6">
        <v>4.3</v>
      </c>
    </row>
    <row r="7" spans="1:10" x14ac:dyDescent="0.25">
      <c r="C7" s="3"/>
      <c r="D7" s="3"/>
      <c r="H7" t="str">
        <v>3</v>
      </c>
      <c r="I7" s="5">
        <v>35916</v>
      </c>
      <c r="J7">
        <v>4.4000000000000004</v>
      </c>
    </row>
    <row r="8" spans="1:10" x14ac:dyDescent="0.25">
      <c r="H8" t="str">
        <v>4</v>
      </c>
      <c r="I8" s="5">
        <v>35947</v>
      </c>
      <c r="J8">
        <v>4.5</v>
      </c>
    </row>
    <row r="9" spans="1:10" x14ac:dyDescent="0.25">
      <c r="H9" t="str">
        <v>5</v>
      </c>
      <c r="I9" s="5">
        <v>35977</v>
      </c>
      <c r="J9">
        <v>4.5</v>
      </c>
    </row>
    <row r="10" spans="1:10" x14ac:dyDescent="0.25">
      <c r="H10" t="str">
        <v>6</v>
      </c>
      <c r="I10" s="5">
        <v>36008</v>
      </c>
      <c r="J10">
        <v>4.5</v>
      </c>
    </row>
    <row r="11" spans="1:10" x14ac:dyDescent="0.25">
      <c r="H11" t="str">
        <v>7</v>
      </c>
      <c r="I11" s="5">
        <v>36039</v>
      </c>
      <c r="J11">
        <v>4.5999999999999996</v>
      </c>
    </row>
    <row r="12" spans="1:10" x14ac:dyDescent="0.25">
      <c r="H12" t="str">
        <v>8</v>
      </c>
      <c r="I12" s="5">
        <v>36069</v>
      </c>
      <c r="J12">
        <v>4.5</v>
      </c>
    </row>
    <row r="13" spans="1:10" x14ac:dyDescent="0.25">
      <c r="H13" t="str">
        <v>9</v>
      </c>
      <c r="I13" s="5">
        <v>36100</v>
      </c>
      <c r="J13">
        <v>4.4000000000000004</v>
      </c>
    </row>
    <row r="14" spans="1:10" x14ac:dyDescent="0.25">
      <c r="H14" t="str">
        <v>10</v>
      </c>
      <c r="I14" s="5">
        <v>36130</v>
      </c>
      <c r="J14">
        <v>4.4000000000000004</v>
      </c>
    </row>
    <row r="15" spans="1:10" x14ac:dyDescent="0.25">
      <c r="H15" t="str">
        <v>11</v>
      </c>
      <c r="I15" s="5">
        <v>36161</v>
      </c>
      <c r="J15">
        <v>4.3</v>
      </c>
    </row>
    <row r="16" spans="1:10" x14ac:dyDescent="0.25">
      <c r="H16" t="str">
        <v>12</v>
      </c>
      <c r="I16" s="5">
        <v>36192</v>
      </c>
      <c r="J16">
        <v>4.4000000000000004</v>
      </c>
    </row>
    <row r="17" spans="8:10" x14ac:dyDescent="0.25">
      <c r="H17" t="str">
        <v>13</v>
      </c>
      <c r="I17" s="5">
        <v>36220</v>
      </c>
      <c r="J17">
        <v>4.2</v>
      </c>
    </row>
    <row r="18" spans="8:10" x14ac:dyDescent="0.25">
      <c r="H18" t="str">
        <v>14</v>
      </c>
      <c r="I18" s="5">
        <v>36251</v>
      </c>
      <c r="J18">
        <v>4.3</v>
      </c>
    </row>
    <row r="19" spans="8:10" x14ac:dyDescent="0.25">
      <c r="H19" t="str">
        <v>15</v>
      </c>
      <c r="I19" s="5">
        <v>36281</v>
      </c>
      <c r="J19">
        <v>4.2</v>
      </c>
    </row>
    <row r="20" spans="8:10" x14ac:dyDescent="0.25">
      <c r="H20" t="str">
        <v>16</v>
      </c>
      <c r="I20" s="5">
        <v>36312</v>
      </c>
      <c r="J20">
        <v>4.3</v>
      </c>
    </row>
    <row r="21" spans="8:10" x14ac:dyDescent="0.25">
      <c r="H21" t="str">
        <v>17</v>
      </c>
      <c r="I21" s="5">
        <v>36342</v>
      </c>
      <c r="J21">
        <v>4.3</v>
      </c>
    </row>
    <row r="22" spans="8:10" x14ac:dyDescent="0.25">
      <c r="H22" t="str">
        <v>18</v>
      </c>
      <c r="I22" s="5">
        <v>36373</v>
      </c>
      <c r="J22">
        <v>4.2</v>
      </c>
    </row>
    <row r="23" spans="8:10" x14ac:dyDescent="0.25">
      <c r="H23" t="str">
        <v>19</v>
      </c>
      <c r="I23" s="5">
        <v>36404</v>
      </c>
      <c r="J23">
        <v>4.2</v>
      </c>
    </row>
    <row r="24" spans="8:10" x14ac:dyDescent="0.25">
      <c r="H24" t="str">
        <v>20</v>
      </c>
      <c r="I24" s="5">
        <v>36434</v>
      </c>
      <c r="J24">
        <v>4.0999999999999996</v>
      </c>
    </row>
    <row r="25" spans="8:10" x14ac:dyDescent="0.25">
      <c r="H25" t="str">
        <v>21</v>
      </c>
      <c r="I25" s="5">
        <v>36465</v>
      </c>
      <c r="J25">
        <v>4.0999999999999996</v>
      </c>
    </row>
    <row r="26" spans="8:10" x14ac:dyDescent="0.25">
      <c r="H26" t="str">
        <v>22</v>
      </c>
      <c r="I26" s="5">
        <v>36495</v>
      </c>
      <c r="J26">
        <v>4</v>
      </c>
    </row>
    <row r="27" spans="8:10" x14ac:dyDescent="0.25">
      <c r="H27" t="str">
        <v>23</v>
      </c>
      <c r="I27" s="5">
        <v>36526</v>
      </c>
      <c r="J27">
        <v>4</v>
      </c>
    </row>
    <row r="28" spans="8:10" x14ac:dyDescent="0.25">
      <c r="H28" t="str">
        <v>24</v>
      </c>
      <c r="I28" s="5">
        <v>36557</v>
      </c>
      <c r="J28">
        <v>4.0999999999999996</v>
      </c>
    </row>
    <row r="29" spans="8:10" x14ac:dyDescent="0.25">
      <c r="H29" t="str">
        <v>25</v>
      </c>
      <c r="I29" s="5">
        <v>36586</v>
      </c>
      <c r="J29">
        <v>4</v>
      </c>
    </row>
    <row r="30" spans="8:10" x14ac:dyDescent="0.25">
      <c r="H30" t="str">
        <v>26</v>
      </c>
      <c r="I30" s="5">
        <v>36617</v>
      </c>
      <c r="J30">
        <v>3.8</v>
      </c>
    </row>
    <row r="31" spans="8:10" x14ac:dyDescent="0.25">
      <c r="H31" t="str">
        <v>27</v>
      </c>
      <c r="I31" s="5">
        <v>36647</v>
      </c>
      <c r="J31">
        <v>4</v>
      </c>
    </row>
    <row r="32" spans="8:10" x14ac:dyDescent="0.25">
      <c r="H32" t="str">
        <v>28</v>
      </c>
      <c r="I32" s="5">
        <v>36678</v>
      </c>
      <c r="J32">
        <v>4</v>
      </c>
    </row>
    <row r="33" spans="8:10" x14ac:dyDescent="0.25">
      <c r="H33" t="str">
        <v>29</v>
      </c>
      <c r="I33" s="5">
        <v>36708</v>
      </c>
      <c r="J33">
        <v>4</v>
      </c>
    </row>
    <row r="34" spans="8:10" x14ac:dyDescent="0.25">
      <c r="H34" t="str">
        <v>30</v>
      </c>
      <c r="I34" s="5">
        <v>36739</v>
      </c>
      <c r="J34">
        <v>4.0999999999999996</v>
      </c>
    </row>
    <row r="35" spans="8:10" x14ac:dyDescent="0.25">
      <c r="H35" t="str">
        <v>31</v>
      </c>
      <c r="I35" s="5">
        <v>36770</v>
      </c>
      <c r="J35">
        <v>3.9</v>
      </c>
    </row>
    <row r="36" spans="8:10" x14ac:dyDescent="0.25">
      <c r="H36" t="str">
        <v>32</v>
      </c>
      <c r="I36" s="5">
        <v>36800</v>
      </c>
      <c r="J36">
        <v>3.9</v>
      </c>
    </row>
    <row r="37" spans="8:10" x14ac:dyDescent="0.25">
      <c r="H37" t="str">
        <v>33</v>
      </c>
      <c r="I37" s="5">
        <v>36831</v>
      </c>
      <c r="J37">
        <v>3.9</v>
      </c>
    </row>
    <row r="38" spans="8:10" x14ac:dyDescent="0.25">
      <c r="H38" t="str">
        <v>34</v>
      </c>
      <c r="I38" s="5">
        <v>36861</v>
      </c>
      <c r="J38">
        <v>3.9</v>
      </c>
    </row>
    <row r="39" spans="8:10" x14ac:dyDescent="0.25">
      <c r="H39" t="str">
        <v>35</v>
      </c>
      <c r="I39" s="5">
        <v>36892</v>
      </c>
      <c r="J39">
        <v>4.2</v>
      </c>
    </row>
    <row r="40" spans="8:10" x14ac:dyDescent="0.25">
      <c r="H40" t="str">
        <v>36</v>
      </c>
      <c r="I40" s="5">
        <v>36923</v>
      </c>
      <c r="J40">
        <v>4.2</v>
      </c>
    </row>
    <row r="41" spans="8:10" x14ac:dyDescent="0.25">
      <c r="H41" t="str">
        <v>37</v>
      </c>
      <c r="I41" s="5">
        <v>36951</v>
      </c>
      <c r="J41">
        <v>4.3</v>
      </c>
    </row>
    <row r="42" spans="8:10" x14ac:dyDescent="0.25">
      <c r="H42" t="str">
        <v>38</v>
      </c>
      <c r="I42" s="5">
        <v>36982</v>
      </c>
      <c r="J42">
        <v>4.4000000000000004</v>
      </c>
    </row>
    <row r="43" spans="8:10" x14ac:dyDescent="0.25">
      <c r="H43" t="str">
        <v>39</v>
      </c>
      <c r="I43" s="5">
        <v>37012</v>
      </c>
      <c r="J43">
        <v>4.3</v>
      </c>
    </row>
    <row r="44" spans="8:10" x14ac:dyDescent="0.25">
      <c r="H44" t="str">
        <v>40</v>
      </c>
      <c r="I44" s="5">
        <v>37043</v>
      </c>
      <c r="J44">
        <v>4.5</v>
      </c>
    </row>
    <row r="45" spans="8:10" x14ac:dyDescent="0.25">
      <c r="H45" t="str">
        <v>41</v>
      </c>
      <c r="I45" s="5">
        <v>37073</v>
      </c>
      <c r="J45">
        <v>4.5999999999999996</v>
      </c>
    </row>
    <row r="46" spans="8:10" x14ac:dyDescent="0.25">
      <c r="H46" t="str">
        <v>42</v>
      </c>
      <c r="I46" s="5">
        <v>37104</v>
      </c>
      <c r="J46">
        <v>4.9000000000000004</v>
      </c>
    </row>
    <row r="47" spans="8:10" x14ac:dyDescent="0.25">
      <c r="H47" t="str">
        <v>43</v>
      </c>
      <c r="I47" s="5">
        <v>37135</v>
      </c>
      <c r="J47">
        <v>5</v>
      </c>
    </row>
    <row r="48" spans="8:10" x14ac:dyDescent="0.25">
      <c r="H48" t="str">
        <v>44</v>
      </c>
      <c r="I48" s="5">
        <v>37165</v>
      </c>
      <c r="J48">
        <v>5.3</v>
      </c>
    </row>
    <row r="49" spans="8:10" x14ac:dyDescent="0.25">
      <c r="H49" t="str">
        <v>45</v>
      </c>
      <c r="I49" s="5">
        <v>37196</v>
      </c>
      <c r="J49">
        <v>5.5</v>
      </c>
    </row>
    <row r="50" spans="8:10" x14ac:dyDescent="0.25">
      <c r="H50" t="str">
        <v>46</v>
      </c>
      <c r="I50" s="5">
        <v>37226</v>
      </c>
      <c r="J50">
        <v>5.7</v>
      </c>
    </row>
    <row r="51" spans="8:10" x14ac:dyDescent="0.25">
      <c r="H51" t="str">
        <v>47</v>
      </c>
      <c r="I51" s="5">
        <v>37257</v>
      </c>
      <c r="J51">
        <v>5.7</v>
      </c>
    </row>
    <row r="52" spans="8:10" x14ac:dyDescent="0.25">
      <c r="H52" t="str">
        <v>48</v>
      </c>
      <c r="I52" s="5">
        <v>37288</v>
      </c>
      <c r="J52">
        <v>5.7</v>
      </c>
    </row>
    <row r="53" spans="8:10" x14ac:dyDescent="0.25">
      <c r="H53" t="str">
        <v>49</v>
      </c>
      <c r="I53" s="5">
        <v>37316</v>
      </c>
      <c r="J53">
        <v>5.7</v>
      </c>
    </row>
    <row r="54" spans="8:10" x14ac:dyDescent="0.25">
      <c r="H54" t="str">
        <v>50</v>
      </c>
      <c r="I54" s="5">
        <v>37347</v>
      </c>
      <c r="J54">
        <v>5.9</v>
      </c>
    </row>
    <row r="55" spans="8:10" x14ac:dyDescent="0.25">
      <c r="H55" t="str">
        <v>51</v>
      </c>
      <c r="I55" s="5">
        <v>37377</v>
      </c>
      <c r="J55">
        <v>5.8</v>
      </c>
    </row>
    <row r="56" spans="8:10" x14ac:dyDescent="0.25">
      <c r="H56" t="str">
        <v>52</v>
      </c>
      <c r="I56" s="5">
        <v>37408</v>
      </c>
      <c r="J56">
        <v>5.8</v>
      </c>
    </row>
    <row r="57" spans="8:10" x14ac:dyDescent="0.25">
      <c r="H57" t="str">
        <v>53</v>
      </c>
      <c r="I57" s="5">
        <v>37438</v>
      </c>
      <c r="J57">
        <v>5.8</v>
      </c>
    </row>
    <row r="58" spans="8:10" x14ac:dyDescent="0.25">
      <c r="H58" t="str">
        <v>54</v>
      </c>
      <c r="I58" s="5">
        <v>37469</v>
      </c>
      <c r="J58">
        <v>5.7</v>
      </c>
    </row>
    <row r="59" spans="8:10" x14ac:dyDescent="0.25">
      <c r="H59" t="str">
        <v>55</v>
      </c>
      <c r="I59" s="5">
        <v>37500</v>
      </c>
      <c r="J59">
        <v>5.7</v>
      </c>
    </row>
    <row r="60" spans="8:10" x14ac:dyDescent="0.25">
      <c r="H60" t="str">
        <v>56</v>
      </c>
      <c r="I60" s="5">
        <v>37530</v>
      </c>
      <c r="J60">
        <v>5.7</v>
      </c>
    </row>
    <row r="61" spans="8:10" x14ac:dyDescent="0.25">
      <c r="H61" t="str">
        <v>57</v>
      </c>
      <c r="I61" s="5">
        <v>37561</v>
      </c>
      <c r="J61">
        <v>5.9</v>
      </c>
    </row>
    <row r="62" spans="8:10" x14ac:dyDescent="0.25">
      <c r="H62" t="str">
        <v>58</v>
      </c>
      <c r="I62" s="5">
        <v>37591</v>
      </c>
      <c r="J62">
        <v>6</v>
      </c>
    </row>
    <row r="63" spans="8:10" x14ac:dyDescent="0.25">
      <c r="H63" t="str">
        <v>59</v>
      </c>
      <c r="I63" s="5">
        <v>37622</v>
      </c>
      <c r="J63">
        <v>5.8</v>
      </c>
    </row>
    <row r="64" spans="8:10" x14ac:dyDescent="0.25">
      <c r="H64" t="str">
        <v>60</v>
      </c>
      <c r="I64" s="5">
        <v>37653</v>
      </c>
      <c r="J64">
        <v>5.9</v>
      </c>
    </row>
    <row r="65" spans="8:10" x14ac:dyDescent="0.25">
      <c r="H65" t="str">
        <v>61</v>
      </c>
      <c r="I65" s="5">
        <v>37681</v>
      </c>
      <c r="J65">
        <v>5.9</v>
      </c>
    </row>
    <row r="66" spans="8:10" x14ac:dyDescent="0.25">
      <c r="H66" t="str">
        <v>62</v>
      </c>
      <c r="I66" s="5">
        <v>37712</v>
      </c>
      <c r="J66">
        <v>6</v>
      </c>
    </row>
    <row r="67" spans="8:10" x14ac:dyDescent="0.25">
      <c r="H67" t="str">
        <v>63</v>
      </c>
      <c r="I67" s="5">
        <v>37742</v>
      </c>
      <c r="J67">
        <v>6.1</v>
      </c>
    </row>
    <row r="68" spans="8:10" x14ac:dyDescent="0.25">
      <c r="H68" t="str">
        <v>64</v>
      </c>
      <c r="I68" s="5">
        <v>37773</v>
      </c>
      <c r="J68">
        <v>6.3</v>
      </c>
    </row>
    <row r="69" spans="8:10" x14ac:dyDescent="0.25">
      <c r="H69" t="str">
        <v>65</v>
      </c>
      <c r="I69" s="5">
        <v>37803</v>
      </c>
      <c r="J69">
        <v>6.2</v>
      </c>
    </row>
    <row r="70" spans="8:10" x14ac:dyDescent="0.25">
      <c r="H70" t="str">
        <v>66</v>
      </c>
      <c r="I70" s="5">
        <v>37834</v>
      </c>
      <c r="J70">
        <v>6.1</v>
      </c>
    </row>
    <row r="71" spans="8:10" x14ac:dyDescent="0.25">
      <c r="H71" t="str">
        <v>67</v>
      </c>
      <c r="I71" s="5">
        <v>37865</v>
      </c>
      <c r="J71">
        <v>6.1</v>
      </c>
    </row>
    <row r="72" spans="8:10" x14ac:dyDescent="0.25">
      <c r="H72" t="str">
        <v>68</v>
      </c>
      <c r="I72" s="5">
        <v>37895</v>
      </c>
      <c r="J72">
        <v>6</v>
      </c>
    </row>
    <row r="73" spans="8:10" x14ac:dyDescent="0.25">
      <c r="H73" t="str">
        <v>69</v>
      </c>
      <c r="I73" s="5">
        <v>37926</v>
      </c>
      <c r="J73">
        <v>5.8</v>
      </c>
    </row>
    <row r="74" spans="8:10" x14ac:dyDescent="0.25">
      <c r="H74" t="str">
        <v>70</v>
      </c>
      <c r="I74" s="5">
        <v>37956</v>
      </c>
      <c r="J74">
        <v>5.7</v>
      </c>
    </row>
    <row r="75" spans="8:10" x14ac:dyDescent="0.25">
      <c r="H75" t="str">
        <v>71</v>
      </c>
      <c r="I75" s="5">
        <v>37987</v>
      </c>
      <c r="J75">
        <v>5.7</v>
      </c>
    </row>
    <row r="76" spans="8:10" x14ac:dyDescent="0.25">
      <c r="H76" t="str">
        <v>72</v>
      </c>
      <c r="I76" s="5">
        <v>38018</v>
      </c>
      <c r="J76">
        <v>5.6</v>
      </c>
    </row>
    <row r="77" spans="8:10" x14ac:dyDescent="0.25">
      <c r="H77" t="str">
        <v>73</v>
      </c>
      <c r="I77" s="5">
        <v>38047</v>
      </c>
      <c r="J77">
        <v>5.8</v>
      </c>
    </row>
    <row r="78" spans="8:10" x14ac:dyDescent="0.25">
      <c r="H78" t="str">
        <v>74</v>
      </c>
      <c r="I78" s="5">
        <v>38078</v>
      </c>
      <c r="J78">
        <v>5.6</v>
      </c>
    </row>
    <row r="79" spans="8:10" x14ac:dyDescent="0.25">
      <c r="H79" t="str">
        <v>75</v>
      </c>
      <c r="I79" s="5">
        <v>38108</v>
      </c>
      <c r="J79">
        <v>5.6</v>
      </c>
    </row>
    <row r="80" spans="8:10" x14ac:dyDescent="0.25">
      <c r="H80" t="str">
        <v>76</v>
      </c>
      <c r="I80" s="5">
        <v>38139</v>
      </c>
      <c r="J80">
        <v>5.6</v>
      </c>
    </row>
    <row r="81" spans="8:10" x14ac:dyDescent="0.25">
      <c r="H81" t="str">
        <v>77</v>
      </c>
      <c r="I81" s="5">
        <v>38169</v>
      </c>
      <c r="J81">
        <v>5.5</v>
      </c>
    </row>
    <row r="82" spans="8:10" x14ac:dyDescent="0.25">
      <c r="H82" t="str">
        <v>78</v>
      </c>
      <c r="I82" s="5">
        <v>38200</v>
      </c>
      <c r="J82">
        <v>5.4</v>
      </c>
    </row>
    <row r="83" spans="8:10" x14ac:dyDescent="0.25">
      <c r="H83" t="str">
        <v>79</v>
      </c>
      <c r="I83" s="5">
        <v>38231</v>
      </c>
      <c r="J83">
        <v>5.4</v>
      </c>
    </row>
    <row r="84" spans="8:10" x14ac:dyDescent="0.25">
      <c r="H84" t="str">
        <v>80</v>
      </c>
      <c r="I84" s="5">
        <v>38261</v>
      </c>
      <c r="J84">
        <v>5.5</v>
      </c>
    </row>
    <row r="85" spans="8:10" x14ac:dyDescent="0.25">
      <c r="H85" t="str">
        <v>81</v>
      </c>
      <c r="I85" s="5">
        <v>38292</v>
      </c>
      <c r="J85">
        <v>5.4</v>
      </c>
    </row>
    <row r="86" spans="8:10" x14ac:dyDescent="0.25">
      <c r="H86" t="str">
        <v>82</v>
      </c>
      <c r="I86" s="5">
        <v>38322</v>
      </c>
      <c r="J86">
        <v>5.4</v>
      </c>
    </row>
    <row r="87" spans="8:10" x14ac:dyDescent="0.25">
      <c r="H87" t="str">
        <v>83</v>
      </c>
      <c r="I87" s="5">
        <v>38353</v>
      </c>
      <c r="J87">
        <v>5.3</v>
      </c>
    </row>
    <row r="88" spans="8:10" x14ac:dyDescent="0.25">
      <c r="H88" t="str">
        <v>84</v>
      </c>
      <c r="I88" s="5">
        <v>38384</v>
      </c>
      <c r="J88">
        <v>5.4</v>
      </c>
    </row>
    <row r="89" spans="8:10" x14ac:dyDescent="0.25">
      <c r="H89" t="str">
        <v>85</v>
      </c>
      <c r="I89" s="5">
        <v>38412</v>
      </c>
      <c r="J89">
        <v>5.2</v>
      </c>
    </row>
    <row r="90" spans="8:10" x14ac:dyDescent="0.25">
      <c r="H90" t="str">
        <v>86</v>
      </c>
      <c r="I90" s="5">
        <v>38443</v>
      </c>
      <c r="J90">
        <v>5.2</v>
      </c>
    </row>
    <row r="91" spans="8:10" x14ac:dyDescent="0.25">
      <c r="H91" t="str">
        <v>87</v>
      </c>
      <c r="I91" s="5">
        <v>38473</v>
      </c>
      <c r="J91">
        <v>5.0999999999999996</v>
      </c>
    </row>
    <row r="92" spans="8:10" x14ac:dyDescent="0.25">
      <c r="H92" t="str">
        <v>88</v>
      </c>
      <c r="I92" s="5">
        <v>38504</v>
      </c>
      <c r="J92">
        <v>5</v>
      </c>
    </row>
    <row r="93" spans="8:10" x14ac:dyDescent="0.25">
      <c r="H93" t="str">
        <v>89</v>
      </c>
      <c r="I93" s="5">
        <v>38534</v>
      </c>
      <c r="J93">
        <v>5</v>
      </c>
    </row>
    <row r="94" spans="8:10" x14ac:dyDescent="0.25">
      <c r="H94" t="str">
        <v>90</v>
      </c>
      <c r="I94" s="5">
        <v>38565</v>
      </c>
      <c r="J94">
        <v>4.9000000000000004</v>
      </c>
    </row>
    <row r="95" spans="8:10" x14ac:dyDescent="0.25">
      <c r="H95" t="str">
        <v>91</v>
      </c>
      <c r="I95" s="5">
        <v>38596</v>
      </c>
      <c r="J95">
        <v>5</v>
      </c>
    </row>
    <row r="96" spans="8:10" x14ac:dyDescent="0.25">
      <c r="H96" t="str">
        <v>92</v>
      </c>
      <c r="I96" s="5">
        <v>38626</v>
      </c>
      <c r="J96">
        <v>5</v>
      </c>
    </row>
    <row r="97" spans="8:10" x14ac:dyDescent="0.25">
      <c r="H97" t="str">
        <v>93</v>
      </c>
      <c r="I97" s="5">
        <v>38657</v>
      </c>
      <c r="J97">
        <v>5</v>
      </c>
    </row>
    <row r="98" spans="8:10" x14ac:dyDescent="0.25">
      <c r="H98" t="str">
        <v>94</v>
      </c>
      <c r="I98" s="5">
        <v>38687</v>
      </c>
      <c r="J98">
        <v>4.9000000000000004</v>
      </c>
    </row>
    <row r="99" spans="8:10" x14ac:dyDescent="0.25">
      <c r="H99" t="str">
        <v>95</v>
      </c>
      <c r="I99" s="5">
        <v>38718</v>
      </c>
      <c r="J99">
        <v>4.7</v>
      </c>
    </row>
    <row r="100" spans="8:10" x14ac:dyDescent="0.25">
      <c r="H100" t="str">
        <v>96</v>
      </c>
      <c r="I100" s="5">
        <v>38749</v>
      </c>
      <c r="J100">
        <v>4.8</v>
      </c>
    </row>
    <row r="101" spans="8:10" x14ac:dyDescent="0.25">
      <c r="H101" t="str">
        <v>97</v>
      </c>
      <c r="I101" s="5">
        <v>38777</v>
      </c>
      <c r="J101">
        <v>4.7</v>
      </c>
    </row>
    <row r="102" spans="8:10" x14ac:dyDescent="0.25">
      <c r="H102" t="str">
        <v>98</v>
      </c>
      <c r="I102" s="5">
        <v>38808</v>
      </c>
      <c r="J102">
        <v>4.7</v>
      </c>
    </row>
    <row r="103" spans="8:10" x14ac:dyDescent="0.25">
      <c r="H103" t="str">
        <v>99</v>
      </c>
      <c r="I103" s="5">
        <v>38838</v>
      </c>
      <c r="J103">
        <v>4.5999999999999996</v>
      </c>
    </row>
    <row r="104" spans="8:10" x14ac:dyDescent="0.25">
      <c r="H104" t="str">
        <v>100</v>
      </c>
      <c r="I104" s="5">
        <v>38869</v>
      </c>
      <c r="J104">
        <v>4.5999999999999996</v>
      </c>
    </row>
    <row r="105" spans="8:10" x14ac:dyDescent="0.25">
      <c r="H105" t="str">
        <v>101</v>
      </c>
      <c r="I105" s="5">
        <v>38899</v>
      </c>
      <c r="J105">
        <v>4.7</v>
      </c>
    </row>
    <row r="106" spans="8:10" x14ac:dyDescent="0.25">
      <c r="H106" t="str">
        <v>102</v>
      </c>
      <c r="I106" s="5">
        <v>38930</v>
      </c>
      <c r="J106">
        <v>4.7</v>
      </c>
    </row>
    <row r="107" spans="8:10" x14ac:dyDescent="0.25">
      <c r="H107" t="str">
        <v>103</v>
      </c>
      <c r="I107" s="5">
        <v>38961</v>
      </c>
      <c r="J107">
        <v>4.5</v>
      </c>
    </row>
    <row r="108" spans="8:10" x14ac:dyDescent="0.25">
      <c r="H108" t="str">
        <v>104</v>
      </c>
      <c r="I108" s="5">
        <v>38991</v>
      </c>
      <c r="J108">
        <v>4.4000000000000004</v>
      </c>
    </row>
    <row r="109" spans="8:10" x14ac:dyDescent="0.25">
      <c r="H109" t="str">
        <v>105</v>
      </c>
      <c r="I109" s="5">
        <v>39022</v>
      </c>
      <c r="J109">
        <v>4.5</v>
      </c>
    </row>
    <row r="110" spans="8:10" x14ac:dyDescent="0.25">
      <c r="H110" t="str">
        <v>106</v>
      </c>
      <c r="I110" s="5">
        <v>39052</v>
      </c>
      <c r="J110">
        <v>4.4000000000000004</v>
      </c>
    </row>
    <row r="111" spans="8:10" x14ac:dyDescent="0.25">
      <c r="H111" t="str">
        <v>107</v>
      </c>
      <c r="I111" s="5">
        <v>39083</v>
      </c>
      <c r="J111">
        <v>4.5999999999999996</v>
      </c>
    </row>
    <row r="112" spans="8:10" x14ac:dyDescent="0.25">
      <c r="H112" t="str">
        <v>108</v>
      </c>
      <c r="I112" s="5">
        <v>39114</v>
      </c>
      <c r="J112">
        <v>4.5</v>
      </c>
    </row>
    <row r="113" spans="8:10" x14ac:dyDescent="0.25">
      <c r="H113" t="str">
        <v>109</v>
      </c>
      <c r="I113" s="5">
        <v>39142</v>
      </c>
      <c r="J113">
        <v>4.4000000000000004</v>
      </c>
    </row>
    <row r="114" spans="8:10" x14ac:dyDescent="0.25">
      <c r="H114" t="str">
        <v>110</v>
      </c>
      <c r="I114" s="5">
        <v>39173</v>
      </c>
      <c r="J114">
        <v>4.5</v>
      </c>
    </row>
    <row r="115" spans="8:10" x14ac:dyDescent="0.25">
      <c r="H115" t="str">
        <v>111</v>
      </c>
      <c r="I115" s="5">
        <v>39203</v>
      </c>
      <c r="J115">
        <v>4.4000000000000004</v>
      </c>
    </row>
    <row r="116" spans="8:10" x14ac:dyDescent="0.25">
      <c r="H116" t="str">
        <v>112</v>
      </c>
      <c r="I116" s="5">
        <v>39234</v>
      </c>
      <c r="J116">
        <v>4.5999999999999996</v>
      </c>
    </row>
    <row r="117" spans="8:10" x14ac:dyDescent="0.25">
      <c r="H117" t="str">
        <v>113</v>
      </c>
      <c r="I117" s="5">
        <v>39264</v>
      </c>
      <c r="J117">
        <v>4.7</v>
      </c>
    </row>
    <row r="118" spans="8:10" x14ac:dyDescent="0.25">
      <c r="H118" t="str">
        <v>114</v>
      </c>
      <c r="I118" s="5">
        <v>39295</v>
      </c>
      <c r="J118">
        <v>4.5999999999999996</v>
      </c>
    </row>
    <row r="119" spans="8:10" x14ac:dyDescent="0.25">
      <c r="H119" t="str">
        <v>115</v>
      </c>
      <c r="I119" s="5">
        <v>39326</v>
      </c>
      <c r="J119">
        <v>4.7</v>
      </c>
    </row>
    <row r="120" spans="8:10" x14ac:dyDescent="0.25">
      <c r="H120" t="str">
        <v>116</v>
      </c>
      <c r="I120" s="5">
        <v>39356</v>
      </c>
      <c r="J120">
        <v>4.7</v>
      </c>
    </row>
    <row r="121" spans="8:10" x14ac:dyDescent="0.25">
      <c r="H121" t="str">
        <v>117</v>
      </c>
      <c r="I121" s="5">
        <v>39387</v>
      </c>
      <c r="J121">
        <v>4.7</v>
      </c>
    </row>
    <row r="122" spans="8:10" x14ac:dyDescent="0.25">
      <c r="H122" t="str">
        <v>118</v>
      </c>
      <c r="I122" s="5">
        <v>39417</v>
      </c>
      <c r="J122">
        <v>5</v>
      </c>
    </row>
    <row r="123" spans="8:10" x14ac:dyDescent="0.25">
      <c r="H123" t="str">
        <v>119</v>
      </c>
      <c r="I123" s="5">
        <v>39448</v>
      </c>
      <c r="J123">
        <v>5</v>
      </c>
    </row>
    <row r="124" spans="8:10" x14ac:dyDescent="0.25">
      <c r="H124" t="str">
        <v>120</v>
      </c>
      <c r="I124" s="5">
        <v>39479</v>
      </c>
      <c r="J124">
        <v>4.9000000000000004</v>
      </c>
    </row>
    <row r="125" spans="8:10" x14ac:dyDescent="0.25">
      <c r="H125" t="str">
        <v>121</v>
      </c>
      <c r="I125" s="5">
        <v>39508</v>
      </c>
      <c r="J125">
        <v>5.0999999999999996</v>
      </c>
    </row>
    <row r="126" spans="8:10" x14ac:dyDescent="0.25">
      <c r="H126" t="str">
        <v>122</v>
      </c>
      <c r="I126" s="5">
        <v>39539</v>
      </c>
      <c r="J126">
        <v>5</v>
      </c>
    </row>
    <row r="127" spans="8:10" x14ac:dyDescent="0.25">
      <c r="H127" t="str">
        <v>123</v>
      </c>
      <c r="I127" s="5">
        <v>39569</v>
      </c>
      <c r="J127">
        <v>5.4</v>
      </c>
    </row>
    <row r="128" spans="8:10" x14ac:dyDescent="0.25">
      <c r="H128" t="str">
        <v>124</v>
      </c>
      <c r="I128" s="5">
        <v>39600</v>
      </c>
      <c r="J128">
        <v>5.6</v>
      </c>
    </row>
    <row r="129" spans="8:10" x14ac:dyDescent="0.25">
      <c r="H129" t="str">
        <v>125</v>
      </c>
      <c r="I129" s="5">
        <v>39630</v>
      </c>
      <c r="J129">
        <v>5.8</v>
      </c>
    </row>
    <row r="130" spans="8:10" x14ac:dyDescent="0.25">
      <c r="H130" t="str">
        <v>126</v>
      </c>
      <c r="I130" s="5">
        <v>39661</v>
      </c>
      <c r="J130">
        <v>6.1</v>
      </c>
    </row>
    <row r="131" spans="8:10" x14ac:dyDescent="0.25">
      <c r="H131" t="str">
        <v>127</v>
      </c>
      <c r="I131" s="5">
        <v>39692</v>
      </c>
      <c r="J131">
        <v>6.1</v>
      </c>
    </row>
    <row r="132" spans="8:10" x14ac:dyDescent="0.25">
      <c r="H132" t="str">
        <v>128</v>
      </c>
      <c r="I132" s="5">
        <v>39722</v>
      </c>
      <c r="J132">
        <v>6.5</v>
      </c>
    </row>
    <row r="133" spans="8:10" x14ac:dyDescent="0.25">
      <c r="H133" t="str">
        <v>129</v>
      </c>
      <c r="I133" s="5">
        <v>39753</v>
      </c>
      <c r="J133">
        <v>6.8</v>
      </c>
    </row>
    <row r="134" spans="8:10" x14ac:dyDescent="0.25">
      <c r="H134" t="str">
        <v>130</v>
      </c>
      <c r="I134" s="5">
        <v>39783</v>
      </c>
      <c r="J134">
        <v>7.3</v>
      </c>
    </row>
    <row r="135" spans="8:10" x14ac:dyDescent="0.25">
      <c r="H135" t="str">
        <v>131</v>
      </c>
      <c r="I135" s="5">
        <v>39814</v>
      </c>
      <c r="J135">
        <v>7.8</v>
      </c>
    </row>
    <row r="136" spans="8:10" x14ac:dyDescent="0.25">
      <c r="H136" t="str">
        <v>132</v>
      </c>
      <c r="I136" s="5">
        <v>39845</v>
      </c>
      <c r="J136">
        <v>8.3000000000000007</v>
      </c>
    </row>
    <row r="137" spans="8:10" x14ac:dyDescent="0.25">
      <c r="H137" t="str">
        <v>133</v>
      </c>
      <c r="I137" s="5">
        <v>39873</v>
      </c>
      <c r="J137">
        <v>8.6999999999999993</v>
      </c>
    </row>
    <row r="138" spans="8:10" x14ac:dyDescent="0.25">
      <c r="H138" t="str">
        <v>134</v>
      </c>
      <c r="I138" s="5">
        <v>39904</v>
      </c>
      <c r="J138">
        <v>9</v>
      </c>
    </row>
    <row r="139" spans="8:10" x14ac:dyDescent="0.25">
      <c r="H139" t="str">
        <v>135</v>
      </c>
      <c r="I139" s="5">
        <v>39934</v>
      </c>
      <c r="J139">
        <v>9.4</v>
      </c>
    </row>
    <row r="140" spans="8:10" x14ac:dyDescent="0.25">
      <c r="H140" t="str">
        <v>136</v>
      </c>
      <c r="I140" s="5">
        <v>39965</v>
      </c>
      <c r="J140">
        <v>9.5</v>
      </c>
    </row>
    <row r="141" spans="8:10" x14ac:dyDescent="0.25">
      <c r="H141" t="str">
        <v>137</v>
      </c>
      <c r="I141" s="5">
        <v>39995</v>
      </c>
      <c r="J141">
        <v>9.5</v>
      </c>
    </row>
    <row r="142" spans="8:10" x14ac:dyDescent="0.25">
      <c r="H142" t="str">
        <v>138</v>
      </c>
      <c r="I142" s="5">
        <v>40026</v>
      </c>
      <c r="J142">
        <v>9.6</v>
      </c>
    </row>
    <row r="143" spans="8:10" x14ac:dyDescent="0.25">
      <c r="H143" t="str">
        <v>139</v>
      </c>
      <c r="I143" s="5">
        <v>40057</v>
      </c>
      <c r="J143">
        <v>9.8000000000000007</v>
      </c>
    </row>
    <row r="144" spans="8:10" x14ac:dyDescent="0.25">
      <c r="H144" t="str">
        <v>140</v>
      </c>
      <c r="I144" s="5">
        <v>40087</v>
      </c>
      <c r="J144">
        <v>10</v>
      </c>
    </row>
    <row r="145" spans="8:10" x14ac:dyDescent="0.25">
      <c r="H145" t="str">
        <v>141</v>
      </c>
      <c r="I145" s="5">
        <v>40118</v>
      </c>
      <c r="J145">
        <v>9.9</v>
      </c>
    </row>
    <row r="146" spans="8:10" x14ac:dyDescent="0.25">
      <c r="H146" t="str">
        <v>142</v>
      </c>
      <c r="I146" s="5">
        <v>40148</v>
      </c>
      <c r="J146">
        <v>9.9</v>
      </c>
    </row>
    <row r="147" spans="8:10" x14ac:dyDescent="0.25">
      <c r="H147" t="str">
        <v>143</v>
      </c>
      <c r="I147" s="5">
        <v>40179</v>
      </c>
      <c r="J147">
        <v>9.8000000000000007</v>
      </c>
    </row>
    <row r="148" spans="8:10" x14ac:dyDescent="0.25">
      <c r="H148" t="str">
        <v>144</v>
      </c>
      <c r="I148" s="5">
        <v>40210</v>
      </c>
      <c r="J148">
        <v>9.8000000000000007</v>
      </c>
    </row>
    <row r="149" spans="8:10" x14ac:dyDescent="0.25">
      <c r="H149" t="str">
        <v>145</v>
      </c>
      <c r="I149" s="5">
        <v>40238</v>
      </c>
      <c r="J149">
        <v>9.9</v>
      </c>
    </row>
    <row r="150" spans="8:10" x14ac:dyDescent="0.25">
      <c r="H150" t="str">
        <v>146</v>
      </c>
      <c r="I150" s="5">
        <v>40269</v>
      </c>
      <c r="J150">
        <v>9.9</v>
      </c>
    </row>
    <row r="151" spans="8:10" x14ac:dyDescent="0.25">
      <c r="H151" t="str">
        <v>147</v>
      </c>
      <c r="I151" s="5">
        <v>40299</v>
      </c>
      <c r="J151">
        <v>9.6</v>
      </c>
    </row>
    <row r="152" spans="8:10" x14ac:dyDescent="0.25">
      <c r="H152" t="str">
        <v>148</v>
      </c>
      <c r="I152" s="5">
        <v>40330</v>
      </c>
      <c r="J152">
        <v>9.4</v>
      </c>
    </row>
    <row r="153" spans="8:10" x14ac:dyDescent="0.25">
      <c r="H153" t="str">
        <v>149</v>
      </c>
      <c r="I153" s="5">
        <v>40360</v>
      </c>
      <c r="J153">
        <v>9.4</v>
      </c>
    </row>
    <row r="154" spans="8:10" x14ac:dyDescent="0.25">
      <c r="H154" t="str">
        <v>150</v>
      </c>
      <c r="I154" s="5">
        <v>40391</v>
      </c>
      <c r="J154">
        <v>9.5</v>
      </c>
    </row>
    <row r="155" spans="8:10" x14ac:dyDescent="0.25">
      <c r="H155" t="str">
        <v>151</v>
      </c>
      <c r="I155" s="5">
        <v>40422</v>
      </c>
      <c r="J155">
        <v>9.5</v>
      </c>
    </row>
    <row r="156" spans="8:10" x14ac:dyDescent="0.25">
      <c r="H156" t="str">
        <v>152</v>
      </c>
      <c r="I156" s="5">
        <v>40452</v>
      </c>
      <c r="J156">
        <v>9.4</v>
      </c>
    </row>
    <row r="157" spans="8:10" x14ac:dyDescent="0.25">
      <c r="H157" t="str">
        <v>153</v>
      </c>
      <c r="I157" s="5">
        <v>40483</v>
      </c>
      <c r="J157">
        <v>9.8000000000000007</v>
      </c>
    </row>
    <row r="158" spans="8:10" x14ac:dyDescent="0.25">
      <c r="H158" t="str">
        <v>154</v>
      </c>
      <c r="I158" s="5">
        <v>40513</v>
      </c>
      <c r="J158">
        <v>9.3000000000000007</v>
      </c>
    </row>
    <row r="159" spans="8:10" x14ac:dyDescent="0.25">
      <c r="H159" t="str">
        <v>155</v>
      </c>
      <c r="I159" s="5">
        <v>40544</v>
      </c>
      <c r="J159">
        <v>9.1</v>
      </c>
    </row>
    <row r="160" spans="8:10" x14ac:dyDescent="0.25">
      <c r="H160" t="str">
        <v>156</v>
      </c>
      <c r="I160" s="5">
        <v>40575</v>
      </c>
      <c r="J160">
        <v>9</v>
      </c>
    </row>
    <row r="161" spans="8:10" x14ac:dyDescent="0.25">
      <c r="H161" t="str">
        <v>157</v>
      </c>
      <c r="I161" s="5">
        <v>40603</v>
      </c>
      <c r="J161">
        <v>9</v>
      </c>
    </row>
    <row r="162" spans="8:10" x14ac:dyDescent="0.25">
      <c r="H162" t="str">
        <v>158</v>
      </c>
      <c r="I162" s="5">
        <v>40634</v>
      </c>
      <c r="J162">
        <v>9.1</v>
      </c>
    </row>
    <row r="163" spans="8:10" x14ac:dyDescent="0.25">
      <c r="H163" t="str">
        <v>159</v>
      </c>
      <c r="I163" s="5">
        <v>40664</v>
      </c>
      <c r="J163">
        <v>9</v>
      </c>
    </row>
    <row r="164" spans="8:10" x14ac:dyDescent="0.25">
      <c r="H164" t="str">
        <v>160</v>
      </c>
      <c r="I164" s="5">
        <v>40695</v>
      </c>
      <c r="J164">
        <v>9.1</v>
      </c>
    </row>
    <row r="165" spans="8:10" x14ac:dyDescent="0.25">
      <c r="H165" t="str">
        <v>161</v>
      </c>
      <c r="I165" s="5">
        <v>40725</v>
      </c>
      <c r="J165">
        <v>9</v>
      </c>
    </row>
    <row r="166" spans="8:10" x14ac:dyDescent="0.25">
      <c r="H166" t="str">
        <v>162</v>
      </c>
      <c r="I166" s="5">
        <v>40756</v>
      </c>
      <c r="J166">
        <v>9</v>
      </c>
    </row>
    <row r="167" spans="8:10" x14ac:dyDescent="0.25">
      <c r="H167" t="str">
        <v>163</v>
      </c>
      <c r="I167" s="5">
        <v>40787</v>
      </c>
      <c r="J167">
        <v>9</v>
      </c>
    </row>
    <row r="168" spans="8:10" x14ac:dyDescent="0.25">
      <c r="H168" t="str">
        <v>164</v>
      </c>
      <c r="I168" s="5">
        <v>40817</v>
      </c>
      <c r="J168">
        <v>8.8000000000000007</v>
      </c>
    </row>
    <row r="169" spans="8:10" x14ac:dyDescent="0.25">
      <c r="H169" t="str">
        <v>165</v>
      </c>
      <c r="I169" s="5">
        <v>40848</v>
      </c>
      <c r="J169">
        <v>8.6</v>
      </c>
    </row>
    <row r="170" spans="8:10" x14ac:dyDescent="0.25">
      <c r="H170" t="str">
        <v>166</v>
      </c>
      <c r="I170" s="5">
        <v>40878</v>
      </c>
      <c r="J170">
        <v>8.5</v>
      </c>
    </row>
    <row r="171" spans="8:10" x14ac:dyDescent="0.25">
      <c r="H171" t="str">
        <v>167</v>
      </c>
      <c r="I171" s="5">
        <v>40909</v>
      </c>
      <c r="J171">
        <v>8.3000000000000007</v>
      </c>
    </row>
    <row r="172" spans="8:10" x14ac:dyDescent="0.25">
      <c r="H172" t="str">
        <v>168</v>
      </c>
      <c r="I172" s="5">
        <v>40940</v>
      </c>
      <c r="J172">
        <v>8.3000000000000007</v>
      </c>
    </row>
    <row r="173" spans="8:10" x14ac:dyDescent="0.25">
      <c r="H173" t="str">
        <v>169</v>
      </c>
      <c r="I173" s="5">
        <v>40969</v>
      </c>
      <c r="J173">
        <v>8.1999999999999993</v>
      </c>
    </row>
    <row r="174" spans="8:10" x14ac:dyDescent="0.25">
      <c r="H174" t="str">
        <v>170</v>
      </c>
      <c r="I174" s="5">
        <v>41000</v>
      </c>
      <c r="J174">
        <v>8.1999999999999993</v>
      </c>
    </row>
    <row r="175" spans="8:10" x14ac:dyDescent="0.25">
      <c r="H175" t="str">
        <v>171</v>
      </c>
      <c r="I175" s="5">
        <v>41030</v>
      </c>
      <c r="J175">
        <v>8.1999999999999993</v>
      </c>
    </row>
    <row r="176" spans="8:10" x14ac:dyDescent="0.25">
      <c r="H176" t="str">
        <v>172</v>
      </c>
      <c r="I176" s="5">
        <v>41061</v>
      </c>
      <c r="J176">
        <v>8.1999999999999993</v>
      </c>
    </row>
    <row r="177" spans="8:10" x14ac:dyDescent="0.25">
      <c r="H177" t="str">
        <v>173</v>
      </c>
      <c r="I177" s="5">
        <v>41091</v>
      </c>
      <c r="J177">
        <v>8.1999999999999993</v>
      </c>
    </row>
    <row r="178" spans="8:10" x14ac:dyDescent="0.25">
      <c r="H178" t="str">
        <v>174</v>
      </c>
      <c r="I178" s="5">
        <v>41122</v>
      </c>
      <c r="J178">
        <v>8.1</v>
      </c>
    </row>
    <row r="179" spans="8:10" x14ac:dyDescent="0.25">
      <c r="H179" t="str">
        <v>175</v>
      </c>
      <c r="I179" s="5">
        <v>41153</v>
      </c>
      <c r="J179">
        <v>7.8</v>
      </c>
    </row>
    <row r="180" spans="8:10" x14ac:dyDescent="0.25">
      <c r="H180" t="str">
        <v>176</v>
      </c>
      <c r="I180" s="5">
        <v>41183</v>
      </c>
      <c r="J180">
        <v>7.8</v>
      </c>
    </row>
    <row r="181" spans="8:10" x14ac:dyDescent="0.25">
      <c r="H181" t="str">
        <v>177</v>
      </c>
      <c r="I181" s="5">
        <v>41214</v>
      </c>
      <c r="J181">
        <v>7.7</v>
      </c>
    </row>
    <row r="182" spans="8:10" x14ac:dyDescent="0.25">
      <c r="H182" t="str">
        <v>178</v>
      </c>
      <c r="I182" s="5">
        <v>41244</v>
      </c>
      <c r="J182">
        <v>7.9</v>
      </c>
    </row>
    <row r="183" spans="8:10" x14ac:dyDescent="0.25">
      <c r="H183" t="str">
        <v>179</v>
      </c>
      <c r="I183" s="5">
        <v>41275</v>
      </c>
      <c r="J183">
        <v>8</v>
      </c>
    </row>
    <row r="184" spans="8:10" x14ac:dyDescent="0.25">
      <c r="H184" t="str">
        <v>180</v>
      </c>
      <c r="I184" s="5">
        <v>41306</v>
      </c>
      <c r="J184">
        <v>7.7</v>
      </c>
    </row>
    <row r="185" spans="8:10" x14ac:dyDescent="0.25">
      <c r="H185" t="str">
        <v>181</v>
      </c>
      <c r="I185" s="5">
        <v>41334</v>
      </c>
      <c r="J185">
        <v>7.5</v>
      </c>
    </row>
    <row r="186" spans="8:10" x14ac:dyDescent="0.25">
      <c r="H186" t="str">
        <v>182</v>
      </c>
      <c r="I186" s="5">
        <v>41365</v>
      </c>
      <c r="J186">
        <v>7.6</v>
      </c>
    </row>
    <row r="187" spans="8:10" x14ac:dyDescent="0.25">
      <c r="H187" t="str">
        <v>183</v>
      </c>
      <c r="I187" s="5">
        <v>41395</v>
      </c>
      <c r="J187">
        <v>7.5</v>
      </c>
    </row>
    <row r="188" spans="8:10" x14ac:dyDescent="0.25">
      <c r="H188" t="str">
        <v>184</v>
      </c>
      <c r="I188" s="5">
        <v>41426</v>
      </c>
      <c r="J188">
        <v>7.5</v>
      </c>
    </row>
    <row r="189" spans="8:10" x14ac:dyDescent="0.25">
      <c r="H189" t="str">
        <v>185</v>
      </c>
      <c r="I189" s="5">
        <v>41456</v>
      </c>
      <c r="J189">
        <v>7.3</v>
      </c>
    </row>
    <row r="190" spans="8:10" x14ac:dyDescent="0.25">
      <c r="H190" t="str">
        <v>186</v>
      </c>
      <c r="I190" s="5">
        <v>41487</v>
      </c>
      <c r="J190">
        <v>7.2</v>
      </c>
    </row>
    <row r="191" spans="8:10" x14ac:dyDescent="0.25">
      <c r="H191" t="str">
        <v>187</v>
      </c>
      <c r="I191" s="5">
        <v>41518</v>
      </c>
      <c r="J191">
        <v>7.2</v>
      </c>
    </row>
    <row r="192" spans="8:10" x14ac:dyDescent="0.25">
      <c r="H192" t="str">
        <v>188</v>
      </c>
      <c r="I192" s="5">
        <v>41548</v>
      </c>
      <c r="J192">
        <v>7.2</v>
      </c>
    </row>
    <row r="193" spans="8:10" x14ac:dyDescent="0.25">
      <c r="H193" t="str">
        <v>189</v>
      </c>
      <c r="I193" s="5">
        <v>41579</v>
      </c>
      <c r="J193">
        <v>6.9</v>
      </c>
    </row>
    <row r="194" spans="8:10" x14ac:dyDescent="0.25">
      <c r="H194" t="str">
        <v>190</v>
      </c>
      <c r="I194" s="5">
        <v>41609</v>
      </c>
      <c r="J194">
        <v>6.7</v>
      </c>
    </row>
    <row r="195" spans="8:10" x14ac:dyDescent="0.25">
      <c r="H195" t="str">
        <v>191</v>
      </c>
      <c r="I195" s="5">
        <v>41640</v>
      </c>
      <c r="J195">
        <v>6.6</v>
      </c>
    </row>
    <row r="196" spans="8:10" x14ac:dyDescent="0.25">
      <c r="H196" t="str">
        <v>192</v>
      </c>
      <c r="I196" s="5">
        <v>41671</v>
      </c>
      <c r="J196">
        <v>6.7</v>
      </c>
    </row>
    <row r="197" spans="8:10" x14ac:dyDescent="0.25">
      <c r="H197" t="str">
        <v>193</v>
      </c>
      <c r="I197" s="5">
        <v>41699</v>
      </c>
      <c r="J197">
        <v>6.7</v>
      </c>
    </row>
    <row r="198" spans="8:10" x14ac:dyDescent="0.25">
      <c r="H198" t="str">
        <v>194</v>
      </c>
      <c r="I198" s="5">
        <v>41730</v>
      </c>
      <c r="J198">
        <v>6.2</v>
      </c>
    </row>
    <row r="199" spans="8:10" x14ac:dyDescent="0.25">
      <c r="H199" t="str">
        <v>195</v>
      </c>
      <c r="I199" s="5">
        <v>41760</v>
      </c>
      <c r="J199">
        <v>6.3</v>
      </c>
    </row>
    <row r="200" spans="8:10" x14ac:dyDescent="0.25">
      <c r="H200" t="str">
        <v>196</v>
      </c>
      <c r="I200" s="5">
        <v>41791</v>
      </c>
      <c r="J200">
        <v>6.1</v>
      </c>
    </row>
    <row r="201" spans="8:10" x14ac:dyDescent="0.25">
      <c r="H201" t="str">
        <v>197</v>
      </c>
      <c r="I201" s="5">
        <v>41821</v>
      </c>
      <c r="J201">
        <v>6.2</v>
      </c>
    </row>
    <row r="202" spans="8:10" x14ac:dyDescent="0.25">
      <c r="H202" t="str">
        <v>198</v>
      </c>
      <c r="I202" s="5">
        <v>41852</v>
      </c>
      <c r="J202">
        <v>6.1</v>
      </c>
    </row>
    <row r="203" spans="8:10" x14ac:dyDescent="0.25">
      <c r="H203" t="str">
        <v>199</v>
      </c>
      <c r="I203" s="5">
        <v>41883</v>
      </c>
      <c r="J203">
        <v>5.9</v>
      </c>
    </row>
    <row r="204" spans="8:10" x14ac:dyDescent="0.25">
      <c r="H204" t="str">
        <v>200</v>
      </c>
      <c r="I204" s="5">
        <v>41913</v>
      </c>
      <c r="J204">
        <v>5.7</v>
      </c>
    </row>
    <row r="205" spans="8:10" x14ac:dyDescent="0.25">
      <c r="H205" t="str">
        <v>201</v>
      </c>
      <c r="I205" s="5">
        <v>41944</v>
      </c>
      <c r="J205">
        <v>5.8</v>
      </c>
    </row>
    <row r="206" spans="8:10" x14ac:dyDescent="0.25">
      <c r="H206" t="str">
        <v>202</v>
      </c>
      <c r="I206" s="5">
        <v>41974</v>
      </c>
      <c r="J206">
        <v>5.6</v>
      </c>
    </row>
    <row r="207" spans="8:10" x14ac:dyDescent="0.25">
      <c r="H207" t="str">
        <v>203</v>
      </c>
      <c r="I207" s="5">
        <v>42005</v>
      </c>
      <c r="J207">
        <v>5.7</v>
      </c>
    </row>
    <row r="208" spans="8:10" x14ac:dyDescent="0.25">
      <c r="H208" t="str">
        <v>204</v>
      </c>
      <c r="I208" s="5">
        <v>42036</v>
      </c>
      <c r="J208">
        <v>5.5</v>
      </c>
    </row>
    <row r="209" spans="8:10" x14ac:dyDescent="0.25">
      <c r="H209" t="str">
        <v>205</v>
      </c>
      <c r="I209" s="5">
        <v>42064</v>
      </c>
      <c r="J209">
        <v>5.4</v>
      </c>
    </row>
    <row r="210" spans="8:10" x14ac:dyDescent="0.25">
      <c r="H210" t="str">
        <v>206</v>
      </c>
      <c r="I210" s="5">
        <v>42095</v>
      </c>
      <c r="J210">
        <v>5.4</v>
      </c>
    </row>
    <row r="211" spans="8:10" x14ac:dyDescent="0.25">
      <c r="H211" t="str">
        <v>207</v>
      </c>
      <c r="I211" s="5">
        <v>42125</v>
      </c>
      <c r="J211">
        <v>5.6</v>
      </c>
    </row>
    <row r="212" spans="8:10" x14ac:dyDescent="0.25">
      <c r="H212" t="str">
        <v>208</v>
      </c>
      <c r="I212" s="5">
        <v>42156</v>
      </c>
      <c r="J212">
        <v>5.3</v>
      </c>
    </row>
    <row r="213" spans="8:10" x14ac:dyDescent="0.25">
      <c r="H213" t="str">
        <v>209</v>
      </c>
      <c r="I213" s="5">
        <v>42186</v>
      </c>
      <c r="J213">
        <v>5.2</v>
      </c>
    </row>
    <row r="214" spans="8:10" x14ac:dyDescent="0.25">
      <c r="H214" t="str">
        <v>210</v>
      </c>
      <c r="I214" s="5">
        <v>42217</v>
      </c>
      <c r="J214">
        <v>5.0999999999999996</v>
      </c>
    </row>
    <row r="215" spans="8:10" x14ac:dyDescent="0.25">
      <c r="H215" t="str">
        <v>211</v>
      </c>
      <c r="I215" s="5">
        <v>42248</v>
      </c>
      <c r="J215">
        <v>5</v>
      </c>
    </row>
    <row r="216" spans="8:10" x14ac:dyDescent="0.25">
      <c r="H216" t="str">
        <v>212</v>
      </c>
      <c r="I216" s="5">
        <v>42278</v>
      </c>
      <c r="J216">
        <v>5</v>
      </c>
    </row>
    <row r="217" spans="8:10" x14ac:dyDescent="0.25">
      <c r="H217" t="str">
        <v>213</v>
      </c>
      <c r="I217" s="5">
        <v>42309</v>
      </c>
      <c r="J217">
        <v>5.0999999999999996</v>
      </c>
    </row>
    <row r="218" spans="8:10" x14ac:dyDescent="0.25">
      <c r="H218" t="str">
        <v>214</v>
      </c>
      <c r="I218" s="5">
        <v>42339</v>
      </c>
      <c r="J218">
        <v>5</v>
      </c>
    </row>
    <row r="219" spans="8:10" x14ac:dyDescent="0.25">
      <c r="H219" t="str">
        <v>215</v>
      </c>
      <c r="I219" s="5">
        <v>42370</v>
      </c>
      <c r="J219">
        <v>4.8</v>
      </c>
    </row>
    <row r="220" spans="8:10" x14ac:dyDescent="0.25">
      <c r="H220" t="str">
        <v>216</v>
      </c>
      <c r="I220" s="5">
        <v>42401</v>
      </c>
      <c r="J220">
        <v>4.9000000000000004</v>
      </c>
    </row>
    <row r="221" spans="8:10" x14ac:dyDescent="0.25">
      <c r="H221" t="str">
        <v>217</v>
      </c>
      <c r="I221" s="5">
        <v>42430</v>
      </c>
      <c r="J221">
        <v>5</v>
      </c>
    </row>
    <row r="222" spans="8:10" x14ac:dyDescent="0.25">
      <c r="H222" t="str">
        <v>218</v>
      </c>
      <c r="I222" s="5">
        <v>42461</v>
      </c>
      <c r="J222">
        <v>5.0999999999999996</v>
      </c>
    </row>
    <row r="223" spans="8:10" x14ac:dyDescent="0.25">
      <c r="H223" t="str">
        <v>219</v>
      </c>
      <c r="I223" s="5">
        <v>42491</v>
      </c>
      <c r="J223">
        <v>4.8</v>
      </c>
    </row>
    <row r="224" spans="8:10" x14ac:dyDescent="0.25">
      <c r="H224" t="str">
        <v>220</v>
      </c>
      <c r="I224" s="5">
        <v>42522</v>
      </c>
      <c r="J224">
        <v>4.9000000000000004</v>
      </c>
    </row>
    <row r="225" spans="8:10" x14ac:dyDescent="0.25">
      <c r="H225" t="str">
        <v>221</v>
      </c>
      <c r="I225" s="5">
        <v>42552</v>
      </c>
      <c r="J225">
        <v>4.8</v>
      </c>
    </row>
    <row r="226" spans="8:10" x14ac:dyDescent="0.25">
      <c r="H226" t="str">
        <v>222</v>
      </c>
      <c r="I226" s="5">
        <v>42583</v>
      </c>
      <c r="J226">
        <v>4.9000000000000004</v>
      </c>
    </row>
    <row r="227" spans="8:10" x14ac:dyDescent="0.25">
      <c r="H227" t="str">
        <v>223</v>
      </c>
      <c r="I227" s="5">
        <v>42614</v>
      </c>
      <c r="J227">
        <v>5</v>
      </c>
    </row>
    <row r="228" spans="8:10" x14ac:dyDescent="0.25">
      <c r="H228" t="str">
        <v>224</v>
      </c>
      <c r="I228" s="5">
        <v>42644</v>
      </c>
      <c r="J228">
        <v>4.9000000000000004</v>
      </c>
    </row>
    <row r="229" spans="8:10" x14ac:dyDescent="0.25">
      <c r="H229" t="str">
        <v>225</v>
      </c>
      <c r="I229" s="5">
        <v>42675</v>
      </c>
      <c r="J229">
        <v>4.7</v>
      </c>
    </row>
    <row r="230" spans="8:10" x14ac:dyDescent="0.25">
      <c r="H230" t="str">
        <v>226</v>
      </c>
      <c r="I230" s="5">
        <v>42705</v>
      </c>
      <c r="J230">
        <v>4.7</v>
      </c>
    </row>
    <row r="231" spans="8:10" x14ac:dyDescent="0.25">
      <c r="H231" t="str">
        <v>227</v>
      </c>
      <c r="I231" s="5">
        <v>42736</v>
      </c>
      <c r="J231">
        <v>4.7</v>
      </c>
    </row>
    <row r="232" spans="8:10" x14ac:dyDescent="0.25">
      <c r="H232" t="str">
        <v>228</v>
      </c>
      <c r="I232" s="5">
        <v>42767</v>
      </c>
      <c r="J232">
        <v>4.5999999999999996</v>
      </c>
    </row>
    <row r="233" spans="8:10" x14ac:dyDescent="0.25">
      <c r="H233" t="str">
        <v>229</v>
      </c>
      <c r="I233" s="5">
        <v>42795</v>
      </c>
      <c r="J233">
        <v>4.4000000000000004</v>
      </c>
    </row>
    <row r="234" spans="8:10" x14ac:dyDescent="0.25">
      <c r="H234" t="str">
        <v>230</v>
      </c>
      <c r="I234" s="5">
        <v>42826</v>
      </c>
      <c r="J234">
        <v>4.4000000000000004</v>
      </c>
    </row>
    <row r="235" spans="8:10" x14ac:dyDescent="0.25">
      <c r="H235" t="str">
        <v>231</v>
      </c>
      <c r="I235" s="5">
        <v>42856</v>
      </c>
      <c r="J235">
        <v>4.4000000000000004</v>
      </c>
    </row>
    <row r="236" spans="8:10" x14ac:dyDescent="0.25">
      <c r="H236" t="str">
        <v>232</v>
      </c>
      <c r="I236" s="5">
        <v>42887</v>
      </c>
      <c r="J236">
        <v>4.3</v>
      </c>
    </row>
    <row r="237" spans="8:10" x14ac:dyDescent="0.25">
      <c r="H237" t="str">
        <v>233</v>
      </c>
      <c r="I237" s="5">
        <v>42917</v>
      </c>
      <c r="J237">
        <v>4.3</v>
      </c>
    </row>
    <row r="238" spans="8:10" x14ac:dyDescent="0.25">
      <c r="H238" t="str">
        <v>234</v>
      </c>
      <c r="I238" s="5">
        <v>42948</v>
      </c>
      <c r="J238">
        <v>4.4000000000000004</v>
      </c>
    </row>
    <row r="239" spans="8:10" x14ac:dyDescent="0.25">
      <c r="H239" t="str">
        <v>235</v>
      </c>
      <c r="I239" s="5">
        <v>42979</v>
      </c>
      <c r="J239">
        <v>4.3</v>
      </c>
    </row>
    <row r="240" spans="8:10" x14ac:dyDescent="0.25">
      <c r="H240" t="str">
        <v>236</v>
      </c>
      <c r="I240" s="5">
        <v>43009</v>
      </c>
      <c r="J240">
        <v>4.2</v>
      </c>
    </row>
    <row r="241" spans="8:10" x14ac:dyDescent="0.25">
      <c r="H241" t="str">
        <v>237</v>
      </c>
      <c r="I241" s="5">
        <v>43040</v>
      </c>
      <c r="J241">
        <v>4.2</v>
      </c>
    </row>
    <row r="242" spans="8:10" x14ac:dyDescent="0.25">
      <c r="H242" t="str">
        <v>238</v>
      </c>
      <c r="I242" s="5">
        <v>43070</v>
      </c>
      <c r="J242">
        <v>4.0999999999999996</v>
      </c>
    </row>
    <row r="243" spans="8:10" x14ac:dyDescent="0.25">
      <c r="H243" t="str">
        <v>239</v>
      </c>
      <c r="I243" s="5">
        <v>43101</v>
      </c>
      <c r="J243">
        <v>4</v>
      </c>
    </row>
    <row r="244" spans="8:10" x14ac:dyDescent="0.25">
      <c r="H244" t="str">
        <v>240</v>
      </c>
      <c r="I244" s="5">
        <v>43132</v>
      </c>
      <c r="J244">
        <v>4.0999999999999996</v>
      </c>
    </row>
    <row r="245" spans="8:10" x14ac:dyDescent="0.25">
      <c r="H245" t="str">
        <v>241</v>
      </c>
      <c r="I245" s="5">
        <v>43160</v>
      </c>
      <c r="J245">
        <v>4</v>
      </c>
    </row>
    <row r="246" spans="8:10" x14ac:dyDescent="0.25">
      <c r="H246" t="str">
        <v>242</v>
      </c>
      <c r="I246" s="5">
        <v>43191</v>
      </c>
      <c r="J246">
        <v>4</v>
      </c>
    </row>
    <row r="247" spans="8:10" x14ac:dyDescent="0.25">
      <c r="H247" t="str">
        <v>243</v>
      </c>
      <c r="I247" s="5">
        <v>43221</v>
      </c>
      <c r="J247">
        <v>3.8</v>
      </c>
    </row>
    <row r="248" spans="8:10" x14ac:dyDescent="0.25">
      <c r="H248" t="str">
        <v>244</v>
      </c>
      <c r="I248" s="5">
        <v>43252</v>
      </c>
      <c r="J248">
        <v>4</v>
      </c>
    </row>
    <row r="249" spans="8:10" x14ac:dyDescent="0.25">
      <c r="H249" t="str">
        <v>245</v>
      </c>
      <c r="I249" s="5">
        <v>43282</v>
      </c>
      <c r="J249">
        <v>3.8</v>
      </c>
    </row>
    <row r="250" spans="8:10" x14ac:dyDescent="0.25">
      <c r="H250" t="str">
        <v>246</v>
      </c>
      <c r="I250" s="5">
        <v>43313</v>
      </c>
      <c r="J250">
        <v>3.8</v>
      </c>
    </row>
    <row r="251" spans="8:10" x14ac:dyDescent="0.25">
      <c r="H251" t="str">
        <v>247</v>
      </c>
      <c r="I251" s="5">
        <v>43344</v>
      </c>
      <c r="J251">
        <v>3.7</v>
      </c>
    </row>
    <row r="252" spans="8:10" x14ac:dyDescent="0.25">
      <c r="H252" t="str">
        <v>248</v>
      </c>
      <c r="I252" s="5">
        <v>43374</v>
      </c>
      <c r="J252">
        <v>3.8</v>
      </c>
    </row>
    <row r="253" spans="8:10" x14ac:dyDescent="0.25">
      <c r="H253" t="str">
        <v>249</v>
      </c>
      <c r="I253" s="5">
        <v>43405</v>
      </c>
      <c r="J253">
        <v>3.8</v>
      </c>
    </row>
    <row r="254" spans="8:10" x14ac:dyDescent="0.25">
      <c r="H254" t="str">
        <v>250</v>
      </c>
      <c r="I254" s="5">
        <v>43435</v>
      </c>
      <c r="J254">
        <v>3.9</v>
      </c>
    </row>
    <row r="255" spans="8:10" x14ac:dyDescent="0.25">
      <c r="H255" t="str">
        <v>251</v>
      </c>
      <c r="I255" s="5">
        <v>43466</v>
      </c>
      <c r="J255">
        <v>4</v>
      </c>
    </row>
    <row r="256" spans="8:10" x14ac:dyDescent="0.25">
      <c r="H256" t="str">
        <v>252</v>
      </c>
      <c r="I256" s="5">
        <v>43497</v>
      </c>
      <c r="J256">
        <v>3.8</v>
      </c>
    </row>
    <row r="257" spans="8:10" x14ac:dyDescent="0.25">
      <c r="H257" t="str">
        <v>253</v>
      </c>
      <c r="I257" s="5">
        <v>43525</v>
      </c>
      <c r="J257">
        <v>3.8</v>
      </c>
    </row>
    <row r="258" spans="8:10" x14ac:dyDescent="0.25">
      <c r="H258" t="str">
        <v>254</v>
      </c>
      <c r="I258" s="5">
        <v>43556</v>
      </c>
      <c r="J258">
        <v>3.6</v>
      </c>
    </row>
    <row r="259" spans="8:10" x14ac:dyDescent="0.25">
      <c r="H259" t="str">
        <v>255</v>
      </c>
      <c r="I259" s="5">
        <v>43586</v>
      </c>
      <c r="J259">
        <v>3.6</v>
      </c>
    </row>
    <row r="260" spans="8:10" x14ac:dyDescent="0.25">
      <c r="H260" t="str">
        <v>256</v>
      </c>
      <c r="I260" s="5">
        <v>43617</v>
      </c>
      <c r="J260">
        <v>3.6</v>
      </c>
    </row>
    <row r="261" spans="8:10" x14ac:dyDescent="0.25">
      <c r="H261" t="str">
        <v>257</v>
      </c>
      <c r="I261" s="5">
        <v>43647</v>
      </c>
      <c r="J261">
        <v>3.7</v>
      </c>
    </row>
    <row r="262" spans="8:10" x14ac:dyDescent="0.25">
      <c r="H262" t="str">
        <v>258</v>
      </c>
      <c r="I262" s="5">
        <v>43678</v>
      </c>
      <c r="J262">
        <v>3.7</v>
      </c>
    </row>
    <row r="263" spans="8:10" x14ac:dyDescent="0.25">
      <c r="H263" t="str">
        <v>259</v>
      </c>
      <c r="I263" s="5">
        <v>43709</v>
      </c>
      <c r="J263">
        <v>3.5</v>
      </c>
    </row>
    <row r="264" spans="8:10" x14ac:dyDescent="0.25">
      <c r="H264" t="str">
        <v>260</v>
      </c>
      <c r="I264" s="5">
        <v>43739</v>
      </c>
      <c r="J264">
        <v>3.6</v>
      </c>
    </row>
    <row r="265" spans="8:10" x14ac:dyDescent="0.25">
      <c r="H265" t="str">
        <v>261</v>
      </c>
      <c r="I265" s="5">
        <v>43770</v>
      </c>
      <c r="J265">
        <v>3.6</v>
      </c>
    </row>
    <row r="266" spans="8:10" x14ac:dyDescent="0.25">
      <c r="H266" t="str">
        <v>262</v>
      </c>
      <c r="I266" s="5">
        <v>43800</v>
      </c>
      <c r="J266">
        <v>3.6</v>
      </c>
    </row>
    <row r="267" spans="8:10" x14ac:dyDescent="0.25">
      <c r="H267" t="str">
        <v>263</v>
      </c>
      <c r="I267" s="5">
        <v>43831</v>
      </c>
      <c r="J267">
        <v>3.5</v>
      </c>
    </row>
    <row r="268" spans="8:10" x14ac:dyDescent="0.25">
      <c r="H268" t="str">
        <v>264</v>
      </c>
      <c r="I268" s="5">
        <v>43862</v>
      </c>
      <c r="J268">
        <v>3.5</v>
      </c>
    </row>
    <row r="269" spans="8:10" x14ac:dyDescent="0.25">
      <c r="H269" t="str">
        <v>265</v>
      </c>
      <c r="I269" s="5">
        <v>43891</v>
      </c>
      <c r="J269">
        <v>4.4000000000000004</v>
      </c>
    </row>
    <row r="270" spans="8:10" x14ac:dyDescent="0.25">
      <c r="H270" t="str">
        <v>266</v>
      </c>
      <c r="I270" s="5">
        <v>43922</v>
      </c>
      <c r="J270">
        <v>14.7</v>
      </c>
    </row>
    <row r="271" spans="8:10" x14ac:dyDescent="0.25">
      <c r="H271" t="str">
        <v>267</v>
      </c>
      <c r="I271" s="5">
        <v>43952</v>
      </c>
      <c r="J271">
        <v>13.2</v>
      </c>
    </row>
    <row r="272" spans="8:10" x14ac:dyDescent="0.25">
      <c r="H272" t="str">
        <v>268</v>
      </c>
      <c r="I272" s="5">
        <v>43983</v>
      </c>
      <c r="J272">
        <v>11</v>
      </c>
    </row>
    <row r="273" spans="3:10" x14ac:dyDescent="0.25">
      <c r="H273" t="str">
        <v>269</v>
      </c>
      <c r="I273" s="5">
        <v>44013</v>
      </c>
      <c r="J273">
        <v>10.199999999999999</v>
      </c>
    </row>
    <row r="274" spans="3:10" x14ac:dyDescent="0.25">
      <c r="H274" t="str">
        <v>270</v>
      </c>
      <c r="I274" s="5">
        <v>44044</v>
      </c>
      <c r="J274">
        <v>8.4</v>
      </c>
    </row>
    <row r="275" spans="3:10" x14ac:dyDescent="0.25">
      <c r="C275" s="3"/>
      <c r="D275" s="3"/>
      <c r="H275" t="str">
        <v>271</v>
      </c>
      <c r="I275" s="5">
        <v>44075</v>
      </c>
      <c r="J275">
        <v>7.9</v>
      </c>
    </row>
    <row r="276" spans="3:10" x14ac:dyDescent="0.25">
      <c r="C276" s="3"/>
      <c r="D276" s="3"/>
      <c r="H276" t="str">
        <v>272</v>
      </c>
      <c r="I276" s="5">
        <v>44105</v>
      </c>
      <c r="J276">
        <v>6.9</v>
      </c>
    </row>
    <row r="277" spans="3:10" x14ac:dyDescent="0.25">
      <c r="C277" s="3"/>
      <c r="D277" s="3"/>
      <c r="H277" t="str">
        <v>273</v>
      </c>
      <c r="I277" s="5">
        <v>44136</v>
      </c>
      <c r="J277">
        <v>6.7</v>
      </c>
    </row>
    <row r="278" spans="3:10" x14ac:dyDescent="0.25">
      <c r="C278" s="3"/>
      <c r="D278" s="3"/>
      <c r="H278" t="str">
        <v>274</v>
      </c>
      <c r="I278" s="5">
        <v>44166</v>
      </c>
      <c r="J278">
        <v>6.7</v>
      </c>
    </row>
    <row r="279" spans="3:10" x14ac:dyDescent="0.25">
      <c r="C279" s="3"/>
      <c r="D279" s="3"/>
      <c r="H279" t="str">
        <v>275</v>
      </c>
      <c r="I279" s="5">
        <v>44197</v>
      </c>
      <c r="J279">
        <v>6.4</v>
      </c>
    </row>
    <row r="280" spans="3:10" x14ac:dyDescent="0.25">
      <c r="C280" s="3"/>
      <c r="D280" s="3"/>
      <c r="H280" t="str">
        <v>276</v>
      </c>
      <c r="I280" s="5">
        <v>44228</v>
      </c>
      <c r="J280">
        <v>6.2</v>
      </c>
    </row>
    <row r="281" spans="3:10" x14ac:dyDescent="0.25">
      <c r="C281" s="3"/>
      <c r="D281" s="3"/>
      <c r="H281" t="str">
        <v>277</v>
      </c>
      <c r="I281" s="5">
        <v>44256</v>
      </c>
      <c r="J281">
        <v>6</v>
      </c>
    </row>
    <row r="282" spans="3:10" x14ac:dyDescent="0.25">
      <c r="C282" s="3"/>
      <c r="D282" s="3"/>
      <c r="H282" t="str">
        <v>278</v>
      </c>
      <c r="I282" s="5">
        <v>44287</v>
      </c>
      <c r="J282">
        <v>6</v>
      </c>
    </row>
    <row r="283" spans="3:10" x14ac:dyDescent="0.25">
      <c r="C283" s="3"/>
      <c r="D283" s="3"/>
      <c r="H283" t="str">
        <v>279</v>
      </c>
      <c r="I283" s="5">
        <v>44317</v>
      </c>
      <c r="J283">
        <v>5.8</v>
      </c>
    </row>
    <row r="284" spans="3:10" x14ac:dyDescent="0.25">
      <c r="C284" s="3"/>
      <c r="D284" s="3"/>
      <c r="H284" t="str">
        <v>280</v>
      </c>
      <c r="I284" s="5">
        <v>44348</v>
      </c>
      <c r="J284">
        <v>5.9</v>
      </c>
    </row>
    <row r="285" spans="3:10" x14ac:dyDescent="0.25">
      <c r="C285" s="3"/>
      <c r="D285" s="3"/>
      <c r="H285" t="str">
        <v>281</v>
      </c>
      <c r="I285" s="5">
        <v>44378</v>
      </c>
      <c r="J285">
        <v>5.4</v>
      </c>
    </row>
    <row r="286" spans="3:10" x14ac:dyDescent="0.25">
      <c r="C286" s="3"/>
      <c r="D286" s="3"/>
      <c r="H286" t="str">
        <v>282</v>
      </c>
      <c r="I286" s="5">
        <v>44409</v>
      </c>
      <c r="J286">
        <v>5.2</v>
      </c>
    </row>
    <row r="287" spans="3:10" x14ac:dyDescent="0.25">
      <c r="C287" s="3"/>
      <c r="D287" s="3"/>
      <c r="H287" t="str">
        <v>283</v>
      </c>
      <c r="I287" s="5">
        <v>44440</v>
      </c>
      <c r="J287">
        <v>4.7</v>
      </c>
    </row>
    <row r="288" spans="3:10" x14ac:dyDescent="0.25">
      <c r="C288" s="3"/>
      <c r="D288" s="3"/>
      <c r="H288" t="str">
        <v>284</v>
      </c>
      <c r="I288" s="5">
        <v>44470</v>
      </c>
      <c r="J288">
        <v>4.5999999999999996</v>
      </c>
    </row>
    <row r="289" spans="3:10" x14ac:dyDescent="0.25">
      <c r="C289" s="3"/>
      <c r="D289" s="3"/>
      <c r="H289" t="str">
        <v>285</v>
      </c>
      <c r="I289" s="5">
        <v>44501</v>
      </c>
      <c r="J289">
        <v>4.2</v>
      </c>
    </row>
    <row r="290" spans="3:10" x14ac:dyDescent="0.25">
      <c r="C290" s="3"/>
      <c r="D290" s="3"/>
      <c r="H290" t="str">
        <v>286</v>
      </c>
      <c r="I290" s="5">
        <v>44531</v>
      </c>
      <c r="J290">
        <v>3.9</v>
      </c>
    </row>
    <row r="291" spans="3:10" x14ac:dyDescent="0.25">
      <c r="C291" s="3"/>
      <c r="D291" s="3"/>
      <c r="H291" t="str">
        <v>287</v>
      </c>
      <c r="I291" s="5">
        <v>44562</v>
      </c>
      <c r="J291">
        <v>4</v>
      </c>
    </row>
    <row r="292" spans="3:10" x14ac:dyDescent="0.25">
      <c r="C292" s="3"/>
      <c r="D292" s="3"/>
      <c r="H292" t="str">
        <v>288</v>
      </c>
      <c r="I292" s="5">
        <v>44593</v>
      </c>
      <c r="J292">
        <v>3.8</v>
      </c>
    </row>
    <row r="293" spans="3:10" x14ac:dyDescent="0.25">
      <c r="C293" s="3"/>
      <c r="D293" s="3"/>
      <c r="H293" t="str">
        <v>289</v>
      </c>
      <c r="I293" s="5">
        <v>44621</v>
      </c>
      <c r="J293">
        <v>3.6</v>
      </c>
    </row>
    <row r="294" spans="3:10" x14ac:dyDescent="0.25">
      <c r="C294" s="3"/>
      <c r="D294" s="3"/>
      <c r="I294" s="5"/>
    </row>
    <row r="295" spans="3:10" x14ac:dyDescent="0.25">
      <c r="C295" s="3"/>
      <c r="D295" s="3"/>
      <c r="I295" s="5"/>
    </row>
    <row r="296" spans="3:10" x14ac:dyDescent="0.25">
      <c r="C296" s="3"/>
      <c r="D296" s="3"/>
      <c r="I296" s="5"/>
    </row>
    <row r="297" spans="3:10" x14ac:dyDescent="0.25">
      <c r="C297" s="3"/>
      <c r="D297" s="3"/>
      <c r="I297" s="5"/>
    </row>
    <row r="298" spans="3:10" x14ac:dyDescent="0.25">
      <c r="C298" s="3"/>
      <c r="D298" s="3"/>
      <c r="I298" s="5"/>
    </row>
    <row r="299" spans="3:10" x14ac:dyDescent="0.25">
      <c r="C299" s="3"/>
      <c r="D299" s="3"/>
      <c r="I299" s="5"/>
    </row>
    <row r="300" spans="3:10" x14ac:dyDescent="0.25">
      <c r="C300" s="3"/>
      <c r="D300" s="3"/>
      <c r="I300" s="5"/>
    </row>
    <row r="301" spans="3:10" x14ac:dyDescent="0.25">
      <c r="C301" s="3"/>
      <c r="D301" s="3"/>
      <c r="I301" s="5"/>
    </row>
    <row r="302" spans="3:10" x14ac:dyDescent="0.25">
      <c r="C302" s="3"/>
      <c r="D302" s="3"/>
      <c r="I302" s="5"/>
    </row>
    <row r="303" spans="3:10" x14ac:dyDescent="0.25">
      <c r="C303" s="3"/>
      <c r="D303" s="3"/>
      <c r="I303" s="5"/>
    </row>
    <row r="304" spans="3:10" x14ac:dyDescent="0.25">
      <c r="C304" s="3"/>
      <c r="D304" s="3"/>
      <c r="I304" s="5"/>
    </row>
    <row r="305" spans="3:9" x14ac:dyDescent="0.25">
      <c r="C305" s="3"/>
      <c r="D305" s="3"/>
      <c r="I305" s="5"/>
    </row>
    <row r="306" spans="3:9" x14ac:dyDescent="0.25">
      <c r="C306" s="3"/>
      <c r="D306" s="3"/>
      <c r="I306" s="5"/>
    </row>
    <row r="307" spans="3:9" x14ac:dyDescent="0.25">
      <c r="C307" s="3"/>
      <c r="D307" s="3"/>
      <c r="I307" s="5"/>
    </row>
    <row r="308" spans="3:9" x14ac:dyDescent="0.25">
      <c r="C308" s="3"/>
      <c r="D308" s="3"/>
      <c r="I308" s="5"/>
    </row>
    <row r="309" spans="3:9" x14ac:dyDescent="0.25">
      <c r="C309" s="3"/>
      <c r="D309" s="3"/>
      <c r="I309" s="5"/>
    </row>
    <row r="310" spans="3:9" x14ac:dyDescent="0.25">
      <c r="C310" s="3"/>
      <c r="D310" s="3"/>
      <c r="I310" s="5"/>
    </row>
    <row r="311" spans="3:9" x14ac:dyDescent="0.25">
      <c r="C311" s="3"/>
      <c r="D311" s="3"/>
      <c r="I311" s="5"/>
    </row>
    <row r="312" spans="3:9" x14ac:dyDescent="0.25">
      <c r="C312" s="3"/>
      <c r="D312" s="3"/>
      <c r="I312" s="5"/>
    </row>
    <row r="313" spans="3:9" x14ac:dyDescent="0.25">
      <c r="C313" s="3"/>
      <c r="D313" s="3"/>
      <c r="I313" s="5"/>
    </row>
    <row r="314" spans="3:9" x14ac:dyDescent="0.25">
      <c r="C314" s="3"/>
      <c r="D314" s="3"/>
      <c r="I314" s="5"/>
    </row>
    <row r="315" spans="3:9" x14ac:dyDescent="0.25">
      <c r="C315" s="3"/>
      <c r="D315" s="3"/>
      <c r="I315" s="5"/>
    </row>
    <row r="316" spans="3:9" x14ac:dyDescent="0.25">
      <c r="C316" s="3"/>
      <c r="D316" s="3"/>
      <c r="I316" s="5"/>
    </row>
    <row r="317" spans="3:9" x14ac:dyDescent="0.25">
      <c r="C317" s="3"/>
      <c r="D317" s="3"/>
      <c r="I317" s="5"/>
    </row>
    <row r="318" spans="3:9" x14ac:dyDescent="0.25">
      <c r="C318" s="3"/>
      <c r="D318" s="3"/>
      <c r="I318" s="5"/>
    </row>
    <row r="319" spans="3:9" x14ac:dyDescent="0.25">
      <c r="C319" s="3"/>
      <c r="D319" s="3"/>
      <c r="I319" s="5"/>
    </row>
    <row r="320" spans="3:9" x14ac:dyDescent="0.25">
      <c r="C320" s="3"/>
      <c r="D320" s="3"/>
      <c r="I320" s="5"/>
    </row>
    <row r="321" spans="3:9" x14ac:dyDescent="0.25">
      <c r="C321" s="3"/>
      <c r="D321" s="3"/>
      <c r="I321" s="5"/>
    </row>
    <row r="322" spans="3:9" x14ac:dyDescent="0.25">
      <c r="C322" s="3"/>
      <c r="D322" s="3"/>
      <c r="I322" s="5"/>
    </row>
    <row r="323" spans="3:9" x14ac:dyDescent="0.25">
      <c r="C323" s="3"/>
      <c r="D323" s="3"/>
      <c r="I323" s="5"/>
    </row>
    <row r="324" spans="3:9" x14ac:dyDescent="0.25">
      <c r="C324" s="3"/>
      <c r="D324" s="3"/>
      <c r="I324" s="5"/>
    </row>
    <row r="325" spans="3:9" x14ac:dyDescent="0.25">
      <c r="C325" s="3"/>
      <c r="D325" s="3"/>
      <c r="I325" s="5"/>
    </row>
    <row r="326" spans="3:9" x14ac:dyDescent="0.25">
      <c r="C326" s="3"/>
      <c r="D326" s="3"/>
      <c r="I326" s="5"/>
    </row>
    <row r="327" spans="3:9" x14ac:dyDescent="0.25">
      <c r="C327" s="3"/>
      <c r="D327" s="3"/>
      <c r="I327" s="5"/>
    </row>
    <row r="328" spans="3:9" x14ac:dyDescent="0.25">
      <c r="C328" s="3"/>
      <c r="D328" s="3"/>
      <c r="I328" s="5"/>
    </row>
    <row r="329" spans="3:9" x14ac:dyDescent="0.25">
      <c r="C329" s="3"/>
      <c r="D329" s="3"/>
      <c r="I329" s="5"/>
    </row>
    <row r="330" spans="3:9" x14ac:dyDescent="0.25">
      <c r="C330" s="3"/>
      <c r="D330" s="3"/>
      <c r="I330" s="5"/>
    </row>
    <row r="331" spans="3:9" x14ac:dyDescent="0.25">
      <c r="C331" s="3"/>
      <c r="D331" s="3"/>
      <c r="I331" s="5"/>
    </row>
    <row r="332" spans="3:9" x14ac:dyDescent="0.25">
      <c r="C332" s="3"/>
      <c r="D332" s="3"/>
      <c r="I332" s="5"/>
    </row>
    <row r="333" spans="3:9" x14ac:dyDescent="0.25">
      <c r="C333" s="3"/>
      <c r="D333" s="3"/>
      <c r="I333" s="5"/>
    </row>
    <row r="334" spans="3:9" x14ac:dyDescent="0.25">
      <c r="C334" s="3"/>
      <c r="D334" s="3"/>
      <c r="I334" s="5"/>
    </row>
    <row r="335" spans="3:9" x14ac:dyDescent="0.25">
      <c r="C335" s="3"/>
      <c r="D335" s="3"/>
      <c r="I335" s="5"/>
    </row>
    <row r="336" spans="3:9" x14ac:dyDescent="0.25">
      <c r="C336" s="3"/>
      <c r="D336" s="3"/>
      <c r="I336" s="5"/>
    </row>
    <row r="337" spans="3:9" x14ac:dyDescent="0.25">
      <c r="C337" s="3"/>
      <c r="D337" s="3"/>
      <c r="I337" s="5"/>
    </row>
    <row r="338" spans="3:9" x14ac:dyDescent="0.25">
      <c r="C338" s="3"/>
      <c r="D338" s="3"/>
      <c r="I338" s="5"/>
    </row>
    <row r="339" spans="3:9" x14ac:dyDescent="0.25">
      <c r="C339" s="3"/>
      <c r="D339" s="3"/>
      <c r="I339" s="5"/>
    </row>
    <row r="340" spans="3:9" x14ac:dyDescent="0.25">
      <c r="C340" s="3"/>
      <c r="D340" s="3"/>
      <c r="I340" s="5"/>
    </row>
    <row r="341" spans="3:9" x14ac:dyDescent="0.25">
      <c r="C341" s="3"/>
      <c r="D341" s="3"/>
      <c r="I341" s="5"/>
    </row>
    <row r="342" spans="3:9" x14ac:dyDescent="0.25">
      <c r="C342" s="3"/>
      <c r="D342" s="3"/>
      <c r="I342" s="5"/>
    </row>
    <row r="343" spans="3:9" x14ac:dyDescent="0.25">
      <c r="C343" s="3"/>
      <c r="D343" s="3"/>
      <c r="I343" s="5"/>
    </row>
    <row r="344" spans="3:9" x14ac:dyDescent="0.25">
      <c r="C344" s="3"/>
      <c r="D344" s="3"/>
      <c r="I344" s="5"/>
    </row>
    <row r="345" spans="3:9" x14ac:dyDescent="0.25">
      <c r="C345" s="3"/>
      <c r="D345" s="3"/>
      <c r="I345" s="5"/>
    </row>
    <row r="346" spans="3:9" x14ac:dyDescent="0.25">
      <c r="C346" s="3"/>
      <c r="D346" s="3"/>
      <c r="I346" s="5"/>
    </row>
    <row r="347" spans="3:9" x14ac:dyDescent="0.25">
      <c r="C347" s="3"/>
      <c r="D347" s="3"/>
      <c r="I347" s="5"/>
    </row>
    <row r="348" spans="3:9" x14ac:dyDescent="0.25">
      <c r="C348" s="3"/>
      <c r="D348" s="3"/>
      <c r="I348" s="5"/>
    </row>
    <row r="349" spans="3:9" x14ac:dyDescent="0.25">
      <c r="C349" s="3"/>
      <c r="D349" s="3"/>
      <c r="I349" s="5"/>
    </row>
    <row r="350" spans="3:9" x14ac:dyDescent="0.25">
      <c r="C350" s="3"/>
      <c r="D350" s="3"/>
      <c r="I350" s="5"/>
    </row>
    <row r="351" spans="3:9" x14ac:dyDescent="0.25">
      <c r="C351" s="3"/>
      <c r="D351" s="3"/>
      <c r="I351" s="5"/>
    </row>
    <row r="352" spans="3:9" x14ac:dyDescent="0.25">
      <c r="C352" s="3"/>
      <c r="D352" s="3"/>
      <c r="I352" s="5"/>
    </row>
    <row r="353" spans="3:9" x14ac:dyDescent="0.25">
      <c r="C353" s="3"/>
      <c r="D353" s="3"/>
      <c r="I353" s="5"/>
    </row>
    <row r="354" spans="3:9" x14ac:dyDescent="0.25">
      <c r="C354" s="3"/>
      <c r="D354" s="3"/>
      <c r="I354" s="5"/>
    </row>
    <row r="355" spans="3:9" x14ac:dyDescent="0.25">
      <c r="C355" s="3"/>
      <c r="D355" s="3"/>
      <c r="I355" s="5"/>
    </row>
    <row r="356" spans="3:9" x14ac:dyDescent="0.25">
      <c r="C356" s="3"/>
      <c r="D356" s="3"/>
      <c r="I356" s="5"/>
    </row>
    <row r="357" spans="3:9" x14ac:dyDescent="0.25">
      <c r="C357" s="3"/>
      <c r="D357" s="3"/>
      <c r="I357" s="5"/>
    </row>
    <row r="358" spans="3:9" x14ac:dyDescent="0.25">
      <c r="C358" s="3"/>
      <c r="D358" s="3"/>
      <c r="I358" s="5"/>
    </row>
    <row r="359" spans="3:9" x14ac:dyDescent="0.25">
      <c r="C359" s="3"/>
      <c r="D359" s="3"/>
      <c r="I359" s="5"/>
    </row>
    <row r="360" spans="3:9" x14ac:dyDescent="0.25">
      <c r="C360" s="3"/>
      <c r="D360" s="3"/>
      <c r="I360" s="5"/>
    </row>
    <row r="361" spans="3:9" x14ac:dyDescent="0.25">
      <c r="C361" s="3"/>
      <c r="D361" s="3"/>
      <c r="I361" s="5"/>
    </row>
    <row r="362" spans="3:9" x14ac:dyDescent="0.25">
      <c r="C362" s="3"/>
      <c r="D362" s="3"/>
      <c r="I362" s="5"/>
    </row>
    <row r="363" spans="3:9" x14ac:dyDescent="0.25">
      <c r="C363" s="3"/>
      <c r="D363" s="3"/>
      <c r="I363" s="5"/>
    </row>
    <row r="364" spans="3:9" x14ac:dyDescent="0.25">
      <c r="C364" s="3"/>
      <c r="D364" s="3"/>
      <c r="I364" s="5"/>
    </row>
    <row r="365" spans="3:9" x14ac:dyDescent="0.25">
      <c r="C365" s="3"/>
      <c r="D365" s="3"/>
      <c r="I365" s="5"/>
    </row>
    <row r="366" spans="3:9" x14ac:dyDescent="0.25">
      <c r="C366" s="3"/>
      <c r="D366" s="3"/>
      <c r="I366" s="5"/>
    </row>
    <row r="367" spans="3:9" x14ac:dyDescent="0.25">
      <c r="C367" s="3"/>
      <c r="D367" s="3"/>
      <c r="I367" s="5"/>
    </row>
    <row r="368" spans="3:9" x14ac:dyDescent="0.25">
      <c r="C368" s="3"/>
      <c r="D368" s="3"/>
      <c r="I368" s="5"/>
    </row>
    <row r="369" spans="3:9" x14ac:dyDescent="0.25">
      <c r="C369" s="3"/>
      <c r="D369" s="3"/>
      <c r="I369" s="5"/>
    </row>
    <row r="370" spans="3:9" x14ac:dyDescent="0.25">
      <c r="C370" s="3"/>
      <c r="D370" s="3"/>
      <c r="I370" s="5"/>
    </row>
    <row r="371" spans="3:9" x14ac:dyDescent="0.25">
      <c r="C371" s="3"/>
      <c r="D371" s="3"/>
      <c r="I371" s="5"/>
    </row>
    <row r="372" spans="3:9" x14ac:dyDescent="0.25">
      <c r="C372" s="3"/>
      <c r="D372" s="3"/>
      <c r="I372" s="5"/>
    </row>
    <row r="373" spans="3:9" x14ac:dyDescent="0.25">
      <c r="C373" s="3"/>
      <c r="D373" s="3"/>
      <c r="I373" s="5"/>
    </row>
    <row r="374" spans="3:9" x14ac:dyDescent="0.25">
      <c r="C374" s="3"/>
      <c r="D374" s="3"/>
      <c r="I374" s="5"/>
    </row>
    <row r="375" spans="3:9" x14ac:dyDescent="0.25">
      <c r="C375" s="3"/>
      <c r="D375" s="3"/>
      <c r="I375" s="5"/>
    </row>
    <row r="376" spans="3:9" x14ac:dyDescent="0.25">
      <c r="C376" s="3"/>
      <c r="D376" s="3"/>
      <c r="I376" s="5"/>
    </row>
    <row r="377" spans="3:9" x14ac:dyDescent="0.25">
      <c r="C377" s="3"/>
      <c r="D377" s="3"/>
      <c r="I377" s="5"/>
    </row>
    <row r="378" spans="3:9" x14ac:dyDescent="0.25">
      <c r="C378" s="3"/>
      <c r="D378" s="3"/>
      <c r="I378" s="5"/>
    </row>
    <row r="379" spans="3:9" x14ac:dyDescent="0.25">
      <c r="C379" s="3"/>
      <c r="D379" s="3"/>
      <c r="I379" s="5"/>
    </row>
    <row r="380" spans="3:9" x14ac:dyDescent="0.25">
      <c r="C380" s="3"/>
      <c r="D380" s="3"/>
      <c r="I380" s="5"/>
    </row>
    <row r="381" spans="3:9" x14ac:dyDescent="0.25">
      <c r="C381" s="3"/>
      <c r="D381" s="3"/>
      <c r="I381" s="5"/>
    </row>
    <row r="382" spans="3:9" x14ac:dyDescent="0.25">
      <c r="C382" s="3"/>
      <c r="D382" s="3"/>
      <c r="I382" s="5"/>
    </row>
    <row r="383" spans="3:9" x14ac:dyDescent="0.25">
      <c r="C383" s="3"/>
      <c r="D383" s="3"/>
      <c r="I383" s="5"/>
    </row>
    <row r="384" spans="3:9" x14ac:dyDescent="0.25">
      <c r="C384" s="3"/>
      <c r="D384" s="3"/>
      <c r="I384" s="5"/>
    </row>
    <row r="385" spans="3:9" x14ac:dyDescent="0.25">
      <c r="C385" s="3"/>
      <c r="D385" s="3"/>
      <c r="I385" s="5"/>
    </row>
    <row r="386" spans="3:9" x14ac:dyDescent="0.25">
      <c r="C386" s="3"/>
      <c r="D386" s="3"/>
      <c r="I386" s="5"/>
    </row>
    <row r="387" spans="3:9" x14ac:dyDescent="0.25">
      <c r="C387" s="3"/>
      <c r="D387" s="3"/>
      <c r="I387" s="5"/>
    </row>
    <row r="388" spans="3:9" x14ac:dyDescent="0.25">
      <c r="C388" s="3"/>
      <c r="D388" s="3"/>
      <c r="I388" s="5"/>
    </row>
    <row r="389" spans="3:9" x14ac:dyDescent="0.25">
      <c r="C389" s="3"/>
      <c r="D389" s="3"/>
      <c r="I389" s="5"/>
    </row>
    <row r="390" spans="3:9" x14ac:dyDescent="0.25">
      <c r="C390" s="3"/>
      <c r="D390" s="3"/>
      <c r="I390" s="5"/>
    </row>
    <row r="391" spans="3:9" x14ac:dyDescent="0.25">
      <c r="C391" s="3"/>
      <c r="D391" s="3"/>
      <c r="I391" s="5"/>
    </row>
    <row r="392" spans="3:9" x14ac:dyDescent="0.25">
      <c r="C392" s="3"/>
      <c r="D392" s="3"/>
      <c r="I392" s="5"/>
    </row>
    <row r="393" spans="3:9" x14ac:dyDescent="0.25">
      <c r="C393" s="3"/>
      <c r="D393" s="3"/>
      <c r="I393" s="5"/>
    </row>
    <row r="394" spans="3:9" x14ac:dyDescent="0.25">
      <c r="C394" s="3"/>
      <c r="D394" s="3"/>
    </row>
    <row r="395" spans="3:9" x14ac:dyDescent="0.25">
      <c r="C395" s="3"/>
      <c r="D395" s="3"/>
    </row>
    <row r="396" spans="3:9" x14ac:dyDescent="0.25">
      <c r="C396" s="3"/>
      <c r="D396" s="3"/>
    </row>
    <row r="397" spans="3:9" x14ac:dyDescent="0.25">
      <c r="C397" s="3"/>
      <c r="D397" s="3"/>
    </row>
    <row r="398" spans="3:9" x14ac:dyDescent="0.25">
      <c r="C398" s="3"/>
      <c r="D398" s="3"/>
    </row>
    <row r="399" spans="3:9" x14ac:dyDescent="0.25">
      <c r="C399" s="3"/>
      <c r="D399" s="3"/>
    </row>
    <row r="400" spans="3:9" x14ac:dyDescent="0.25">
      <c r="C400" s="3"/>
      <c r="D400" s="3"/>
    </row>
    <row r="401" spans="3:4" x14ac:dyDescent="0.25">
      <c r="C401" s="3"/>
      <c r="D401" s="3"/>
    </row>
    <row r="402" spans="3:4" x14ac:dyDescent="0.25">
      <c r="C402" s="3"/>
      <c r="D402" s="3"/>
    </row>
    <row r="403" spans="3:4" x14ac:dyDescent="0.25">
      <c r="C403" s="3"/>
      <c r="D403" s="3"/>
    </row>
    <row r="404" spans="3:4" x14ac:dyDescent="0.25">
      <c r="C404" s="3"/>
      <c r="D404" s="3"/>
    </row>
    <row r="405" spans="3:4" x14ac:dyDescent="0.25">
      <c r="C405" s="3"/>
      <c r="D405" s="3"/>
    </row>
    <row r="406" spans="3:4" x14ac:dyDescent="0.25">
      <c r="C406" s="3"/>
      <c r="D406" s="3"/>
    </row>
    <row r="407" spans="3:4" x14ac:dyDescent="0.25">
      <c r="C407" s="3"/>
      <c r="D407" s="3"/>
    </row>
    <row r="408" spans="3:4" x14ac:dyDescent="0.25">
      <c r="C408" s="3"/>
      <c r="D408" s="3"/>
    </row>
    <row r="409" spans="3:4" x14ac:dyDescent="0.25">
      <c r="C409" s="3"/>
      <c r="D409" s="3"/>
    </row>
    <row r="410" spans="3:4" x14ac:dyDescent="0.25">
      <c r="C410" s="3"/>
      <c r="D410" s="3"/>
    </row>
    <row r="411" spans="3:4" x14ac:dyDescent="0.25">
      <c r="C411" s="3"/>
      <c r="D411" s="3"/>
    </row>
    <row r="412" spans="3:4" x14ac:dyDescent="0.25">
      <c r="C412" s="3"/>
      <c r="D412" s="3"/>
    </row>
    <row r="413" spans="3:4" x14ac:dyDescent="0.25">
      <c r="C413" s="3"/>
      <c r="D413" s="3"/>
    </row>
    <row r="414" spans="3:4" x14ac:dyDescent="0.25">
      <c r="C414" s="3"/>
      <c r="D414" s="3"/>
    </row>
    <row r="415" spans="3:4" x14ac:dyDescent="0.25">
      <c r="C415" s="3"/>
      <c r="D415" s="3"/>
    </row>
    <row r="416" spans="3:4" x14ac:dyDescent="0.25">
      <c r="C416" s="3"/>
      <c r="D416" s="3"/>
    </row>
    <row r="417" spans="3:4" x14ac:dyDescent="0.25">
      <c r="C417" s="3"/>
      <c r="D417" s="3"/>
    </row>
    <row r="418" spans="3:4" x14ac:dyDescent="0.25">
      <c r="C418" s="3"/>
      <c r="D418" s="3"/>
    </row>
    <row r="419" spans="3:4" x14ac:dyDescent="0.25">
      <c r="C419" s="3"/>
      <c r="D419" s="3"/>
    </row>
    <row r="420" spans="3:4" x14ac:dyDescent="0.25">
      <c r="C420" s="3"/>
      <c r="D420" s="3"/>
    </row>
    <row r="421" spans="3:4" x14ac:dyDescent="0.25">
      <c r="C421" s="3"/>
      <c r="D421" s="3"/>
    </row>
    <row r="422" spans="3:4" x14ac:dyDescent="0.25">
      <c r="C422" s="3"/>
      <c r="D422" s="3"/>
    </row>
    <row r="423" spans="3:4" x14ac:dyDescent="0.25">
      <c r="C423" s="3"/>
      <c r="D423" s="3"/>
    </row>
    <row r="424" spans="3:4" x14ac:dyDescent="0.25">
      <c r="C424" s="3"/>
      <c r="D424" s="3"/>
    </row>
    <row r="425" spans="3:4" x14ac:dyDescent="0.25">
      <c r="C425" s="3"/>
      <c r="D425" s="3"/>
    </row>
    <row r="426" spans="3:4" x14ac:dyDescent="0.25">
      <c r="C426" s="3"/>
      <c r="D426" s="3"/>
    </row>
    <row r="427" spans="3:4" x14ac:dyDescent="0.25">
      <c r="C427" s="3"/>
      <c r="D427" s="3"/>
    </row>
    <row r="428" spans="3:4" x14ac:dyDescent="0.25">
      <c r="C428" s="3"/>
      <c r="D428" s="3"/>
    </row>
    <row r="429" spans="3:4" x14ac:dyDescent="0.25">
      <c r="C429" s="3"/>
      <c r="D429" s="3"/>
    </row>
    <row r="430" spans="3:4" x14ac:dyDescent="0.25">
      <c r="C430" s="3"/>
      <c r="D430" s="3"/>
    </row>
    <row r="431" spans="3:4" x14ac:dyDescent="0.25">
      <c r="C431" s="3"/>
      <c r="D431" s="3"/>
    </row>
    <row r="432" spans="3:4" x14ac:dyDescent="0.25">
      <c r="C432" s="3"/>
      <c r="D432" s="3"/>
    </row>
    <row r="433" spans="3:4" x14ac:dyDescent="0.25">
      <c r="C433" s="3"/>
      <c r="D433" s="3"/>
    </row>
    <row r="434" spans="3:4" x14ac:dyDescent="0.25">
      <c r="C434" s="3"/>
      <c r="D434" s="3"/>
    </row>
    <row r="435" spans="3:4" x14ac:dyDescent="0.25">
      <c r="C435" s="3"/>
      <c r="D435" s="3"/>
    </row>
    <row r="436" spans="3:4" x14ac:dyDescent="0.25">
      <c r="C436" s="3"/>
      <c r="D436" s="3"/>
    </row>
    <row r="437" spans="3:4" x14ac:dyDescent="0.25">
      <c r="C437" s="3"/>
      <c r="D437" s="3"/>
    </row>
    <row r="438" spans="3:4" x14ac:dyDescent="0.25">
      <c r="C438" s="3"/>
      <c r="D438" s="3"/>
    </row>
    <row r="439" spans="3:4" x14ac:dyDescent="0.25">
      <c r="C439" s="3"/>
      <c r="D439" s="3"/>
    </row>
    <row r="440" spans="3:4" x14ac:dyDescent="0.25">
      <c r="C440" s="3"/>
      <c r="D440" s="3"/>
    </row>
    <row r="441" spans="3:4" x14ac:dyDescent="0.25">
      <c r="C441" s="3"/>
      <c r="D441" s="3"/>
    </row>
    <row r="442" spans="3:4" x14ac:dyDescent="0.25">
      <c r="C442" s="3"/>
      <c r="D442" s="3"/>
    </row>
    <row r="443" spans="3:4" x14ac:dyDescent="0.25">
      <c r="C443" s="3"/>
      <c r="D443" s="3"/>
    </row>
    <row r="444" spans="3:4" x14ac:dyDescent="0.25">
      <c r="C444" s="3"/>
      <c r="D444" s="3"/>
    </row>
    <row r="445" spans="3:4" x14ac:dyDescent="0.25">
      <c r="C445" s="3"/>
      <c r="D445" s="3"/>
    </row>
    <row r="446" spans="3:4" x14ac:dyDescent="0.25">
      <c r="C446" s="3"/>
      <c r="D446" s="3"/>
    </row>
    <row r="447" spans="3:4" x14ac:dyDescent="0.25">
      <c r="C447" s="3"/>
      <c r="D447" s="3"/>
    </row>
    <row r="448" spans="3:4" x14ac:dyDescent="0.25">
      <c r="C448" s="3"/>
      <c r="D448" s="3"/>
    </row>
    <row r="449" spans="3:4" x14ac:dyDescent="0.25">
      <c r="C449" s="3"/>
      <c r="D449" s="3"/>
    </row>
    <row r="450" spans="3:4" x14ac:dyDescent="0.25">
      <c r="C450" s="3"/>
      <c r="D450" s="3"/>
    </row>
    <row r="451" spans="3:4" x14ac:dyDescent="0.25">
      <c r="C451" s="3"/>
      <c r="D451" s="3"/>
    </row>
    <row r="452" spans="3:4" x14ac:dyDescent="0.25">
      <c r="C452" s="3"/>
      <c r="D452" s="3"/>
    </row>
    <row r="453" spans="3:4" x14ac:dyDescent="0.25">
      <c r="C453" s="3"/>
      <c r="D453" s="3"/>
    </row>
    <row r="454" spans="3:4" x14ac:dyDescent="0.25">
      <c r="C454" s="3"/>
      <c r="D454" s="3"/>
    </row>
    <row r="455" spans="3:4" x14ac:dyDescent="0.25">
      <c r="C455" s="3"/>
      <c r="D455" s="3"/>
    </row>
    <row r="456" spans="3:4" x14ac:dyDescent="0.25">
      <c r="C456" s="3"/>
      <c r="D456" s="3"/>
    </row>
    <row r="457" spans="3:4" x14ac:dyDescent="0.25">
      <c r="C457" s="3"/>
      <c r="D457" s="3"/>
    </row>
    <row r="458" spans="3:4" x14ac:dyDescent="0.25">
      <c r="C458" s="3"/>
      <c r="D458" s="3"/>
    </row>
    <row r="459" spans="3:4" x14ac:dyDescent="0.25">
      <c r="C459" s="3"/>
      <c r="D459" s="3"/>
    </row>
    <row r="460" spans="3:4" x14ac:dyDescent="0.25">
      <c r="C460" s="3"/>
      <c r="D460" s="3"/>
    </row>
    <row r="461" spans="3:4" x14ac:dyDescent="0.25">
      <c r="C461" s="3"/>
      <c r="D461" s="3"/>
    </row>
    <row r="462" spans="3:4" x14ac:dyDescent="0.25">
      <c r="C462" s="3"/>
      <c r="D462" s="3"/>
    </row>
    <row r="463" spans="3:4" x14ac:dyDescent="0.25">
      <c r="C463" s="3"/>
      <c r="D463" s="3"/>
    </row>
    <row r="464" spans="3:4" x14ac:dyDescent="0.25">
      <c r="C464" s="3"/>
      <c r="D464" s="3"/>
    </row>
    <row r="465" spans="3:4" x14ac:dyDescent="0.25">
      <c r="C465" s="3"/>
      <c r="D465" s="3"/>
    </row>
    <row r="466" spans="3:4" x14ac:dyDescent="0.25">
      <c r="C466" s="3"/>
      <c r="D466" s="3"/>
    </row>
    <row r="467" spans="3:4" x14ac:dyDescent="0.25">
      <c r="C467" s="3"/>
      <c r="D467" s="3"/>
    </row>
    <row r="468" spans="3:4" x14ac:dyDescent="0.25">
      <c r="C468" s="3"/>
      <c r="D468" s="3"/>
    </row>
    <row r="469" spans="3:4" x14ac:dyDescent="0.25">
      <c r="C469" s="3"/>
      <c r="D469" s="3"/>
    </row>
    <row r="470" spans="3:4" x14ac:dyDescent="0.25">
      <c r="C470" s="3"/>
      <c r="D470" s="3"/>
    </row>
    <row r="471" spans="3:4" x14ac:dyDescent="0.25">
      <c r="C471" s="3"/>
      <c r="D471" s="3"/>
    </row>
    <row r="472" spans="3:4" x14ac:dyDescent="0.25">
      <c r="C472" s="3"/>
      <c r="D472" s="3"/>
    </row>
    <row r="473" spans="3:4" x14ac:dyDescent="0.25">
      <c r="C473" s="3"/>
      <c r="D473" s="3"/>
    </row>
    <row r="474" spans="3:4" x14ac:dyDescent="0.25">
      <c r="C474" s="3"/>
      <c r="D474" s="3"/>
    </row>
    <row r="475" spans="3:4" x14ac:dyDescent="0.25">
      <c r="C475" s="3"/>
      <c r="D475" s="3"/>
    </row>
    <row r="476" spans="3:4" x14ac:dyDescent="0.25">
      <c r="C476" s="3"/>
      <c r="D476" s="3"/>
    </row>
    <row r="477" spans="3:4" x14ac:dyDescent="0.25">
      <c r="C477" s="3"/>
      <c r="D477" s="3"/>
    </row>
    <row r="478" spans="3:4" x14ac:dyDescent="0.25">
      <c r="C478" s="3"/>
      <c r="D478" s="3"/>
    </row>
    <row r="479" spans="3:4" x14ac:dyDescent="0.25">
      <c r="C479" s="3"/>
      <c r="D479" s="3"/>
    </row>
    <row r="480" spans="3:4" x14ac:dyDescent="0.25">
      <c r="C480" s="3"/>
      <c r="D480" s="3"/>
    </row>
    <row r="481" spans="3:4" x14ac:dyDescent="0.25">
      <c r="C481" s="3"/>
      <c r="D481" s="3"/>
    </row>
    <row r="482" spans="3:4" x14ac:dyDescent="0.25">
      <c r="C482" s="3"/>
      <c r="D482" s="3"/>
    </row>
    <row r="483" spans="3:4" x14ac:dyDescent="0.25">
      <c r="C483" s="3"/>
      <c r="D483" s="3"/>
    </row>
    <row r="484" spans="3:4" x14ac:dyDescent="0.25">
      <c r="C484" s="3"/>
      <c r="D484" s="3"/>
    </row>
    <row r="485" spans="3:4" x14ac:dyDescent="0.25">
      <c r="C485" s="3"/>
      <c r="D485" s="3"/>
    </row>
    <row r="486" spans="3:4" x14ac:dyDescent="0.25">
      <c r="C486" s="3"/>
      <c r="D486" s="3"/>
    </row>
    <row r="487" spans="3:4" x14ac:dyDescent="0.25">
      <c r="C487" s="3"/>
      <c r="D487" s="3"/>
    </row>
    <row r="488" spans="3:4" x14ac:dyDescent="0.25">
      <c r="C488" s="3"/>
      <c r="D488" s="3"/>
    </row>
    <row r="489" spans="3:4" x14ac:dyDescent="0.25">
      <c r="C489" s="3"/>
      <c r="D489" s="3"/>
    </row>
    <row r="490" spans="3:4" x14ac:dyDescent="0.25">
      <c r="C490" s="3"/>
      <c r="D490" s="3"/>
    </row>
    <row r="491" spans="3:4" x14ac:dyDescent="0.25">
      <c r="C491" s="3"/>
      <c r="D491" s="3"/>
    </row>
    <row r="492" spans="3:4" x14ac:dyDescent="0.25">
      <c r="C492" s="3"/>
      <c r="D492" s="3"/>
    </row>
    <row r="493" spans="3:4" x14ac:dyDescent="0.25">
      <c r="C493" s="3"/>
      <c r="D493" s="3"/>
    </row>
    <row r="494" spans="3:4" x14ac:dyDescent="0.25">
      <c r="C494" s="3"/>
      <c r="D494" s="3"/>
    </row>
    <row r="495" spans="3:4" x14ac:dyDescent="0.25">
      <c r="C495" s="3"/>
      <c r="D495" s="3"/>
    </row>
    <row r="496" spans="3:4" x14ac:dyDescent="0.25">
      <c r="C496" s="3"/>
      <c r="D496" s="3"/>
    </row>
    <row r="497" spans="3:4" x14ac:dyDescent="0.25">
      <c r="C497" s="3"/>
      <c r="D497" s="3"/>
    </row>
    <row r="498" spans="3:4" x14ac:dyDescent="0.25">
      <c r="C498" s="3"/>
      <c r="D498" s="3"/>
    </row>
    <row r="499" spans="3:4" x14ac:dyDescent="0.25">
      <c r="C499" s="3"/>
      <c r="D499" s="3"/>
    </row>
    <row r="500" spans="3:4" x14ac:dyDescent="0.25">
      <c r="C500" s="3"/>
      <c r="D500" s="3"/>
    </row>
    <row r="501" spans="3:4" x14ac:dyDescent="0.25">
      <c r="C501" s="3"/>
      <c r="D501" s="3"/>
    </row>
    <row r="502" spans="3:4" x14ac:dyDescent="0.25">
      <c r="C502" s="3"/>
      <c r="D502" s="3"/>
    </row>
    <row r="503" spans="3:4" x14ac:dyDescent="0.25">
      <c r="C503" s="3"/>
      <c r="D503" s="3"/>
    </row>
    <row r="504" spans="3:4" x14ac:dyDescent="0.25">
      <c r="C504" s="3"/>
      <c r="D504" s="3"/>
    </row>
    <row r="505" spans="3:4" x14ac:dyDescent="0.25">
      <c r="C505" s="3"/>
      <c r="D505" s="3"/>
    </row>
    <row r="506" spans="3:4" x14ac:dyDescent="0.25">
      <c r="C506" s="3"/>
      <c r="D506" s="3"/>
    </row>
    <row r="507" spans="3:4" x14ac:dyDescent="0.25">
      <c r="C507" s="3"/>
      <c r="D507" s="3"/>
    </row>
    <row r="508" spans="3:4" x14ac:dyDescent="0.25">
      <c r="C508" s="3"/>
      <c r="D508" s="3"/>
    </row>
    <row r="509" spans="3:4" x14ac:dyDescent="0.25">
      <c r="C509" s="3"/>
      <c r="D509" s="3"/>
    </row>
  </sheetData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ECF5D-67DD-4381-892A-D67974A09508}">
  <dimension ref="A1:E241"/>
  <sheetViews>
    <sheetView workbookViewId="0">
      <selection activeCell="D2" sqref="D2"/>
    </sheetView>
  </sheetViews>
  <sheetFormatPr defaultRowHeight="15" x14ac:dyDescent="0.25"/>
  <cols>
    <col min="1" max="1" width="68.28515625" customWidth="1"/>
    <col min="2" max="2" width="3.28515625" customWidth="1"/>
    <col min="3" max="4" width="10.7109375" customWidth="1"/>
    <col min="5" max="5" width="17.28515625" customWidth="1"/>
  </cols>
  <sheetData>
    <row r="1" spans="1:5" ht="150" x14ac:dyDescent="0.25">
      <c r="A1" s="4" t="s">
        <v>29</v>
      </c>
      <c r="C1" s="17" t="s">
        <v>28</v>
      </c>
      <c r="D1" s="17" t="s">
        <v>27</v>
      </c>
      <c r="E1" s="17" t="s">
        <v>26</v>
      </c>
    </row>
    <row r="2" spans="1:5" x14ac:dyDescent="0.25">
      <c r="A2" s="16"/>
      <c r="C2" s="5">
        <v>37257</v>
      </c>
      <c r="D2" s="19">
        <v>72.400000000000006</v>
      </c>
      <c r="E2" s="18" cm="1">
        <f t="array" ref="E2:E241">_xll.XLRCODE(A1,"dates",C2:C241,"values",D2:D241,"freq",12)</f>
        <v>77.844261339221305</v>
      </c>
    </row>
    <row r="3" spans="1:5" x14ac:dyDescent="0.25">
      <c r="C3" s="5">
        <v>37288</v>
      </c>
      <c r="D3" s="19">
        <v>69.7</v>
      </c>
      <c r="E3" s="18">
        <v>78.867184945706995</v>
      </c>
    </row>
    <row r="4" spans="1:5" x14ac:dyDescent="0.25">
      <c r="C4" s="5">
        <v>37316</v>
      </c>
      <c r="D4" s="19">
        <v>77.400000000000006</v>
      </c>
      <c r="E4" s="18">
        <v>79.972618870735801</v>
      </c>
    </row>
    <row r="5" spans="1:5" x14ac:dyDescent="0.25">
      <c r="C5" s="5">
        <v>37347</v>
      </c>
      <c r="D5" s="19">
        <v>79.599999999999994</v>
      </c>
      <c r="E5" s="18">
        <v>79.672936220106806</v>
      </c>
    </row>
    <row r="6" spans="1:5" x14ac:dyDescent="0.25">
      <c r="C6" s="5">
        <v>37377</v>
      </c>
      <c r="D6" s="19">
        <v>80.400000000000006</v>
      </c>
      <c r="E6" s="18">
        <v>78.655486911900795</v>
      </c>
    </row>
    <row r="7" spans="1:5" x14ac:dyDescent="0.25">
      <c r="C7" s="5">
        <v>37408</v>
      </c>
      <c r="D7" s="19">
        <v>77.5</v>
      </c>
      <c r="E7" s="18">
        <v>79.658281754125198</v>
      </c>
    </row>
    <row r="8" spans="1:5" x14ac:dyDescent="0.25">
      <c r="C8" s="5">
        <v>37438</v>
      </c>
      <c r="D8" s="19">
        <v>83.3</v>
      </c>
      <c r="E8" s="18">
        <v>79.902290622136405</v>
      </c>
    </row>
    <row r="9" spans="1:5" x14ac:dyDescent="0.25">
      <c r="C9" s="5">
        <v>37469</v>
      </c>
      <c r="D9" s="19">
        <v>83.6</v>
      </c>
      <c r="E9" s="18">
        <v>78.742676782070404</v>
      </c>
    </row>
    <row r="10" spans="1:5" x14ac:dyDescent="0.25">
      <c r="C10" s="5">
        <v>37500</v>
      </c>
      <c r="D10" s="19">
        <v>82.1</v>
      </c>
      <c r="E10" s="18">
        <v>79.80352525987</v>
      </c>
    </row>
    <row r="11" spans="1:5" x14ac:dyDescent="0.25">
      <c r="C11" s="5">
        <v>37530</v>
      </c>
      <c r="D11" s="19">
        <v>89.2</v>
      </c>
      <c r="E11" s="18">
        <v>80.253907053000802</v>
      </c>
    </row>
    <row r="12" spans="1:5" x14ac:dyDescent="0.25">
      <c r="C12" s="5">
        <v>37561</v>
      </c>
      <c r="D12" s="19">
        <v>83.9</v>
      </c>
      <c r="E12" s="18">
        <v>80.061866139048803</v>
      </c>
    </row>
    <row r="13" spans="1:5" x14ac:dyDescent="0.25">
      <c r="C13" s="5">
        <v>37591</v>
      </c>
      <c r="D13" s="19">
        <v>74.599999999999994</v>
      </c>
      <c r="E13" s="18">
        <v>79.970383380319404</v>
      </c>
    </row>
    <row r="14" spans="1:5" x14ac:dyDescent="0.25">
      <c r="C14" s="5">
        <v>37622</v>
      </c>
      <c r="D14" s="19">
        <v>74</v>
      </c>
      <c r="E14" s="18">
        <v>79.845105956984696</v>
      </c>
    </row>
    <row r="15" spans="1:5" x14ac:dyDescent="0.25">
      <c r="C15" s="5">
        <v>37653</v>
      </c>
      <c r="D15" s="19">
        <v>71.8</v>
      </c>
      <c r="E15" s="18">
        <v>81.122383775907807</v>
      </c>
    </row>
    <row r="16" spans="1:5" x14ac:dyDescent="0.25">
      <c r="C16" s="5">
        <v>37681</v>
      </c>
      <c r="D16" s="19">
        <v>77.400000000000006</v>
      </c>
      <c r="E16" s="18">
        <v>77.722370885341405</v>
      </c>
    </row>
    <row r="17" spans="3:5" x14ac:dyDescent="0.25">
      <c r="C17" s="5">
        <v>37712</v>
      </c>
      <c r="D17" s="19">
        <v>76.5</v>
      </c>
      <c r="E17" s="18">
        <v>79.112501561552506</v>
      </c>
    </row>
    <row r="18" spans="3:5" x14ac:dyDescent="0.25">
      <c r="C18" s="5">
        <v>37742</v>
      </c>
      <c r="D18" s="19">
        <v>79.7</v>
      </c>
      <c r="E18" s="18">
        <v>77.845762251424404</v>
      </c>
    </row>
    <row r="19" spans="3:5" x14ac:dyDescent="0.25">
      <c r="C19" s="5">
        <v>37773</v>
      </c>
      <c r="D19" s="19">
        <v>76.3</v>
      </c>
      <c r="E19" s="18">
        <v>78.070788194129094</v>
      </c>
    </row>
    <row r="20" spans="3:5" x14ac:dyDescent="0.25">
      <c r="C20" s="5">
        <v>37803</v>
      </c>
      <c r="D20" s="19">
        <v>81.3</v>
      </c>
      <c r="E20" s="18">
        <v>77.745700744788607</v>
      </c>
    </row>
    <row r="21" spans="3:5" x14ac:dyDescent="0.25">
      <c r="C21" s="5">
        <v>37834</v>
      </c>
      <c r="D21" s="19">
        <v>81.599999999999994</v>
      </c>
      <c r="E21" s="18">
        <v>78.712614908335894</v>
      </c>
    </row>
    <row r="22" spans="3:5" x14ac:dyDescent="0.25">
      <c r="C22" s="5">
        <v>37865</v>
      </c>
      <c r="D22" s="19">
        <v>85.7</v>
      </c>
      <c r="E22" s="18">
        <v>81.221482542535398</v>
      </c>
    </row>
    <row r="23" spans="3:5" x14ac:dyDescent="0.25">
      <c r="C23" s="5">
        <v>37895</v>
      </c>
      <c r="D23" s="19">
        <v>90</v>
      </c>
      <c r="E23" s="18">
        <v>81.737957138179596</v>
      </c>
    </row>
    <row r="24" spans="3:5" x14ac:dyDescent="0.25">
      <c r="C24" s="5">
        <v>37926</v>
      </c>
      <c r="D24" s="19">
        <v>84.6</v>
      </c>
      <c r="E24" s="18">
        <v>82.672906962156802</v>
      </c>
    </row>
    <row r="25" spans="3:5" x14ac:dyDescent="0.25">
      <c r="C25" s="5">
        <v>37956</v>
      </c>
      <c r="D25" s="19">
        <v>77.900000000000006</v>
      </c>
      <c r="E25" s="18">
        <v>81.569496461858705</v>
      </c>
    </row>
    <row r="26" spans="3:5" x14ac:dyDescent="0.25">
      <c r="C26" s="5">
        <v>37987</v>
      </c>
      <c r="D26" s="19">
        <v>76.8</v>
      </c>
      <c r="E26" s="18">
        <v>82.714321287728595</v>
      </c>
    </row>
    <row r="27" spans="3:5" x14ac:dyDescent="0.25">
      <c r="C27" s="5">
        <v>38018</v>
      </c>
      <c r="D27" s="19">
        <v>74</v>
      </c>
      <c r="E27" s="18">
        <v>83.641677555854599</v>
      </c>
    </row>
    <row r="28" spans="3:5" x14ac:dyDescent="0.25">
      <c r="C28" s="5">
        <v>38047</v>
      </c>
      <c r="D28" s="19">
        <v>86.9</v>
      </c>
      <c r="E28" s="18">
        <v>84.903332981866001</v>
      </c>
    </row>
    <row r="29" spans="3:5" x14ac:dyDescent="0.25">
      <c r="C29" s="5">
        <v>38078</v>
      </c>
      <c r="D29" s="19">
        <v>82.2</v>
      </c>
      <c r="E29" s="18">
        <v>84.958473060884799</v>
      </c>
    </row>
    <row r="30" spans="3:5" x14ac:dyDescent="0.25">
      <c r="C30" s="5">
        <v>38108</v>
      </c>
      <c r="D30" s="19">
        <v>86.3</v>
      </c>
      <c r="E30" s="18">
        <v>85.838817164045693</v>
      </c>
    </row>
    <row r="31" spans="3:5" x14ac:dyDescent="0.25">
      <c r="C31" s="5">
        <v>38139</v>
      </c>
      <c r="D31" s="19">
        <v>86.1</v>
      </c>
      <c r="E31" s="18">
        <v>85.5907507195665</v>
      </c>
    </row>
    <row r="32" spans="3:5" x14ac:dyDescent="0.25">
      <c r="C32" s="5">
        <v>38169</v>
      </c>
      <c r="D32" s="19">
        <v>90.1</v>
      </c>
      <c r="E32" s="18">
        <v>86.765427302894906</v>
      </c>
    </row>
    <row r="33" spans="3:5" x14ac:dyDescent="0.25">
      <c r="C33" s="5">
        <v>38200</v>
      </c>
      <c r="D33" s="19">
        <v>92.1</v>
      </c>
      <c r="E33" s="18">
        <v>87.780988641008804</v>
      </c>
    </row>
    <row r="34" spans="3:5" x14ac:dyDescent="0.25">
      <c r="C34" s="5">
        <v>38231</v>
      </c>
      <c r="D34" s="19">
        <v>92.1</v>
      </c>
      <c r="E34" s="18">
        <v>88.208751910673698</v>
      </c>
    </row>
    <row r="35" spans="3:5" x14ac:dyDescent="0.25">
      <c r="C35" s="5">
        <v>38261</v>
      </c>
      <c r="D35" s="19">
        <v>93.5</v>
      </c>
      <c r="E35" s="18">
        <v>87.859229283618902</v>
      </c>
    </row>
    <row r="36" spans="3:5" x14ac:dyDescent="0.25">
      <c r="C36" s="5">
        <v>38292</v>
      </c>
      <c r="D36" s="19">
        <v>91.8</v>
      </c>
      <c r="E36" s="18">
        <v>87.5438991680751</v>
      </c>
    </row>
    <row r="37" spans="3:5" x14ac:dyDescent="0.25">
      <c r="C37" s="5">
        <v>38322</v>
      </c>
      <c r="D37" s="19">
        <v>84.7</v>
      </c>
      <c r="E37" s="18">
        <v>88.753018081758697</v>
      </c>
    </row>
    <row r="38" spans="3:5" x14ac:dyDescent="0.25">
      <c r="C38" s="5">
        <v>38353</v>
      </c>
      <c r="D38" s="19">
        <v>81</v>
      </c>
      <c r="E38" s="18">
        <v>88.828285797047599</v>
      </c>
    </row>
    <row r="39" spans="3:5" x14ac:dyDescent="0.25">
      <c r="C39" s="5">
        <v>38384</v>
      </c>
      <c r="D39" s="19">
        <v>76.400000000000006</v>
      </c>
      <c r="E39" s="18">
        <v>86.701918453185002</v>
      </c>
    </row>
    <row r="40" spans="3:5" x14ac:dyDescent="0.25">
      <c r="C40" s="5">
        <v>38412</v>
      </c>
      <c r="D40" s="19">
        <v>88</v>
      </c>
      <c r="E40" s="18">
        <v>87.974785561583303</v>
      </c>
    </row>
    <row r="41" spans="3:5" x14ac:dyDescent="0.25">
      <c r="C41" s="5">
        <v>38443</v>
      </c>
      <c r="D41" s="19">
        <v>87</v>
      </c>
      <c r="E41" s="18">
        <v>88.357261424817295</v>
      </c>
    </row>
    <row r="42" spans="3:5" x14ac:dyDescent="0.25">
      <c r="C42" s="5">
        <v>38473</v>
      </c>
      <c r="D42" s="19">
        <v>91.1</v>
      </c>
      <c r="E42" s="18">
        <v>89.591323005977202</v>
      </c>
    </row>
    <row r="43" spans="3:5" x14ac:dyDescent="0.25">
      <c r="C43" s="5">
        <v>38504</v>
      </c>
      <c r="D43" s="19">
        <v>91.4</v>
      </c>
      <c r="E43" s="18">
        <v>90.618075643868394</v>
      </c>
    </row>
    <row r="44" spans="3:5" x14ac:dyDescent="0.25">
      <c r="C44" s="5">
        <v>38534</v>
      </c>
      <c r="D44" s="19">
        <v>90.5</v>
      </c>
      <c r="E44" s="18">
        <v>88.967290015661007</v>
      </c>
    </row>
    <row r="45" spans="3:5" x14ac:dyDescent="0.25">
      <c r="C45" s="5">
        <v>38565</v>
      </c>
      <c r="D45" s="19">
        <v>95.6</v>
      </c>
      <c r="E45" s="18">
        <v>89.113543236064103</v>
      </c>
    </row>
    <row r="46" spans="3:5" x14ac:dyDescent="0.25">
      <c r="C46" s="5">
        <v>38596</v>
      </c>
      <c r="D46" s="19">
        <v>92</v>
      </c>
      <c r="E46" s="18">
        <v>88.508508374812294</v>
      </c>
    </row>
    <row r="47" spans="3:5" x14ac:dyDescent="0.25">
      <c r="C47" s="5">
        <v>38626</v>
      </c>
      <c r="D47" s="19">
        <v>93.7</v>
      </c>
      <c r="E47" s="18">
        <v>88.094175665237998</v>
      </c>
    </row>
    <row r="48" spans="3:5" x14ac:dyDescent="0.25">
      <c r="C48" s="5">
        <v>38657</v>
      </c>
      <c r="D48" s="19">
        <v>92.4</v>
      </c>
      <c r="E48" s="18">
        <v>88.750951187893193</v>
      </c>
    </row>
    <row r="49" spans="3:5" x14ac:dyDescent="0.25">
      <c r="C49" s="5">
        <v>38687</v>
      </c>
      <c r="D49" s="19">
        <v>86.6</v>
      </c>
      <c r="E49" s="18">
        <v>90.841762784819906</v>
      </c>
    </row>
    <row r="50" spans="3:5" x14ac:dyDescent="0.25">
      <c r="C50" s="5">
        <v>38718</v>
      </c>
      <c r="D50" s="19">
        <v>83.7</v>
      </c>
      <c r="E50" s="18">
        <v>91.032925474958702</v>
      </c>
    </row>
    <row r="51" spans="3:5" x14ac:dyDescent="0.25">
      <c r="C51" s="5">
        <v>38749</v>
      </c>
      <c r="D51" s="19">
        <v>80.2</v>
      </c>
      <c r="E51" s="18">
        <v>90.722338149057194</v>
      </c>
    </row>
    <row r="52" spans="3:5" x14ac:dyDescent="0.25">
      <c r="C52" s="5">
        <v>38777</v>
      </c>
      <c r="D52" s="19">
        <v>92.4</v>
      </c>
      <c r="E52" s="18">
        <v>90.738952765241905</v>
      </c>
    </row>
    <row r="53" spans="3:5" x14ac:dyDescent="0.25">
      <c r="C53" s="5">
        <v>38808</v>
      </c>
      <c r="D53" s="19">
        <v>85.7</v>
      </c>
      <c r="E53" s="18">
        <v>90.950255427511095</v>
      </c>
    </row>
    <row r="54" spans="3:5" x14ac:dyDescent="0.25">
      <c r="C54" s="5">
        <v>38838</v>
      </c>
      <c r="D54" s="19">
        <v>95.4</v>
      </c>
      <c r="E54" s="18">
        <v>91.893085179325098</v>
      </c>
    </row>
    <row r="55" spans="3:5" x14ac:dyDescent="0.25">
      <c r="C55" s="5">
        <v>38869</v>
      </c>
      <c r="D55" s="19">
        <v>91.1</v>
      </c>
      <c r="E55" s="18">
        <v>90.162382850932204</v>
      </c>
    </row>
    <row r="56" spans="3:5" x14ac:dyDescent="0.25">
      <c r="C56" s="5">
        <v>38899</v>
      </c>
      <c r="D56" s="19">
        <v>93.8</v>
      </c>
      <c r="E56" s="18">
        <v>91.564319759583896</v>
      </c>
    </row>
    <row r="57" spans="3:5" x14ac:dyDescent="0.25">
      <c r="C57" s="5">
        <v>38930</v>
      </c>
      <c r="D57" s="19">
        <v>98.6</v>
      </c>
      <c r="E57" s="18">
        <v>91.542924460349894</v>
      </c>
    </row>
    <row r="58" spans="3:5" x14ac:dyDescent="0.25">
      <c r="C58" s="5">
        <v>38961</v>
      </c>
      <c r="D58" s="19">
        <v>93.2</v>
      </c>
      <c r="E58" s="18">
        <v>90.430311522540194</v>
      </c>
    </row>
    <row r="59" spans="3:5" x14ac:dyDescent="0.25">
      <c r="C59" s="5">
        <v>38991</v>
      </c>
      <c r="D59" s="19">
        <v>97.5</v>
      </c>
      <c r="E59" s="18">
        <v>91.348546027502294</v>
      </c>
    </row>
    <row r="60" spans="3:5" x14ac:dyDescent="0.25">
      <c r="C60" s="5">
        <v>39022</v>
      </c>
      <c r="D60" s="19">
        <v>95.9</v>
      </c>
      <c r="E60" s="18">
        <v>92.397701159328903</v>
      </c>
    </row>
    <row r="61" spans="3:5" x14ac:dyDescent="0.25">
      <c r="C61" s="5">
        <v>39052</v>
      </c>
      <c r="D61" s="19">
        <v>87</v>
      </c>
      <c r="E61" s="18">
        <v>93.812230304405105</v>
      </c>
    </row>
    <row r="62" spans="3:5" x14ac:dyDescent="0.25">
      <c r="C62" s="5">
        <v>39083</v>
      </c>
      <c r="D62" s="19">
        <v>87</v>
      </c>
      <c r="E62" s="18">
        <v>92.881386232379896</v>
      </c>
    </row>
    <row r="63" spans="3:5" x14ac:dyDescent="0.25">
      <c r="C63" s="5">
        <v>39114</v>
      </c>
      <c r="D63" s="19">
        <v>82.6</v>
      </c>
      <c r="E63" s="18">
        <v>93.333774868065902</v>
      </c>
    </row>
    <row r="64" spans="3:5" x14ac:dyDescent="0.25">
      <c r="C64" s="5">
        <v>39142</v>
      </c>
      <c r="D64" s="19">
        <v>96.4</v>
      </c>
      <c r="E64" s="18">
        <v>94.828958430391296</v>
      </c>
    </row>
    <row r="65" spans="3:5" x14ac:dyDescent="0.25">
      <c r="C65" s="5">
        <v>39173</v>
      </c>
      <c r="D65" s="19">
        <v>90.6</v>
      </c>
      <c r="E65" s="18">
        <v>95.618922514999994</v>
      </c>
    </row>
    <row r="66" spans="3:5" x14ac:dyDescent="0.25">
      <c r="C66" s="5">
        <v>39203</v>
      </c>
      <c r="D66" s="19">
        <v>99.9</v>
      </c>
      <c r="E66" s="18">
        <v>96.2309047133852</v>
      </c>
    </row>
    <row r="67" spans="3:5" x14ac:dyDescent="0.25">
      <c r="C67" s="5">
        <v>39234</v>
      </c>
      <c r="D67" s="19">
        <v>96.9</v>
      </c>
      <c r="E67" s="18">
        <v>96.318167880024504</v>
      </c>
    </row>
    <row r="68" spans="3:5" x14ac:dyDescent="0.25">
      <c r="C68" s="5">
        <v>39264</v>
      </c>
      <c r="D68" s="19">
        <v>99.8</v>
      </c>
      <c r="E68" s="18">
        <v>96.574502474755704</v>
      </c>
    </row>
    <row r="69" spans="3:5" x14ac:dyDescent="0.25">
      <c r="C69" s="5">
        <v>39295</v>
      </c>
      <c r="D69" s="19">
        <v>104.9</v>
      </c>
      <c r="E69" s="18">
        <v>97.939688431241393</v>
      </c>
    </row>
    <row r="70" spans="3:5" x14ac:dyDescent="0.25">
      <c r="C70" s="5">
        <v>39326</v>
      </c>
      <c r="D70" s="19">
        <v>98.4</v>
      </c>
      <c r="E70" s="18">
        <v>97.216992811043099</v>
      </c>
    </row>
    <row r="71" spans="3:5" x14ac:dyDescent="0.25">
      <c r="C71" s="5">
        <v>39356</v>
      </c>
      <c r="D71" s="19">
        <v>107.8</v>
      </c>
      <c r="E71" s="18">
        <v>99.780191469509703</v>
      </c>
    </row>
    <row r="72" spans="3:5" x14ac:dyDescent="0.25">
      <c r="C72" s="5">
        <v>39387</v>
      </c>
      <c r="D72" s="19">
        <v>102.4</v>
      </c>
      <c r="E72" s="18">
        <v>98.867984162918304</v>
      </c>
    </row>
    <row r="73" spans="3:5" x14ac:dyDescent="0.25">
      <c r="C73" s="5">
        <v>39417</v>
      </c>
      <c r="D73" s="19">
        <v>92.6</v>
      </c>
      <c r="E73" s="18">
        <v>99.603504078865896</v>
      </c>
    </row>
    <row r="74" spans="3:5" x14ac:dyDescent="0.25">
      <c r="C74" s="5">
        <v>39448</v>
      </c>
      <c r="D74" s="19">
        <v>94.8</v>
      </c>
      <c r="E74" s="18">
        <v>100.811984030118</v>
      </c>
    </row>
    <row r="75" spans="3:5" x14ac:dyDescent="0.25">
      <c r="C75" s="5">
        <v>39479</v>
      </c>
      <c r="D75" s="19">
        <v>91.1</v>
      </c>
      <c r="E75" s="18">
        <v>100.023100632412</v>
      </c>
    </row>
    <row r="76" spans="3:5" x14ac:dyDescent="0.25">
      <c r="C76" s="5">
        <v>39508</v>
      </c>
      <c r="D76" s="19">
        <v>97.7</v>
      </c>
      <c r="E76" s="18">
        <v>100.136004288564</v>
      </c>
    </row>
    <row r="77" spans="3:5" x14ac:dyDescent="0.25">
      <c r="C77" s="5">
        <v>39539</v>
      </c>
      <c r="D77" s="19">
        <v>99.2</v>
      </c>
      <c r="E77" s="18">
        <v>100.426699081165</v>
      </c>
    </row>
    <row r="78" spans="3:5" x14ac:dyDescent="0.25">
      <c r="C78" s="5">
        <v>39569</v>
      </c>
      <c r="D78" s="19">
        <v>102.5</v>
      </c>
      <c r="E78" s="18">
        <v>99.445789024623394</v>
      </c>
    </row>
    <row r="79" spans="3:5" x14ac:dyDescent="0.25">
      <c r="C79" s="5">
        <v>39600</v>
      </c>
      <c r="D79" s="19">
        <v>103.3</v>
      </c>
      <c r="E79" s="18">
        <v>103.98115391142299</v>
      </c>
    </row>
    <row r="80" spans="3:5" x14ac:dyDescent="0.25">
      <c r="C80" s="5">
        <v>39630</v>
      </c>
      <c r="D80" s="19">
        <v>108.5</v>
      </c>
      <c r="E80" s="18">
        <v>103.014232443211</v>
      </c>
    </row>
    <row r="81" spans="3:5" x14ac:dyDescent="0.25">
      <c r="C81" s="5">
        <v>39661</v>
      </c>
      <c r="D81" s="19">
        <v>106.9</v>
      </c>
      <c r="E81" s="18">
        <v>101.85712996148401</v>
      </c>
    </row>
    <row r="82" spans="3:5" x14ac:dyDescent="0.25">
      <c r="C82" s="5">
        <v>39692</v>
      </c>
      <c r="D82" s="19">
        <v>107.3</v>
      </c>
      <c r="E82" s="18">
        <v>103.198993444134</v>
      </c>
    </row>
    <row r="83" spans="3:5" x14ac:dyDescent="0.25">
      <c r="C83" s="5">
        <v>39722</v>
      </c>
      <c r="D83" s="19">
        <v>108.4</v>
      </c>
      <c r="E83" s="18">
        <v>100.69155170605499</v>
      </c>
    </row>
    <row r="84" spans="3:5" x14ac:dyDescent="0.25">
      <c r="C84" s="5">
        <v>39753</v>
      </c>
      <c r="D84" s="19">
        <v>96.2</v>
      </c>
      <c r="E84" s="18">
        <v>94.901292972972101</v>
      </c>
    </row>
    <row r="85" spans="3:5" x14ac:dyDescent="0.25">
      <c r="C85" s="5">
        <v>39783</v>
      </c>
      <c r="D85" s="19">
        <v>79.099999999999994</v>
      </c>
      <c r="E85" s="18">
        <v>84.311349993163304</v>
      </c>
    </row>
    <row r="86" spans="3:5" x14ac:dyDescent="0.25">
      <c r="C86" s="5">
        <v>39814</v>
      </c>
      <c r="D86" s="19">
        <v>78.7</v>
      </c>
      <c r="E86" s="18">
        <v>85.692647682282399</v>
      </c>
    </row>
    <row r="87" spans="3:5" x14ac:dyDescent="0.25">
      <c r="C87" s="5">
        <v>39845</v>
      </c>
      <c r="D87" s="19">
        <v>76.099999999999994</v>
      </c>
      <c r="E87" s="18">
        <v>86.955608297571899</v>
      </c>
    </row>
    <row r="88" spans="3:5" x14ac:dyDescent="0.25">
      <c r="C88" s="5">
        <v>39873</v>
      </c>
      <c r="D88" s="19">
        <v>88.6</v>
      </c>
      <c r="E88" s="18">
        <v>88.379747399779106</v>
      </c>
    </row>
    <row r="89" spans="3:5" x14ac:dyDescent="0.25">
      <c r="C89" s="5">
        <v>39904</v>
      </c>
      <c r="D89" s="19">
        <v>85.2</v>
      </c>
      <c r="E89" s="18">
        <v>88.734015505340096</v>
      </c>
    </row>
    <row r="90" spans="3:5" x14ac:dyDescent="0.25">
      <c r="C90" s="5">
        <v>39934</v>
      </c>
      <c r="D90" s="19">
        <v>91.3</v>
      </c>
      <c r="E90" s="18">
        <v>90.322668909961806</v>
      </c>
    </row>
    <row r="91" spans="3:5" x14ac:dyDescent="0.25">
      <c r="C91" s="5">
        <v>39965</v>
      </c>
      <c r="D91" s="19">
        <v>92.2</v>
      </c>
      <c r="E91" s="18">
        <v>90.954176762739394</v>
      </c>
    </row>
    <row r="92" spans="3:5" x14ac:dyDescent="0.25">
      <c r="C92" s="5">
        <v>39995</v>
      </c>
      <c r="D92" s="19">
        <v>97.7</v>
      </c>
      <c r="E92" s="18">
        <v>92.655076365937603</v>
      </c>
    </row>
    <row r="93" spans="3:5" x14ac:dyDescent="0.25">
      <c r="C93" s="5">
        <v>40026</v>
      </c>
      <c r="D93" s="19">
        <v>99.6</v>
      </c>
      <c r="E93" s="18">
        <v>93.972098083425394</v>
      </c>
    </row>
    <row r="94" spans="3:5" x14ac:dyDescent="0.25">
      <c r="C94" s="5">
        <v>40057</v>
      </c>
      <c r="D94" s="19">
        <v>99.4</v>
      </c>
      <c r="E94" s="18">
        <v>95.440967777416404</v>
      </c>
    </row>
    <row r="95" spans="3:5" x14ac:dyDescent="0.25">
      <c r="C95" s="5">
        <v>40087</v>
      </c>
      <c r="D95" s="19">
        <v>105.6</v>
      </c>
      <c r="E95" s="18">
        <v>97.722861678622607</v>
      </c>
    </row>
    <row r="96" spans="3:5" x14ac:dyDescent="0.25">
      <c r="C96" s="5">
        <v>40118</v>
      </c>
      <c r="D96" s="19">
        <v>101.4</v>
      </c>
      <c r="E96" s="18">
        <v>99.466765646374</v>
      </c>
    </row>
    <row r="97" spans="3:5" x14ac:dyDescent="0.25">
      <c r="C97" s="5">
        <v>40148</v>
      </c>
      <c r="D97" s="19">
        <v>94.1</v>
      </c>
      <c r="E97" s="18">
        <v>99.394183740850295</v>
      </c>
    </row>
    <row r="98" spans="3:5" x14ac:dyDescent="0.25">
      <c r="C98" s="5">
        <v>40179</v>
      </c>
      <c r="D98" s="19">
        <v>91.2</v>
      </c>
      <c r="E98" s="18">
        <v>100.67035203386099</v>
      </c>
    </row>
    <row r="99" spans="3:5" x14ac:dyDescent="0.25">
      <c r="C99" s="5">
        <v>40210</v>
      </c>
      <c r="D99" s="19">
        <v>89</v>
      </c>
      <c r="E99" s="18">
        <v>99.674264800537102</v>
      </c>
    </row>
    <row r="100" spans="3:5" x14ac:dyDescent="0.25">
      <c r="C100" s="5">
        <v>40238</v>
      </c>
      <c r="D100" s="19">
        <v>105.1</v>
      </c>
      <c r="E100" s="18">
        <v>103.18344712689201</v>
      </c>
    </row>
    <row r="101" spans="3:5" x14ac:dyDescent="0.25">
      <c r="C101" s="5">
        <v>40269</v>
      </c>
      <c r="D101" s="19">
        <v>99.3</v>
      </c>
      <c r="E101" s="18">
        <v>102.90054510838701</v>
      </c>
    </row>
    <row r="102" spans="3:5" x14ac:dyDescent="0.25">
      <c r="C102" s="5">
        <v>40299</v>
      </c>
      <c r="D102" s="19">
        <v>104.3</v>
      </c>
      <c r="E102" s="18">
        <v>102.70736416155999</v>
      </c>
    </row>
    <row r="103" spans="3:5" x14ac:dyDescent="0.25">
      <c r="C103" s="5">
        <v>40330</v>
      </c>
      <c r="D103" s="19">
        <v>102.5</v>
      </c>
      <c r="E103" s="18">
        <v>101.869777604335</v>
      </c>
    </row>
    <row r="104" spans="3:5" x14ac:dyDescent="0.25">
      <c r="C104" s="5">
        <v>40360</v>
      </c>
      <c r="D104" s="19">
        <v>106.9</v>
      </c>
      <c r="E104" s="18">
        <v>101.806494345136</v>
      </c>
    </row>
    <row r="105" spans="3:5" x14ac:dyDescent="0.25">
      <c r="C105" s="5">
        <v>40391</v>
      </c>
      <c r="D105" s="19">
        <v>108.1</v>
      </c>
      <c r="E105" s="18">
        <v>101.494918474046</v>
      </c>
    </row>
    <row r="106" spans="3:5" x14ac:dyDescent="0.25">
      <c r="C106" s="5">
        <v>40422</v>
      </c>
      <c r="D106" s="19">
        <v>105.8</v>
      </c>
      <c r="E106" s="18">
        <v>101.785113350416</v>
      </c>
    </row>
    <row r="107" spans="3:5" x14ac:dyDescent="0.25">
      <c r="C107" s="5">
        <v>40452</v>
      </c>
      <c r="D107" s="19">
        <v>107.7</v>
      </c>
      <c r="E107" s="18">
        <v>101.877783666602</v>
      </c>
    </row>
    <row r="108" spans="3:5" x14ac:dyDescent="0.25">
      <c r="C108" s="5">
        <v>40483</v>
      </c>
      <c r="D108" s="19">
        <v>106.8</v>
      </c>
      <c r="E108" s="18">
        <v>102.663823731644</v>
      </c>
    </row>
    <row r="109" spans="3:5" x14ac:dyDescent="0.25">
      <c r="C109" s="5">
        <v>40513</v>
      </c>
      <c r="D109" s="19">
        <v>96.6</v>
      </c>
      <c r="E109" s="18">
        <v>102.743014748094</v>
      </c>
    </row>
    <row r="110" spans="3:5" x14ac:dyDescent="0.25">
      <c r="C110" s="5">
        <v>40544</v>
      </c>
      <c r="D110" s="19">
        <v>93.2</v>
      </c>
      <c r="E110" s="18">
        <v>102.762136551118</v>
      </c>
    </row>
    <row r="111" spans="3:5" x14ac:dyDescent="0.25">
      <c r="C111" s="5">
        <v>40575</v>
      </c>
      <c r="D111" s="19">
        <v>95.4</v>
      </c>
      <c r="E111" s="18">
        <v>106.010368189791</v>
      </c>
    </row>
    <row r="112" spans="3:5" x14ac:dyDescent="0.25">
      <c r="C112" s="5">
        <v>40603</v>
      </c>
      <c r="D112" s="19">
        <v>104.4</v>
      </c>
      <c r="E112" s="18">
        <v>102.74305190978301</v>
      </c>
    </row>
    <row r="113" spans="3:5" x14ac:dyDescent="0.25">
      <c r="C113" s="5">
        <v>40634</v>
      </c>
      <c r="D113" s="19">
        <v>97.5</v>
      </c>
      <c r="E113" s="18">
        <v>101.859153439637</v>
      </c>
    </row>
    <row r="114" spans="3:5" x14ac:dyDescent="0.25">
      <c r="C114" s="5">
        <v>40664</v>
      </c>
      <c r="D114" s="19">
        <v>107.1</v>
      </c>
      <c r="E114" s="18">
        <v>104.86169909053299</v>
      </c>
    </row>
    <row r="115" spans="3:5" x14ac:dyDescent="0.25">
      <c r="C115" s="5">
        <v>40695</v>
      </c>
      <c r="D115" s="19">
        <v>102.8</v>
      </c>
      <c r="E115" s="18">
        <v>102.360915552994</v>
      </c>
    </row>
    <row r="116" spans="3:5" x14ac:dyDescent="0.25">
      <c r="C116" s="5">
        <v>40725</v>
      </c>
      <c r="D116" s="19">
        <v>106.1</v>
      </c>
      <c r="E116" s="18">
        <v>102.929684541764</v>
      </c>
    </row>
    <row r="117" spans="3:5" x14ac:dyDescent="0.25">
      <c r="C117" s="5">
        <v>40756</v>
      </c>
      <c r="D117" s="19">
        <v>110.8</v>
      </c>
      <c r="E117" s="18">
        <v>101.759981888746</v>
      </c>
    </row>
    <row r="118" spans="3:5" x14ac:dyDescent="0.25">
      <c r="C118" s="5">
        <v>40787</v>
      </c>
      <c r="D118" s="19">
        <v>104.8</v>
      </c>
      <c r="E118" s="18">
        <v>100.336191147496</v>
      </c>
    </row>
    <row r="119" spans="3:5" x14ac:dyDescent="0.25">
      <c r="C119" s="5">
        <v>40817</v>
      </c>
      <c r="D119" s="19">
        <v>106.3</v>
      </c>
      <c r="E119" s="18">
        <v>99.724795130863598</v>
      </c>
    </row>
    <row r="120" spans="3:5" x14ac:dyDescent="0.25">
      <c r="C120" s="5">
        <v>40848</v>
      </c>
      <c r="D120" s="19">
        <v>104.2</v>
      </c>
      <c r="E120" s="18">
        <v>100.368582867665</v>
      </c>
    </row>
    <row r="121" spans="3:5" x14ac:dyDescent="0.25">
      <c r="C121" s="5">
        <v>40878</v>
      </c>
      <c r="D121" s="19">
        <v>95.7</v>
      </c>
      <c r="E121" s="18">
        <v>102.30483507235201</v>
      </c>
    </row>
    <row r="122" spans="3:5" x14ac:dyDescent="0.25">
      <c r="C122" s="5">
        <v>40909</v>
      </c>
      <c r="D122" s="19">
        <v>88.7</v>
      </c>
      <c r="E122" s="18">
        <v>97.988165757108305</v>
      </c>
    </row>
    <row r="123" spans="3:5" x14ac:dyDescent="0.25">
      <c r="C123" s="5">
        <v>40940</v>
      </c>
      <c r="D123" s="19">
        <v>89.8</v>
      </c>
      <c r="E123" s="18">
        <v>98.823717730383507</v>
      </c>
    </row>
    <row r="124" spans="3:5" x14ac:dyDescent="0.25">
      <c r="C124" s="5">
        <v>40969</v>
      </c>
      <c r="D124" s="19">
        <v>99.7</v>
      </c>
      <c r="E124" s="18">
        <v>99.176914747975999</v>
      </c>
    </row>
    <row r="125" spans="3:5" x14ac:dyDescent="0.25">
      <c r="C125" s="5">
        <v>41000</v>
      </c>
      <c r="D125" s="19">
        <v>92.8</v>
      </c>
      <c r="E125" s="18">
        <v>98.682652693891001</v>
      </c>
    </row>
    <row r="126" spans="3:5" x14ac:dyDescent="0.25">
      <c r="C126" s="5">
        <v>41030</v>
      </c>
      <c r="D126" s="19">
        <v>102.5</v>
      </c>
      <c r="E126" s="18">
        <v>98.710715362143603</v>
      </c>
    </row>
    <row r="127" spans="3:5" x14ac:dyDescent="0.25">
      <c r="C127" s="5">
        <v>41061</v>
      </c>
      <c r="D127" s="19">
        <v>98.3</v>
      </c>
      <c r="E127" s="18">
        <v>98.555137003837302</v>
      </c>
    </row>
    <row r="128" spans="3:5" x14ac:dyDescent="0.25">
      <c r="C128" s="5">
        <v>41091</v>
      </c>
      <c r="D128" s="19">
        <v>104.5</v>
      </c>
      <c r="E128" s="18">
        <v>100.32404430831301</v>
      </c>
    </row>
    <row r="129" spans="3:5" x14ac:dyDescent="0.25">
      <c r="C129" s="5">
        <v>41122</v>
      </c>
      <c r="D129" s="19">
        <v>111.5</v>
      </c>
      <c r="E129" s="18">
        <v>102.251316287055</v>
      </c>
    </row>
    <row r="130" spans="3:5" x14ac:dyDescent="0.25">
      <c r="C130" s="5">
        <v>41153</v>
      </c>
      <c r="D130" s="19">
        <v>103.4</v>
      </c>
      <c r="E130" s="18">
        <v>100.571734218477</v>
      </c>
    </row>
    <row r="131" spans="3:5" x14ac:dyDescent="0.25">
      <c r="C131" s="5">
        <v>41183</v>
      </c>
      <c r="D131" s="19">
        <v>111.8</v>
      </c>
      <c r="E131" s="18">
        <v>102.29331378965701</v>
      </c>
    </row>
    <row r="132" spans="3:5" x14ac:dyDescent="0.25">
      <c r="C132" s="5">
        <v>41214</v>
      </c>
      <c r="D132" s="19">
        <v>104.8</v>
      </c>
      <c r="E132" s="18">
        <v>100.971104733114</v>
      </c>
    </row>
    <row r="133" spans="3:5" x14ac:dyDescent="0.25">
      <c r="C133" s="5">
        <v>41244</v>
      </c>
      <c r="D133" s="19">
        <v>92.2</v>
      </c>
      <c r="E133" s="18">
        <v>101.361053639221</v>
      </c>
    </row>
    <row r="134" spans="3:5" x14ac:dyDescent="0.25">
      <c r="C134" s="5">
        <v>41275</v>
      </c>
      <c r="D134" s="19">
        <v>94.5</v>
      </c>
      <c r="E134" s="18">
        <v>101.89602276057499</v>
      </c>
    </row>
    <row r="135" spans="3:5" x14ac:dyDescent="0.25">
      <c r="C135" s="5">
        <v>41306</v>
      </c>
      <c r="D135" s="19">
        <v>88.1</v>
      </c>
      <c r="E135" s="18">
        <v>99.134199756158694</v>
      </c>
    </row>
    <row r="136" spans="3:5" x14ac:dyDescent="0.25">
      <c r="C136" s="5">
        <v>41334</v>
      </c>
      <c r="D136" s="19">
        <v>97.7</v>
      </c>
      <c r="E136" s="18">
        <v>101.836469287982</v>
      </c>
    </row>
    <row r="137" spans="3:5" x14ac:dyDescent="0.25">
      <c r="C137" s="5">
        <v>41365</v>
      </c>
      <c r="D137" s="19">
        <v>101.8</v>
      </c>
      <c r="E137" s="18">
        <v>103.291070480385</v>
      </c>
    </row>
    <row r="138" spans="3:5" x14ac:dyDescent="0.25">
      <c r="C138" s="5">
        <v>41395</v>
      </c>
      <c r="D138" s="19">
        <v>105</v>
      </c>
      <c r="E138" s="18">
        <v>101.953708295979</v>
      </c>
    </row>
    <row r="139" spans="3:5" x14ac:dyDescent="0.25">
      <c r="C139" s="5">
        <v>41426</v>
      </c>
      <c r="D139" s="19">
        <v>101.7</v>
      </c>
      <c r="E139" s="18">
        <v>103.69580087169101</v>
      </c>
    </row>
    <row r="140" spans="3:5" x14ac:dyDescent="0.25">
      <c r="C140" s="5">
        <v>41456</v>
      </c>
      <c r="D140" s="19">
        <v>108</v>
      </c>
      <c r="E140" s="18">
        <v>102.062003986552</v>
      </c>
    </row>
    <row r="141" spans="3:5" x14ac:dyDescent="0.25">
      <c r="C141" s="5">
        <v>41487</v>
      </c>
      <c r="D141" s="19">
        <v>112</v>
      </c>
      <c r="E141" s="18">
        <v>102.61084460031</v>
      </c>
    </row>
    <row r="142" spans="3:5" x14ac:dyDescent="0.25">
      <c r="C142" s="5">
        <v>41518</v>
      </c>
      <c r="D142" s="19">
        <v>107.3</v>
      </c>
      <c r="E142" s="18">
        <v>103.54263121025799</v>
      </c>
    </row>
    <row r="143" spans="3:5" x14ac:dyDescent="0.25">
      <c r="C143" s="5">
        <v>41548</v>
      </c>
      <c r="D143" s="19">
        <v>112.6</v>
      </c>
      <c r="E143" s="18">
        <v>102.583295128963</v>
      </c>
    </row>
    <row r="144" spans="3:5" x14ac:dyDescent="0.25">
      <c r="C144" s="5">
        <v>41579</v>
      </c>
      <c r="D144" s="19">
        <v>106.1</v>
      </c>
      <c r="E144" s="18">
        <v>102.842125320444</v>
      </c>
    </row>
    <row r="145" spans="3:5" x14ac:dyDescent="0.25">
      <c r="C145" s="5">
        <v>41609</v>
      </c>
      <c r="D145" s="19">
        <v>90.1</v>
      </c>
      <c r="E145" s="18">
        <v>99.348979441450993</v>
      </c>
    </row>
    <row r="146" spans="3:5" x14ac:dyDescent="0.25">
      <c r="C146" s="5">
        <v>41640</v>
      </c>
      <c r="D146" s="19">
        <v>92.6</v>
      </c>
      <c r="E146" s="18">
        <v>100.358454287686</v>
      </c>
    </row>
    <row r="147" spans="3:5" x14ac:dyDescent="0.25">
      <c r="C147" s="5">
        <v>41671</v>
      </c>
      <c r="D147" s="19">
        <v>92.3</v>
      </c>
      <c r="E147" s="18">
        <v>103.12529508252101</v>
      </c>
    </row>
    <row r="148" spans="3:5" x14ac:dyDescent="0.25">
      <c r="C148" s="5">
        <v>41699</v>
      </c>
      <c r="D148" s="19">
        <v>97.3</v>
      </c>
      <c r="E148" s="18">
        <v>99.265056597027197</v>
      </c>
    </row>
    <row r="149" spans="3:5" x14ac:dyDescent="0.25">
      <c r="C149" s="5">
        <v>41730</v>
      </c>
      <c r="D149" s="19">
        <v>96</v>
      </c>
      <c r="E149" s="18">
        <v>99.977322562068395</v>
      </c>
    </row>
    <row r="150" spans="3:5" x14ac:dyDescent="0.25">
      <c r="C150" s="5">
        <v>41760</v>
      </c>
      <c r="D150" s="19">
        <v>101.7</v>
      </c>
      <c r="E150" s="18">
        <v>98.888436748818606</v>
      </c>
    </row>
    <row r="151" spans="3:5" x14ac:dyDescent="0.25">
      <c r="C151" s="5">
        <v>41791</v>
      </c>
      <c r="D151" s="19">
        <v>94.9</v>
      </c>
      <c r="E151" s="18">
        <v>96.507338881658796</v>
      </c>
    </row>
    <row r="152" spans="3:5" x14ac:dyDescent="0.25">
      <c r="C152" s="5">
        <v>41821</v>
      </c>
      <c r="D152" s="19">
        <v>104.4</v>
      </c>
      <c r="E152" s="18">
        <v>98.287979519863796</v>
      </c>
    </row>
    <row r="153" spans="3:5" x14ac:dyDescent="0.25">
      <c r="C153" s="5">
        <v>41852</v>
      </c>
      <c r="D153" s="19">
        <v>106.3</v>
      </c>
      <c r="E153" s="18">
        <v>99.125963679807498</v>
      </c>
    </row>
    <row r="154" spans="3:5" x14ac:dyDescent="0.25">
      <c r="C154" s="5">
        <v>41883</v>
      </c>
      <c r="D154" s="19">
        <v>105.6</v>
      </c>
      <c r="E154" s="18">
        <v>99.307927414862107</v>
      </c>
    </row>
    <row r="155" spans="3:5" x14ac:dyDescent="0.25">
      <c r="C155" s="5">
        <v>41913</v>
      </c>
      <c r="D155" s="19">
        <v>109.3</v>
      </c>
      <c r="E155" s="18">
        <v>99.748908410663006</v>
      </c>
    </row>
    <row r="156" spans="3:5" x14ac:dyDescent="0.25">
      <c r="C156" s="5">
        <v>41944</v>
      </c>
      <c r="D156" s="19">
        <v>99.8</v>
      </c>
      <c r="E156" s="18">
        <v>98.524742502991003</v>
      </c>
    </row>
    <row r="157" spans="3:5" x14ac:dyDescent="0.25">
      <c r="C157" s="5">
        <v>41974</v>
      </c>
      <c r="D157" s="19">
        <v>87.7</v>
      </c>
      <c r="E157" s="18">
        <v>95.478148201583394</v>
      </c>
    </row>
    <row r="158" spans="3:5" x14ac:dyDescent="0.25">
      <c r="C158" s="5">
        <v>42005</v>
      </c>
      <c r="D158" s="19">
        <v>88.1</v>
      </c>
      <c r="E158" s="18">
        <v>95.677355387603001</v>
      </c>
    </row>
    <row r="159" spans="3:5" x14ac:dyDescent="0.25">
      <c r="C159" s="5">
        <v>42036</v>
      </c>
      <c r="D159" s="19">
        <v>83.7</v>
      </c>
      <c r="E159" s="18">
        <v>94.4349745840141</v>
      </c>
    </row>
    <row r="160" spans="3:5" x14ac:dyDescent="0.25">
      <c r="C160" s="5">
        <v>42064</v>
      </c>
      <c r="D160" s="19">
        <v>94.3</v>
      </c>
      <c r="E160" s="18">
        <v>95.798276219985098</v>
      </c>
    </row>
    <row r="161" spans="3:5" x14ac:dyDescent="0.25">
      <c r="C161" s="5">
        <v>42095</v>
      </c>
      <c r="D161" s="19">
        <v>88.8</v>
      </c>
      <c r="E161" s="18">
        <v>92.859665469098701</v>
      </c>
    </row>
    <row r="162" spans="3:5" x14ac:dyDescent="0.25">
      <c r="C162" s="5">
        <v>42125</v>
      </c>
      <c r="D162" s="19">
        <v>93.1</v>
      </c>
      <c r="E162" s="18">
        <v>92.389828688517298</v>
      </c>
    </row>
    <row r="163" spans="3:5" x14ac:dyDescent="0.25">
      <c r="C163" s="5">
        <v>42156</v>
      </c>
      <c r="D163" s="19">
        <v>92.5</v>
      </c>
      <c r="E163" s="18">
        <v>91.401097014180905</v>
      </c>
    </row>
    <row r="164" spans="3:5" x14ac:dyDescent="0.25">
      <c r="C164" s="5">
        <v>42186</v>
      </c>
      <c r="D164" s="19">
        <v>95.5</v>
      </c>
      <c r="E164" s="18">
        <v>89.622283997612499</v>
      </c>
    </row>
    <row r="165" spans="3:5" x14ac:dyDescent="0.25">
      <c r="C165" s="5">
        <v>42217</v>
      </c>
      <c r="D165" s="19">
        <v>97.6</v>
      </c>
      <c r="E165" s="18">
        <v>90.258500981137004</v>
      </c>
    </row>
    <row r="166" spans="3:5" x14ac:dyDescent="0.25">
      <c r="C166" s="5">
        <v>42248</v>
      </c>
      <c r="D166" s="19">
        <v>94.3</v>
      </c>
      <c r="E166" s="18">
        <v>88.347231492979802</v>
      </c>
    </row>
    <row r="167" spans="3:5" x14ac:dyDescent="0.25">
      <c r="C167" s="5">
        <v>42278</v>
      </c>
      <c r="D167" s="19">
        <v>97.2</v>
      </c>
      <c r="E167" s="18">
        <v>88.127612982330106</v>
      </c>
    </row>
    <row r="168" spans="3:5" x14ac:dyDescent="0.25">
      <c r="C168" s="5">
        <v>42309</v>
      </c>
      <c r="D168" s="19">
        <v>87.6</v>
      </c>
      <c r="E168" s="18">
        <v>86.510507002208797</v>
      </c>
    </row>
    <row r="169" spans="3:5" x14ac:dyDescent="0.25">
      <c r="C169" s="5">
        <v>42339</v>
      </c>
      <c r="D169" s="19">
        <v>77.2</v>
      </c>
      <c r="E169" s="18">
        <v>84.814000909590007</v>
      </c>
    </row>
    <row r="170" spans="3:5" x14ac:dyDescent="0.25">
      <c r="C170" s="5">
        <v>42370</v>
      </c>
      <c r="D170" s="19">
        <v>76.3</v>
      </c>
      <c r="E170" s="18">
        <v>85.816396539798902</v>
      </c>
    </row>
    <row r="171" spans="3:5" x14ac:dyDescent="0.25">
      <c r="C171" s="5">
        <v>42401</v>
      </c>
      <c r="D171" s="19">
        <v>75.8</v>
      </c>
      <c r="E171" s="18">
        <v>84.287742886001595</v>
      </c>
    </row>
    <row r="172" spans="3:5" x14ac:dyDescent="0.25">
      <c r="C172" s="5">
        <v>42430</v>
      </c>
      <c r="D172" s="19">
        <v>83.7</v>
      </c>
      <c r="E172" s="18">
        <v>85.755590214200893</v>
      </c>
    </row>
    <row r="173" spans="3:5" x14ac:dyDescent="0.25">
      <c r="C173" s="5">
        <v>42461</v>
      </c>
      <c r="D173" s="19">
        <v>83</v>
      </c>
      <c r="E173" s="18">
        <v>85.583605833457796</v>
      </c>
    </row>
    <row r="174" spans="3:5" x14ac:dyDescent="0.25">
      <c r="C174" s="5">
        <v>42491</v>
      </c>
      <c r="D174" s="19">
        <v>86.3</v>
      </c>
      <c r="E174" s="18">
        <v>84.546877971562594</v>
      </c>
    </row>
    <row r="175" spans="3:5" x14ac:dyDescent="0.25">
      <c r="C175" s="5">
        <v>42522</v>
      </c>
      <c r="D175" s="19">
        <v>87.7</v>
      </c>
      <c r="E175" s="18">
        <v>86.478628176253196</v>
      </c>
    </row>
    <row r="176" spans="3:5" x14ac:dyDescent="0.25">
      <c r="C176" s="5">
        <v>42552</v>
      </c>
      <c r="D176" s="19">
        <v>89.6</v>
      </c>
      <c r="E176" s="18">
        <v>85.632752507639495</v>
      </c>
    </row>
    <row r="177" spans="3:5" x14ac:dyDescent="0.25">
      <c r="C177" s="5">
        <v>42583</v>
      </c>
      <c r="D177" s="19">
        <v>93</v>
      </c>
      <c r="E177" s="18">
        <v>83.508158625553804</v>
      </c>
    </row>
    <row r="178" spans="3:5" x14ac:dyDescent="0.25">
      <c r="C178" s="5">
        <v>42614</v>
      </c>
      <c r="D178" s="19">
        <v>90.7</v>
      </c>
      <c r="E178" s="18">
        <v>84.835002949887894</v>
      </c>
    </row>
    <row r="179" spans="3:5" x14ac:dyDescent="0.25">
      <c r="C179" s="5">
        <v>42644</v>
      </c>
      <c r="D179" s="19">
        <v>90.2</v>
      </c>
      <c r="E179" s="18">
        <v>83.452401634651295</v>
      </c>
    </row>
    <row r="180" spans="3:5" x14ac:dyDescent="0.25">
      <c r="C180" s="5">
        <v>42675</v>
      </c>
      <c r="D180" s="19">
        <v>86.5</v>
      </c>
      <c r="E180" s="18">
        <v>83.898667958526204</v>
      </c>
    </row>
    <row r="181" spans="3:5" x14ac:dyDescent="0.25">
      <c r="C181" s="5">
        <v>42705</v>
      </c>
      <c r="D181" s="19">
        <v>77.2</v>
      </c>
      <c r="E181" s="18">
        <v>84.9957722933285</v>
      </c>
    </row>
    <row r="182" spans="3:5" x14ac:dyDescent="0.25">
      <c r="C182" s="5">
        <v>42736</v>
      </c>
      <c r="D182" s="19">
        <v>77.900000000000006</v>
      </c>
      <c r="E182" s="18">
        <v>86.178212414587804</v>
      </c>
    </row>
    <row r="183" spans="3:5" x14ac:dyDescent="0.25">
      <c r="C183" s="5">
        <v>42767</v>
      </c>
      <c r="D183" s="19">
        <v>75.900000000000006</v>
      </c>
      <c r="E183" s="18">
        <v>86.331930403015804</v>
      </c>
    </row>
    <row r="184" spans="3:5" x14ac:dyDescent="0.25">
      <c r="C184" s="5">
        <v>42795</v>
      </c>
      <c r="D184" s="19">
        <v>85.4</v>
      </c>
      <c r="E184" s="18">
        <v>86.463457321908194</v>
      </c>
    </row>
    <row r="185" spans="3:5" x14ac:dyDescent="0.25">
      <c r="C185" s="5">
        <v>42826</v>
      </c>
      <c r="D185" s="19">
        <v>79.3</v>
      </c>
      <c r="E185" s="18">
        <v>85.832107202290899</v>
      </c>
    </row>
    <row r="186" spans="3:5" x14ac:dyDescent="0.25">
      <c r="C186" s="5">
        <v>42856</v>
      </c>
      <c r="D186" s="19">
        <v>90.1</v>
      </c>
      <c r="E186" s="18">
        <v>86.491032578894206</v>
      </c>
    </row>
    <row r="187" spans="3:5" x14ac:dyDescent="0.25">
      <c r="C187" s="5">
        <v>42887</v>
      </c>
      <c r="D187" s="19">
        <v>88.4</v>
      </c>
      <c r="E187" s="18">
        <v>87.025922958473998</v>
      </c>
    </row>
    <row r="188" spans="3:5" x14ac:dyDescent="0.25">
      <c r="C188" s="5">
        <v>42917</v>
      </c>
      <c r="D188" s="19">
        <v>92.1</v>
      </c>
      <c r="E188" s="18">
        <v>87.6109291845613</v>
      </c>
    </row>
    <row r="189" spans="3:5" x14ac:dyDescent="0.25">
      <c r="C189" s="5">
        <v>42948</v>
      </c>
      <c r="D189" s="19">
        <v>96.7</v>
      </c>
      <c r="E189" s="18">
        <v>87.129802207781097</v>
      </c>
    </row>
    <row r="190" spans="3:5" x14ac:dyDescent="0.25">
      <c r="C190" s="5">
        <v>42979</v>
      </c>
      <c r="D190" s="19">
        <v>93</v>
      </c>
      <c r="E190" s="18">
        <v>87.668375257923898</v>
      </c>
    </row>
    <row r="191" spans="3:5" x14ac:dyDescent="0.25">
      <c r="C191" s="5">
        <v>43009</v>
      </c>
      <c r="D191" s="19">
        <v>95.1</v>
      </c>
      <c r="E191" s="18">
        <v>87.967311262336693</v>
      </c>
    </row>
    <row r="192" spans="3:5" x14ac:dyDescent="0.25">
      <c r="C192" s="5">
        <v>43040</v>
      </c>
      <c r="D192" s="19">
        <v>90.6</v>
      </c>
      <c r="E192" s="18">
        <v>88.252680897915496</v>
      </c>
    </row>
    <row r="193" spans="3:5" x14ac:dyDescent="0.25">
      <c r="C193" s="5">
        <v>43070</v>
      </c>
      <c r="D193" s="19">
        <v>81</v>
      </c>
      <c r="E193" s="18">
        <v>90.588142728221996</v>
      </c>
    </row>
    <row r="194" spans="3:5" x14ac:dyDescent="0.25">
      <c r="C194" s="5">
        <v>43101</v>
      </c>
      <c r="D194" s="19">
        <v>82.3</v>
      </c>
      <c r="E194" s="18">
        <v>88.629232256879405</v>
      </c>
    </row>
    <row r="195" spans="3:5" x14ac:dyDescent="0.25">
      <c r="C195" s="5">
        <v>43132</v>
      </c>
      <c r="D195" s="19">
        <v>77.3</v>
      </c>
      <c r="E195" s="18">
        <v>87.422162570738294</v>
      </c>
    </row>
    <row r="196" spans="3:5" x14ac:dyDescent="0.25">
      <c r="C196" s="5">
        <v>43160</v>
      </c>
      <c r="D196" s="19">
        <v>86.2</v>
      </c>
      <c r="E196" s="18">
        <v>90.160593572744304</v>
      </c>
    </row>
    <row r="197" spans="3:5" x14ac:dyDescent="0.25">
      <c r="C197" s="5">
        <v>43191</v>
      </c>
      <c r="D197" s="19">
        <v>86.5</v>
      </c>
      <c r="E197" s="18">
        <v>90.705820588463894</v>
      </c>
    </row>
    <row r="198" spans="3:5" x14ac:dyDescent="0.25">
      <c r="C198" s="5">
        <v>43221</v>
      </c>
      <c r="D198" s="19">
        <v>84.4</v>
      </c>
      <c r="E198" s="18">
        <v>80.496547865511999</v>
      </c>
    </row>
    <row r="199" spans="3:5" x14ac:dyDescent="0.25">
      <c r="C199" s="5">
        <v>43252</v>
      </c>
      <c r="D199" s="19">
        <v>91.1</v>
      </c>
      <c r="E199" s="18">
        <v>90.234817229049895</v>
      </c>
    </row>
    <row r="200" spans="3:5" x14ac:dyDescent="0.25">
      <c r="C200" s="5">
        <v>43282</v>
      </c>
      <c r="D200" s="19">
        <v>95.8</v>
      </c>
      <c r="E200" s="18">
        <v>90.663764384158995</v>
      </c>
    </row>
    <row r="201" spans="3:5" x14ac:dyDescent="0.25">
      <c r="C201" s="5">
        <v>43313</v>
      </c>
      <c r="D201" s="19">
        <v>98.2</v>
      </c>
      <c r="E201" s="18">
        <v>89.054660162919404</v>
      </c>
    </row>
    <row r="202" spans="3:5" x14ac:dyDescent="0.25">
      <c r="C202" s="5">
        <v>43344</v>
      </c>
      <c r="D202" s="19">
        <v>90.7</v>
      </c>
      <c r="E202" s="18">
        <v>86.976644786780994</v>
      </c>
    </row>
    <row r="203" spans="3:5" x14ac:dyDescent="0.25">
      <c r="C203" s="5">
        <v>43374</v>
      </c>
      <c r="D203" s="19">
        <v>95.8</v>
      </c>
      <c r="E203" s="18">
        <v>86.931527578074395</v>
      </c>
    </row>
    <row r="204" spans="3:5" x14ac:dyDescent="0.25">
      <c r="C204" s="5">
        <v>43405</v>
      </c>
      <c r="D204" s="19">
        <v>89.5</v>
      </c>
      <c r="E204" s="18">
        <v>87.236456032545902</v>
      </c>
    </row>
    <row r="205" spans="3:5" x14ac:dyDescent="0.25">
      <c r="C205" s="5">
        <v>43435</v>
      </c>
      <c r="D205" s="19">
        <v>78</v>
      </c>
      <c r="E205" s="18">
        <v>87.080207132034403</v>
      </c>
    </row>
    <row r="206" spans="3:5" x14ac:dyDescent="0.25">
      <c r="C206" s="5">
        <v>43466</v>
      </c>
      <c r="D206" s="19">
        <v>80.7</v>
      </c>
      <c r="E206" s="18">
        <v>86.595709627600797</v>
      </c>
    </row>
    <row r="207" spans="3:5" x14ac:dyDescent="0.25">
      <c r="C207" s="5">
        <v>43497</v>
      </c>
      <c r="D207" s="19">
        <v>79.099999999999994</v>
      </c>
      <c r="E207" s="18">
        <v>88.7658113984332</v>
      </c>
    </row>
    <row r="208" spans="3:5" x14ac:dyDescent="0.25">
      <c r="C208" s="5">
        <v>43525</v>
      </c>
      <c r="D208" s="19">
        <v>81</v>
      </c>
      <c r="E208" s="18">
        <v>85.918213157681294</v>
      </c>
    </row>
    <row r="209" spans="3:5" x14ac:dyDescent="0.25">
      <c r="C209" s="5">
        <v>43556</v>
      </c>
      <c r="D209" s="19">
        <v>83.3</v>
      </c>
      <c r="E209" s="18">
        <v>87.746067066022704</v>
      </c>
    </row>
    <row r="210" spans="3:5" x14ac:dyDescent="0.25">
      <c r="C210" s="5">
        <v>43586</v>
      </c>
      <c r="D210" s="19">
        <v>91</v>
      </c>
      <c r="E210" s="18">
        <v>87.730373364898497</v>
      </c>
    </row>
    <row r="211" spans="3:5" x14ac:dyDescent="0.25">
      <c r="C211" s="5">
        <v>43617</v>
      </c>
      <c r="D211" s="19">
        <v>85.8</v>
      </c>
      <c r="E211" s="18">
        <v>86.894321288361596</v>
      </c>
    </row>
    <row r="212" spans="3:5" x14ac:dyDescent="0.25">
      <c r="C212" s="5">
        <v>43647</v>
      </c>
      <c r="D212" s="19">
        <v>93.4</v>
      </c>
      <c r="E212" s="18">
        <v>86.777889474598297</v>
      </c>
    </row>
    <row r="213" spans="3:5" x14ac:dyDescent="0.25">
      <c r="C213" s="5">
        <v>43678</v>
      </c>
      <c r="D213" s="19">
        <v>96.2</v>
      </c>
      <c r="E213" s="18">
        <v>87.065749788569804</v>
      </c>
    </row>
    <row r="214" spans="3:5" x14ac:dyDescent="0.25">
      <c r="C214" s="5">
        <v>43709</v>
      </c>
      <c r="D214" s="19">
        <v>91.8</v>
      </c>
      <c r="E214" s="18">
        <v>87.272854295356396</v>
      </c>
    </row>
    <row r="215" spans="3:5" x14ac:dyDescent="0.25">
      <c r="C215" s="5">
        <v>43739</v>
      </c>
      <c r="D215" s="19">
        <v>97</v>
      </c>
      <c r="E215" s="18">
        <v>87.757945180872994</v>
      </c>
    </row>
    <row r="216" spans="3:5" x14ac:dyDescent="0.25">
      <c r="C216" s="5">
        <v>43770</v>
      </c>
      <c r="D216" s="19">
        <v>88</v>
      </c>
      <c r="E216" s="18">
        <v>86.106840024845596</v>
      </c>
    </row>
    <row r="217" spans="3:5" x14ac:dyDescent="0.25">
      <c r="C217" s="5">
        <v>43800</v>
      </c>
      <c r="D217" s="19">
        <v>76.900000000000006</v>
      </c>
      <c r="E217" s="18">
        <v>85.051387815304494</v>
      </c>
    </row>
    <row r="218" spans="3:5" x14ac:dyDescent="0.25">
      <c r="C218" s="5">
        <v>43831</v>
      </c>
      <c r="D218" s="19">
        <v>80</v>
      </c>
      <c r="E218" s="18">
        <v>85.916916344270305</v>
      </c>
    </row>
    <row r="219" spans="3:5" x14ac:dyDescent="0.25">
      <c r="C219" s="5">
        <v>43862</v>
      </c>
      <c r="D219" s="19">
        <v>78.900000000000006</v>
      </c>
      <c r="E219" s="18">
        <v>86.399825361315806</v>
      </c>
    </row>
    <row r="220" spans="3:5" x14ac:dyDescent="0.25">
      <c r="C220" s="5">
        <v>43891</v>
      </c>
      <c r="D220" s="19">
        <v>77.900000000000006</v>
      </c>
      <c r="E220" s="18">
        <v>82.416222206583896</v>
      </c>
    </row>
    <row r="221" spans="3:5" x14ac:dyDescent="0.25">
      <c r="C221" s="5">
        <v>43922</v>
      </c>
      <c r="D221" s="19">
        <v>60.3</v>
      </c>
      <c r="E221" s="18">
        <v>65.651308264407604</v>
      </c>
    </row>
    <row r="222" spans="3:5" x14ac:dyDescent="0.25">
      <c r="C222" s="5">
        <v>43952</v>
      </c>
      <c r="D222" s="19">
        <v>71.2</v>
      </c>
      <c r="E222" s="18">
        <v>70.471499494850704</v>
      </c>
    </row>
    <row r="223" spans="3:5" x14ac:dyDescent="0.25">
      <c r="C223" s="5">
        <v>43983</v>
      </c>
      <c r="D223" s="19">
        <v>78.400000000000006</v>
      </c>
      <c r="E223" s="18">
        <v>77.111983720574798</v>
      </c>
    </row>
    <row r="224" spans="3:5" x14ac:dyDescent="0.25">
      <c r="C224" s="5">
        <v>44013</v>
      </c>
      <c r="D224" s="19">
        <v>91</v>
      </c>
      <c r="E224" s="18">
        <v>85.101495031738693</v>
      </c>
    </row>
    <row r="225" spans="3:5" x14ac:dyDescent="0.25">
      <c r="C225" s="5">
        <v>44044</v>
      </c>
      <c r="D225" s="19">
        <v>93.9</v>
      </c>
      <c r="E225" s="18">
        <v>86.771610475257802</v>
      </c>
    </row>
    <row r="226" spans="3:5" x14ac:dyDescent="0.25">
      <c r="C226" s="5">
        <v>44075</v>
      </c>
      <c r="D226" s="19">
        <v>95.4</v>
      </c>
      <c r="E226" s="18">
        <v>88.750154497678807</v>
      </c>
    </row>
    <row r="227" spans="3:5" x14ac:dyDescent="0.25">
      <c r="C227" s="5">
        <v>44105</v>
      </c>
      <c r="D227" s="19">
        <v>97.3</v>
      </c>
      <c r="E227" s="18">
        <v>88.7324091122304</v>
      </c>
    </row>
    <row r="228" spans="3:5" x14ac:dyDescent="0.25">
      <c r="C228" s="5">
        <v>44136</v>
      </c>
      <c r="D228" s="19">
        <v>90.2</v>
      </c>
      <c r="E228" s="18">
        <v>89.620387437566194</v>
      </c>
    </row>
    <row r="229" spans="3:5" x14ac:dyDescent="0.25">
      <c r="C229" s="5">
        <v>44166</v>
      </c>
      <c r="D229">
        <v>83.3</v>
      </c>
      <c r="E229" s="18">
        <v>89.128963789670195</v>
      </c>
    </row>
    <row r="230" spans="3:5" x14ac:dyDescent="0.25">
      <c r="C230" s="5">
        <v>44197</v>
      </c>
      <c r="D230">
        <v>81.900000000000006</v>
      </c>
      <c r="E230" s="18">
        <v>89.636948166786198</v>
      </c>
    </row>
    <row r="231" spans="3:5" x14ac:dyDescent="0.25">
      <c r="C231" s="5">
        <v>44228</v>
      </c>
      <c r="D231">
        <v>79.099999999999994</v>
      </c>
      <c r="E231" s="18">
        <v>88.181277271586495</v>
      </c>
    </row>
    <row r="232" spans="3:5" x14ac:dyDescent="0.25">
      <c r="C232" s="5">
        <v>44256</v>
      </c>
      <c r="D232">
        <v>86.1</v>
      </c>
      <c r="E232" s="18">
        <v>88.740035593044098</v>
      </c>
    </row>
    <row r="233" spans="3:5" x14ac:dyDescent="0.25">
      <c r="C233" s="5">
        <v>44287</v>
      </c>
      <c r="D233">
        <v>81.3</v>
      </c>
      <c r="E233" s="18">
        <v>86.775048024388695</v>
      </c>
    </row>
    <row r="234" spans="3:5" x14ac:dyDescent="0.25">
      <c r="C234" s="5">
        <v>44317</v>
      </c>
      <c r="D234">
        <v>88.4</v>
      </c>
      <c r="E234" s="18">
        <v>87.320976166704995</v>
      </c>
    </row>
    <row r="235" spans="3:5" x14ac:dyDescent="0.25">
      <c r="C235" s="5">
        <v>44348</v>
      </c>
      <c r="D235">
        <v>87.9</v>
      </c>
      <c r="E235" s="18">
        <v>86.912704643362801</v>
      </c>
    </row>
    <row r="236" spans="3:5" x14ac:dyDescent="0.25">
      <c r="C236" s="5">
        <v>44378</v>
      </c>
      <c r="D236">
        <v>92.2</v>
      </c>
      <c r="E236" s="18">
        <v>86.442164270498694</v>
      </c>
    </row>
    <row r="237" spans="3:5" x14ac:dyDescent="0.25">
      <c r="C237" s="5">
        <v>44409</v>
      </c>
      <c r="D237">
        <v>93.4</v>
      </c>
      <c r="E237" s="18">
        <v>85.770724250241798</v>
      </c>
    </row>
    <row r="238" spans="3:5" x14ac:dyDescent="0.25">
      <c r="C238" s="5">
        <v>44440</v>
      </c>
      <c r="D238">
        <v>91.5</v>
      </c>
      <c r="E238" s="18">
        <v>85.025877947648596</v>
      </c>
    </row>
    <row r="239" spans="3:5" x14ac:dyDescent="0.25">
      <c r="C239" s="5">
        <v>44470</v>
      </c>
      <c r="D239">
        <v>89.7</v>
      </c>
      <c r="E239" s="18">
        <v>83.720730244599096</v>
      </c>
    </row>
    <row r="240" spans="3:5" x14ac:dyDescent="0.25">
      <c r="C240" s="5">
        <v>44501</v>
      </c>
      <c r="D240">
        <v>86.2</v>
      </c>
      <c r="E240" s="18">
        <v>83.642301597766505</v>
      </c>
    </row>
    <row r="241" spans="3:5" x14ac:dyDescent="0.25">
      <c r="C241" s="5">
        <v>44531</v>
      </c>
      <c r="D241">
        <v>79.2</v>
      </c>
      <c r="E241" s="18">
        <v>85.433198442070704</v>
      </c>
    </row>
  </sheetData>
  <pageMargins left="0.511811024" right="0.511811024" top="0.78740157499999996" bottom="0.78740157499999996" header="0.31496062000000002" footer="0.31496062000000002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E0969-C935-420B-9865-C65FD6C0E670}">
  <dimension ref="A1:N246"/>
  <sheetViews>
    <sheetView showGridLines="0" zoomScaleNormal="100" workbookViewId="0">
      <selection activeCell="F2" sqref="F2"/>
    </sheetView>
  </sheetViews>
  <sheetFormatPr defaultRowHeight="15" x14ac:dyDescent="0.25"/>
  <cols>
    <col min="1" max="1" width="52" customWidth="1"/>
    <col min="2" max="2" width="3.28515625" customWidth="1"/>
    <col min="3" max="3" width="63.28515625" customWidth="1"/>
    <col min="4" max="4" width="4.5703125" customWidth="1"/>
    <col min="5" max="5" width="10.7109375" customWidth="1"/>
    <col min="6" max="6" width="17.28515625" customWidth="1"/>
    <col min="7" max="7" width="10.5703125" bestFit="1" customWidth="1"/>
    <col min="8" max="8" width="10.140625" customWidth="1"/>
  </cols>
  <sheetData>
    <row r="1" spans="1:14" s="20" customFormat="1" ht="31.5" customHeight="1" x14ac:dyDescent="0.25">
      <c r="A1" s="20" t="s">
        <v>33</v>
      </c>
      <c r="C1" s="20" t="s">
        <v>32</v>
      </c>
    </row>
    <row r="2" spans="1:14" ht="220.5" customHeight="1" x14ac:dyDescent="0.25">
      <c r="A2" s="4" t="s">
        <v>29</v>
      </c>
      <c r="C2" s="4" t="s">
        <v>31</v>
      </c>
    </row>
    <row r="3" spans="1:14" x14ac:dyDescent="0.25">
      <c r="A3" s="16"/>
    </row>
    <row r="6" spans="1:14" ht="30" x14ac:dyDescent="0.25">
      <c r="E6" s="17" t="s">
        <v>28</v>
      </c>
      <c r="F6" s="17" t="s">
        <v>27</v>
      </c>
      <c r="G6" s="17" t="s">
        <v>26</v>
      </c>
      <c r="H6" s="17" t="s">
        <v>30</v>
      </c>
      <c r="K6" s="17" t="str" cm="1">
        <f t="array" ref="K6:N12">_xll.XLRCODE($C$2,"dates",E7:E246,"valuesSA",_xlfn.ANCHORARRAY(G7),"freq",12)</f>
        <v/>
      </c>
      <c r="L6" s="17" t="str">
        <v>Peaks</v>
      </c>
      <c r="M6" s="17" t="str">
        <v>Troughs</v>
      </c>
      <c r="N6" s="17" t="str">
        <v>Duration</v>
      </c>
    </row>
    <row r="7" spans="1:14" x14ac:dyDescent="0.25">
      <c r="E7" s="5">
        <v>37257</v>
      </c>
      <c r="F7" s="19">
        <v>72.400000000000006</v>
      </c>
      <c r="G7" s="18" cm="1">
        <f t="array" ref="G7:G246">_xll.XLRCODE($A$2,"dates",E7:E246,"values",F7:F246,"freq",12)</f>
        <v>77.844261339221305</v>
      </c>
      <c r="H7" cm="1">
        <f t="array" ref="H7">LARGE( _xlfn.BYROW($L$7:$L$12,_xlfn.LAMBDA(_xlpm.x, IF(_xlpm.x="NA", TRUE, DATE(LEFT(_xlpm.x,4),RIGHT(_xlpm.x,1)*3,1) &lt;= $E7 ))) * _xlfn.BYROW($M$7:$M$12,_xlfn.LAMBDA(_xlpm.x, IF(_xlpm.x="NA",TRUE, DATE(LEFT(_xlpm.x,4),RIGHT(_xlpm.x,1)*3,1) &gt;= $E7 ))), 1 ) * 9999999999</f>
        <v>0</v>
      </c>
      <c r="K7" s="18" t="str">
        <v>1</v>
      </c>
      <c r="L7" t="str">
        <v>2002Q4</v>
      </c>
      <c r="M7" t="str">
        <v>2003Q2</v>
      </c>
      <c r="N7" t="str">
        <v>2</v>
      </c>
    </row>
    <row r="8" spans="1:14" x14ac:dyDescent="0.25">
      <c r="E8" s="5">
        <v>37288</v>
      </c>
      <c r="F8" s="19">
        <v>69.7</v>
      </c>
      <c r="G8" s="18">
        <v>78.867184945706995</v>
      </c>
      <c r="H8" cm="1">
        <f t="array" ref="H8">LARGE( _xlfn.BYROW($L$7:$L$12,_xlfn.LAMBDA(_xlpm.x, IF(_xlpm.x="NA", TRUE, DATE(LEFT(_xlpm.x,4),RIGHT(_xlpm.x,1)*3,1) &lt;= $E8 ))) * _xlfn.BYROW($M$7:$M$12,_xlfn.LAMBDA(_xlpm.x, IF(_xlpm.x="NA",TRUE, DATE(LEFT(_xlpm.x,4),RIGHT(_xlpm.x,1)*3,1) &gt;= $E8 ))), 1 ) * 9999999999</f>
        <v>0</v>
      </c>
      <c r="K8" s="18" t="str">
        <v>2</v>
      </c>
      <c r="L8" t="str">
        <v>2008Q3</v>
      </c>
      <c r="M8" t="str">
        <v>2009Q1</v>
      </c>
      <c r="N8" t="str">
        <v>2</v>
      </c>
    </row>
    <row r="9" spans="1:14" x14ac:dyDescent="0.25">
      <c r="E9" s="5">
        <v>37316</v>
      </c>
      <c r="F9" s="19">
        <v>77.400000000000006</v>
      </c>
      <c r="G9" s="18">
        <v>79.972618870735801</v>
      </c>
      <c r="H9" cm="1">
        <f t="array" ref="H9">LARGE( _xlfn.BYROW($L$7:$L$12,_xlfn.LAMBDA(_xlpm.x, IF(_xlpm.x="NA", TRUE, DATE(LEFT(_xlpm.x,4),RIGHT(_xlpm.x,1)*3,1) &lt;= $E9 ))) * _xlfn.BYROW($M$7:$M$12,_xlfn.LAMBDA(_xlpm.x, IF(_xlpm.x="NA",TRUE, DATE(LEFT(_xlpm.x,4),RIGHT(_xlpm.x,1)*3,1) &gt;= $E9 ))), 1 ) * 9999999999</f>
        <v>0</v>
      </c>
      <c r="K9" s="18" t="str">
        <v>3</v>
      </c>
      <c r="L9" t="str">
        <v>2011Q1</v>
      </c>
      <c r="M9" t="str">
        <v>2012Q2</v>
      </c>
      <c r="N9" t="str">
        <v>5</v>
      </c>
    </row>
    <row r="10" spans="1:14" x14ac:dyDescent="0.25">
      <c r="E10" s="5">
        <v>37347</v>
      </c>
      <c r="F10" s="19">
        <v>79.599999999999994</v>
      </c>
      <c r="G10" s="18">
        <v>79.672936220106806</v>
      </c>
      <c r="H10" cm="1">
        <f t="array" ref="H10">LARGE( _xlfn.BYROW($L$7:$L$12,_xlfn.LAMBDA(_xlpm.x, IF(_xlpm.x="NA", TRUE, DATE(LEFT(_xlpm.x,4),RIGHT(_xlpm.x,1)*3,1) &lt;= $E10 ))) * _xlfn.BYROW($M$7:$M$12,_xlfn.LAMBDA(_xlpm.x, IF(_xlpm.x="NA",TRUE, DATE(LEFT(_xlpm.x,4),RIGHT(_xlpm.x,1)*3,1) &gt;= $E10 ))), 1 ) * 9999999999</f>
        <v>0</v>
      </c>
      <c r="K10" s="18" t="str">
        <v>4</v>
      </c>
      <c r="L10" t="str">
        <v>2013Q2</v>
      </c>
      <c r="M10" t="str">
        <v>2016Q4</v>
      </c>
      <c r="N10" t="str">
        <v>14</v>
      </c>
    </row>
    <row r="11" spans="1:14" x14ac:dyDescent="0.25">
      <c r="E11" s="5">
        <v>37377</v>
      </c>
      <c r="F11" s="19">
        <v>80.400000000000006</v>
      </c>
      <c r="G11" s="18">
        <v>78.655486911900795</v>
      </c>
      <c r="H11" cm="1">
        <f t="array" ref="H11">LARGE( _xlfn.BYROW($L$7:$L$12,_xlfn.LAMBDA(_xlpm.x, IF(_xlpm.x="NA", TRUE, DATE(LEFT(_xlpm.x,4),RIGHT(_xlpm.x,1)*3,1) &lt;= $E11 ))) * _xlfn.BYROW($M$7:$M$12,_xlfn.LAMBDA(_xlpm.x, IF(_xlpm.x="NA",TRUE, DATE(LEFT(_xlpm.x,4),RIGHT(_xlpm.x,1)*3,1) &gt;= $E11 ))), 1 ) * 9999999999</f>
        <v>0</v>
      </c>
      <c r="K11" s="18" t="str">
        <v>5</v>
      </c>
      <c r="L11" t="str">
        <v>2017Q4</v>
      </c>
      <c r="M11" t="str">
        <v>2020Q2</v>
      </c>
      <c r="N11" t="str">
        <v>10</v>
      </c>
    </row>
    <row r="12" spans="1:14" x14ac:dyDescent="0.25">
      <c r="E12" s="5">
        <v>37408</v>
      </c>
      <c r="F12" s="19">
        <v>77.5</v>
      </c>
      <c r="G12" s="18">
        <v>79.658281754125198</v>
      </c>
      <c r="H12" cm="1">
        <f t="array" ref="H12">LARGE( _xlfn.BYROW($L$7:$L$12,_xlfn.LAMBDA(_xlpm.x, IF(_xlpm.x="NA", TRUE, DATE(LEFT(_xlpm.x,4),RIGHT(_xlpm.x,1)*3,1) &lt;= $E12 ))) * _xlfn.BYROW($M$7:$M$12,_xlfn.LAMBDA(_xlpm.x, IF(_xlpm.x="NA",TRUE, DATE(LEFT(_xlpm.x,4),RIGHT(_xlpm.x,1)*3,1) &gt;= $E12 ))), 1 ) * 9999999999</f>
        <v>0</v>
      </c>
      <c r="K12" s="18" t="str">
        <v>6</v>
      </c>
      <c r="L12" t="str">
        <v>2020Q4</v>
      </c>
      <c r="M12" t="str">
        <v>NA</v>
      </c>
      <c r="N12" t="str">
        <v>NA</v>
      </c>
    </row>
    <row r="13" spans="1:14" x14ac:dyDescent="0.25">
      <c r="E13" s="5">
        <v>37438</v>
      </c>
      <c r="F13" s="19">
        <v>83.3</v>
      </c>
      <c r="G13" s="18">
        <v>79.902290622136405</v>
      </c>
      <c r="H13" cm="1">
        <f t="array" ref="H13">LARGE( _xlfn.BYROW($L$7:$L$12,_xlfn.LAMBDA(_xlpm.x, IF(_xlpm.x="NA", TRUE, DATE(LEFT(_xlpm.x,4),RIGHT(_xlpm.x,1)*3,1) &lt;= $E13 ))) * _xlfn.BYROW($M$7:$M$12,_xlfn.LAMBDA(_xlpm.x, IF(_xlpm.x="NA",TRUE, DATE(LEFT(_xlpm.x,4),RIGHT(_xlpm.x,1)*3,1) &gt;= $E13 ))), 1 ) * 9999999999</f>
        <v>0</v>
      </c>
    </row>
    <row r="14" spans="1:14" x14ac:dyDescent="0.25">
      <c r="E14" s="5">
        <v>37469</v>
      </c>
      <c r="F14" s="19">
        <v>83.6</v>
      </c>
      <c r="G14" s="18">
        <v>78.742676782070404</v>
      </c>
      <c r="H14" cm="1">
        <f t="array" ref="H14">LARGE( _xlfn.BYROW($L$7:$L$12,_xlfn.LAMBDA(_xlpm.x, IF(_xlpm.x="NA", TRUE, DATE(LEFT(_xlpm.x,4),RIGHT(_xlpm.x,1)*3,1) &lt;= $E14 ))) * _xlfn.BYROW($M$7:$M$12,_xlfn.LAMBDA(_xlpm.x, IF(_xlpm.x="NA",TRUE, DATE(LEFT(_xlpm.x,4),RIGHT(_xlpm.x,1)*3,1) &gt;= $E14 ))), 1 ) * 9999999999</f>
        <v>0</v>
      </c>
      <c r="K14" s="18"/>
    </row>
    <row r="15" spans="1:14" x14ac:dyDescent="0.25">
      <c r="E15" s="5">
        <v>37500</v>
      </c>
      <c r="F15" s="19">
        <v>82.1</v>
      </c>
      <c r="G15" s="18">
        <v>79.80352525987</v>
      </c>
      <c r="H15" cm="1">
        <f t="array" ref="H15">LARGE( _xlfn.BYROW($L$7:$L$12,_xlfn.LAMBDA(_xlpm.x, IF(_xlpm.x="NA", TRUE, DATE(LEFT(_xlpm.x,4),RIGHT(_xlpm.x,1)*3,1) &lt;= $E15 ))) * _xlfn.BYROW($M$7:$M$12,_xlfn.LAMBDA(_xlpm.x, IF(_xlpm.x="NA",TRUE, DATE(LEFT(_xlpm.x,4),RIGHT(_xlpm.x,1)*3,1) &gt;= $E15 ))), 1 ) * 9999999999</f>
        <v>0</v>
      </c>
      <c r="K15" s="18"/>
    </row>
    <row r="16" spans="1:14" x14ac:dyDescent="0.25">
      <c r="E16" s="5">
        <v>37530</v>
      </c>
      <c r="F16" s="19">
        <v>89.2</v>
      </c>
      <c r="G16" s="18">
        <v>80.253907053000802</v>
      </c>
      <c r="H16" cm="1">
        <f t="array" ref="H16">LARGE( _xlfn.BYROW($L$7:$L$12,_xlfn.LAMBDA(_xlpm.x, IF(_xlpm.x="NA", TRUE, DATE(LEFT(_xlpm.x,4),RIGHT(_xlpm.x,1)*3,1) &lt;= $E16 ))) * _xlfn.BYROW($M$7:$M$12,_xlfn.LAMBDA(_xlpm.x, IF(_xlpm.x="NA",TRUE, DATE(LEFT(_xlpm.x,4),RIGHT(_xlpm.x,1)*3,1) &gt;= $E16 ))), 1 ) * 9999999999</f>
        <v>0</v>
      </c>
      <c r="K16" s="18"/>
    </row>
    <row r="17" spans="5:11" x14ac:dyDescent="0.25">
      <c r="E17" s="5">
        <v>37561</v>
      </c>
      <c r="F17" s="19">
        <v>83.9</v>
      </c>
      <c r="G17" s="18">
        <v>80.061866139048803</v>
      </c>
      <c r="H17" cm="1">
        <f t="array" ref="H17">LARGE( _xlfn.BYROW($L$7:$L$12,_xlfn.LAMBDA(_xlpm.x, IF(_xlpm.x="NA", TRUE, DATE(LEFT(_xlpm.x,4),RIGHT(_xlpm.x,1)*3,1) &lt;= $E17 ))) * _xlfn.BYROW($M$7:$M$12,_xlfn.LAMBDA(_xlpm.x, IF(_xlpm.x="NA",TRUE, DATE(LEFT(_xlpm.x,4),RIGHT(_xlpm.x,1)*3,1) &gt;= $E17 ))), 1 ) * 9999999999</f>
        <v>0</v>
      </c>
      <c r="K17" s="18"/>
    </row>
    <row r="18" spans="5:11" x14ac:dyDescent="0.25">
      <c r="E18" s="5">
        <v>37591</v>
      </c>
      <c r="F18" s="19">
        <v>74.599999999999994</v>
      </c>
      <c r="G18" s="18">
        <v>79.970383380319404</v>
      </c>
      <c r="H18" cm="1">
        <f t="array" ref="H18">LARGE( _xlfn.BYROW($L$7:$L$12,_xlfn.LAMBDA(_xlpm.x, IF(_xlpm.x="NA", TRUE, DATE(LEFT(_xlpm.x,4),RIGHT(_xlpm.x,1)*3,1) &lt;= $E18 ))) * _xlfn.BYROW($M$7:$M$12,_xlfn.LAMBDA(_xlpm.x, IF(_xlpm.x="NA",TRUE, DATE(LEFT(_xlpm.x,4),RIGHT(_xlpm.x,1)*3,1) &gt;= $E18 ))), 1 ) * 9999999999</f>
        <v>9999999999</v>
      </c>
      <c r="K18" s="18"/>
    </row>
    <row r="19" spans="5:11" x14ac:dyDescent="0.25">
      <c r="E19" s="5">
        <v>37622</v>
      </c>
      <c r="F19" s="19">
        <v>74</v>
      </c>
      <c r="G19" s="18">
        <v>79.845105956984696</v>
      </c>
      <c r="H19" cm="1">
        <f t="array" ref="H19">LARGE( _xlfn.BYROW($L$7:$L$12,_xlfn.LAMBDA(_xlpm.x, IF(_xlpm.x="NA", TRUE, DATE(LEFT(_xlpm.x,4),RIGHT(_xlpm.x,1)*3,1) &lt;= $E19 ))) * _xlfn.BYROW($M$7:$M$12,_xlfn.LAMBDA(_xlpm.x, IF(_xlpm.x="NA",TRUE, DATE(LEFT(_xlpm.x,4),RIGHT(_xlpm.x,1)*3,1) &gt;= $E19 ))), 1 ) * 9999999999</f>
        <v>9999999999</v>
      </c>
      <c r="K19" s="18"/>
    </row>
    <row r="20" spans="5:11" x14ac:dyDescent="0.25">
      <c r="E20" s="5">
        <v>37653</v>
      </c>
      <c r="F20" s="19">
        <v>71.8</v>
      </c>
      <c r="G20" s="18">
        <v>81.122383775907807</v>
      </c>
      <c r="H20" cm="1">
        <f t="array" ref="H20">LARGE( _xlfn.BYROW($L$7:$L$12,_xlfn.LAMBDA(_xlpm.x, IF(_xlpm.x="NA", TRUE, DATE(LEFT(_xlpm.x,4),RIGHT(_xlpm.x,1)*3,1) &lt;= $E20 ))) * _xlfn.BYROW($M$7:$M$12,_xlfn.LAMBDA(_xlpm.x, IF(_xlpm.x="NA",TRUE, DATE(LEFT(_xlpm.x,4),RIGHT(_xlpm.x,1)*3,1) &gt;= $E20 ))), 1 ) * 9999999999</f>
        <v>9999999999</v>
      </c>
    </row>
    <row r="21" spans="5:11" x14ac:dyDescent="0.25">
      <c r="E21" s="5">
        <v>37681</v>
      </c>
      <c r="F21" s="19">
        <v>77.400000000000006</v>
      </c>
      <c r="G21" s="18">
        <v>77.722370885341405</v>
      </c>
      <c r="H21" cm="1">
        <f t="array" ref="H21">LARGE( _xlfn.BYROW($L$7:$L$12,_xlfn.LAMBDA(_xlpm.x, IF(_xlpm.x="NA", TRUE, DATE(LEFT(_xlpm.x,4),RIGHT(_xlpm.x,1)*3,1) &lt;= $E21 ))) * _xlfn.BYROW($M$7:$M$12,_xlfn.LAMBDA(_xlpm.x, IF(_xlpm.x="NA",TRUE, DATE(LEFT(_xlpm.x,4),RIGHT(_xlpm.x,1)*3,1) &gt;= $E21 ))), 1 ) * 9999999999</f>
        <v>9999999999</v>
      </c>
    </row>
    <row r="22" spans="5:11" x14ac:dyDescent="0.25">
      <c r="E22" s="5">
        <v>37712</v>
      </c>
      <c r="F22" s="19">
        <v>76.5</v>
      </c>
      <c r="G22" s="18">
        <v>79.112501561552506</v>
      </c>
      <c r="H22" cm="1">
        <f t="array" ref="H22">LARGE( _xlfn.BYROW($L$7:$L$12,_xlfn.LAMBDA(_xlpm.x, IF(_xlpm.x="NA", TRUE, DATE(LEFT(_xlpm.x,4),RIGHT(_xlpm.x,1)*3,1) &lt;= $E22 ))) * _xlfn.BYROW($M$7:$M$12,_xlfn.LAMBDA(_xlpm.x, IF(_xlpm.x="NA",TRUE, DATE(LEFT(_xlpm.x,4),RIGHT(_xlpm.x,1)*3,1) &gt;= $E22 ))), 1 ) * 9999999999</f>
        <v>9999999999</v>
      </c>
    </row>
    <row r="23" spans="5:11" x14ac:dyDescent="0.25">
      <c r="E23" s="5">
        <v>37742</v>
      </c>
      <c r="F23" s="19">
        <v>79.7</v>
      </c>
      <c r="G23" s="18">
        <v>77.845762251424404</v>
      </c>
      <c r="H23" cm="1">
        <f t="array" ref="H23">LARGE( _xlfn.BYROW($L$7:$L$12,_xlfn.LAMBDA(_xlpm.x, IF(_xlpm.x="NA", TRUE, DATE(LEFT(_xlpm.x,4),RIGHT(_xlpm.x,1)*3,1) &lt;= $E23 ))) * _xlfn.BYROW($M$7:$M$12,_xlfn.LAMBDA(_xlpm.x, IF(_xlpm.x="NA",TRUE, DATE(LEFT(_xlpm.x,4),RIGHT(_xlpm.x,1)*3,1) &gt;= $E23 ))), 1 ) * 9999999999</f>
        <v>9999999999</v>
      </c>
    </row>
    <row r="24" spans="5:11" x14ac:dyDescent="0.25">
      <c r="E24" s="5">
        <v>37773</v>
      </c>
      <c r="F24" s="19">
        <v>76.3</v>
      </c>
      <c r="G24" s="18">
        <v>78.070788194129094</v>
      </c>
      <c r="H24" cm="1">
        <f t="array" ref="H24">LARGE( _xlfn.BYROW($L$7:$L$12,_xlfn.LAMBDA(_xlpm.x, IF(_xlpm.x="NA", TRUE, DATE(LEFT(_xlpm.x,4),RIGHT(_xlpm.x,1)*3,1) &lt;= $E24 ))) * _xlfn.BYROW($M$7:$M$12,_xlfn.LAMBDA(_xlpm.x, IF(_xlpm.x="NA",TRUE, DATE(LEFT(_xlpm.x,4),RIGHT(_xlpm.x,1)*3,1) &gt;= $E24 ))), 1 ) * 9999999999</f>
        <v>9999999999</v>
      </c>
    </row>
    <row r="25" spans="5:11" x14ac:dyDescent="0.25">
      <c r="E25" s="5">
        <v>37803</v>
      </c>
      <c r="F25" s="19">
        <v>81.3</v>
      </c>
      <c r="G25" s="18">
        <v>77.745700744788607</v>
      </c>
      <c r="H25" cm="1">
        <f t="array" ref="H25">LARGE( _xlfn.BYROW($L$7:$L$12,_xlfn.LAMBDA(_xlpm.x, IF(_xlpm.x="NA", TRUE, DATE(LEFT(_xlpm.x,4),RIGHT(_xlpm.x,1)*3,1) &lt;= $E25 ))) * _xlfn.BYROW($M$7:$M$12,_xlfn.LAMBDA(_xlpm.x, IF(_xlpm.x="NA",TRUE, DATE(LEFT(_xlpm.x,4),RIGHT(_xlpm.x,1)*3,1) &gt;= $E25 ))), 1 ) * 9999999999</f>
        <v>0</v>
      </c>
    </row>
    <row r="26" spans="5:11" x14ac:dyDescent="0.25">
      <c r="E26" s="5">
        <v>37834</v>
      </c>
      <c r="F26" s="19">
        <v>81.599999999999994</v>
      </c>
      <c r="G26" s="18">
        <v>78.712614908335894</v>
      </c>
      <c r="H26" cm="1">
        <f t="array" ref="H26">LARGE( _xlfn.BYROW($L$7:$L$12,_xlfn.LAMBDA(_xlpm.x, IF(_xlpm.x="NA", TRUE, DATE(LEFT(_xlpm.x,4),RIGHT(_xlpm.x,1)*3,1) &lt;= $E26 ))) * _xlfn.BYROW($M$7:$M$12,_xlfn.LAMBDA(_xlpm.x, IF(_xlpm.x="NA",TRUE, DATE(LEFT(_xlpm.x,4),RIGHT(_xlpm.x,1)*3,1) &gt;= $E26 ))), 1 ) * 9999999999</f>
        <v>0</v>
      </c>
    </row>
    <row r="27" spans="5:11" x14ac:dyDescent="0.25">
      <c r="E27" s="5">
        <v>37865</v>
      </c>
      <c r="F27" s="19">
        <v>85.7</v>
      </c>
      <c r="G27" s="18">
        <v>81.221482542535398</v>
      </c>
      <c r="H27" cm="1">
        <f t="array" ref="H27">LARGE( _xlfn.BYROW($L$7:$L$12,_xlfn.LAMBDA(_xlpm.x, IF(_xlpm.x="NA", TRUE, DATE(LEFT(_xlpm.x,4),RIGHT(_xlpm.x,1)*3,1) &lt;= $E27 ))) * _xlfn.BYROW($M$7:$M$12,_xlfn.LAMBDA(_xlpm.x, IF(_xlpm.x="NA",TRUE, DATE(LEFT(_xlpm.x,4),RIGHT(_xlpm.x,1)*3,1) &gt;= $E27 ))), 1 ) * 9999999999</f>
        <v>0</v>
      </c>
    </row>
    <row r="28" spans="5:11" x14ac:dyDescent="0.25">
      <c r="E28" s="5">
        <v>37895</v>
      </c>
      <c r="F28" s="19">
        <v>90</v>
      </c>
      <c r="G28" s="18">
        <v>81.737957138179596</v>
      </c>
      <c r="H28" cm="1">
        <f t="array" ref="H28">LARGE( _xlfn.BYROW($L$7:$L$12,_xlfn.LAMBDA(_xlpm.x, IF(_xlpm.x="NA", TRUE, DATE(LEFT(_xlpm.x,4),RIGHT(_xlpm.x,1)*3,1) &lt;= $E28 ))) * _xlfn.BYROW($M$7:$M$12,_xlfn.LAMBDA(_xlpm.x, IF(_xlpm.x="NA",TRUE, DATE(LEFT(_xlpm.x,4),RIGHT(_xlpm.x,1)*3,1) &gt;= $E28 ))), 1 ) * 9999999999</f>
        <v>0</v>
      </c>
    </row>
    <row r="29" spans="5:11" x14ac:dyDescent="0.25">
      <c r="E29" s="5">
        <v>37926</v>
      </c>
      <c r="F29" s="19">
        <v>84.6</v>
      </c>
      <c r="G29" s="18">
        <v>82.672906962156802</v>
      </c>
      <c r="H29" cm="1">
        <f t="array" ref="H29">LARGE( _xlfn.BYROW($L$7:$L$12,_xlfn.LAMBDA(_xlpm.x, IF(_xlpm.x="NA", TRUE, DATE(LEFT(_xlpm.x,4),RIGHT(_xlpm.x,1)*3,1) &lt;= $E29 ))) * _xlfn.BYROW($M$7:$M$12,_xlfn.LAMBDA(_xlpm.x, IF(_xlpm.x="NA",TRUE, DATE(LEFT(_xlpm.x,4),RIGHT(_xlpm.x,1)*3,1) &gt;= $E29 ))), 1 ) * 9999999999</f>
        <v>0</v>
      </c>
    </row>
    <row r="30" spans="5:11" x14ac:dyDescent="0.25">
      <c r="E30" s="5">
        <v>37956</v>
      </c>
      <c r="F30" s="19">
        <v>77.900000000000006</v>
      </c>
      <c r="G30" s="18">
        <v>81.569496461858705</v>
      </c>
      <c r="H30" cm="1">
        <f t="array" ref="H30">LARGE( _xlfn.BYROW($L$7:$L$12,_xlfn.LAMBDA(_xlpm.x, IF(_xlpm.x="NA", TRUE, DATE(LEFT(_xlpm.x,4),RIGHT(_xlpm.x,1)*3,1) &lt;= $E30 ))) * _xlfn.BYROW($M$7:$M$12,_xlfn.LAMBDA(_xlpm.x, IF(_xlpm.x="NA",TRUE, DATE(LEFT(_xlpm.x,4),RIGHT(_xlpm.x,1)*3,1) &gt;= $E30 ))), 1 ) * 9999999999</f>
        <v>0</v>
      </c>
    </row>
    <row r="31" spans="5:11" x14ac:dyDescent="0.25">
      <c r="E31" s="5">
        <v>37987</v>
      </c>
      <c r="F31" s="19">
        <v>76.8</v>
      </c>
      <c r="G31" s="18">
        <v>82.714321287728595</v>
      </c>
      <c r="H31" cm="1">
        <f t="array" ref="H31">LARGE( _xlfn.BYROW($L$7:$L$12,_xlfn.LAMBDA(_xlpm.x, IF(_xlpm.x="NA", TRUE, DATE(LEFT(_xlpm.x,4),RIGHT(_xlpm.x,1)*3,1) &lt;= $E31 ))) * _xlfn.BYROW($M$7:$M$12,_xlfn.LAMBDA(_xlpm.x, IF(_xlpm.x="NA",TRUE, DATE(LEFT(_xlpm.x,4),RIGHT(_xlpm.x,1)*3,1) &gt;= $E31 ))), 1 ) * 9999999999</f>
        <v>0</v>
      </c>
    </row>
    <row r="32" spans="5:11" x14ac:dyDescent="0.25">
      <c r="E32" s="5">
        <v>38018</v>
      </c>
      <c r="F32" s="19">
        <v>74</v>
      </c>
      <c r="G32" s="18">
        <v>83.641677555854599</v>
      </c>
      <c r="H32" cm="1">
        <f t="array" ref="H32">LARGE( _xlfn.BYROW($L$7:$L$12,_xlfn.LAMBDA(_xlpm.x, IF(_xlpm.x="NA", TRUE, DATE(LEFT(_xlpm.x,4),RIGHT(_xlpm.x,1)*3,1) &lt;= $E32 ))) * _xlfn.BYROW($M$7:$M$12,_xlfn.LAMBDA(_xlpm.x, IF(_xlpm.x="NA",TRUE, DATE(LEFT(_xlpm.x,4),RIGHT(_xlpm.x,1)*3,1) &gt;= $E32 ))), 1 ) * 9999999999</f>
        <v>0</v>
      </c>
    </row>
    <row r="33" spans="5:8" x14ac:dyDescent="0.25">
      <c r="E33" s="5">
        <v>38047</v>
      </c>
      <c r="F33" s="19">
        <v>86.9</v>
      </c>
      <c r="G33" s="18">
        <v>84.903332981866001</v>
      </c>
      <c r="H33" cm="1">
        <f t="array" ref="H33">LARGE( _xlfn.BYROW($L$7:$L$12,_xlfn.LAMBDA(_xlpm.x, IF(_xlpm.x="NA", TRUE, DATE(LEFT(_xlpm.x,4),RIGHT(_xlpm.x,1)*3,1) &lt;= $E33 ))) * _xlfn.BYROW($M$7:$M$12,_xlfn.LAMBDA(_xlpm.x, IF(_xlpm.x="NA",TRUE, DATE(LEFT(_xlpm.x,4),RIGHT(_xlpm.x,1)*3,1) &gt;= $E33 ))), 1 ) * 9999999999</f>
        <v>0</v>
      </c>
    </row>
    <row r="34" spans="5:8" x14ac:dyDescent="0.25">
      <c r="E34" s="5">
        <v>38078</v>
      </c>
      <c r="F34" s="19">
        <v>82.2</v>
      </c>
      <c r="G34" s="18">
        <v>84.958473060884799</v>
      </c>
      <c r="H34" cm="1">
        <f t="array" ref="H34">LARGE( _xlfn.BYROW($L$7:$L$12,_xlfn.LAMBDA(_xlpm.x, IF(_xlpm.x="NA", TRUE, DATE(LEFT(_xlpm.x,4),RIGHT(_xlpm.x,1)*3,1) &lt;= $E34 ))) * _xlfn.BYROW($M$7:$M$12,_xlfn.LAMBDA(_xlpm.x, IF(_xlpm.x="NA",TRUE, DATE(LEFT(_xlpm.x,4),RIGHT(_xlpm.x,1)*3,1) &gt;= $E34 ))), 1 ) * 9999999999</f>
        <v>0</v>
      </c>
    </row>
    <row r="35" spans="5:8" x14ac:dyDescent="0.25">
      <c r="E35" s="5">
        <v>38108</v>
      </c>
      <c r="F35" s="19">
        <v>86.3</v>
      </c>
      <c r="G35" s="18">
        <v>85.838817164045693</v>
      </c>
      <c r="H35" cm="1">
        <f t="array" ref="H35">LARGE( _xlfn.BYROW($L$7:$L$12,_xlfn.LAMBDA(_xlpm.x, IF(_xlpm.x="NA", TRUE, DATE(LEFT(_xlpm.x,4),RIGHT(_xlpm.x,1)*3,1) &lt;= $E35 ))) * _xlfn.BYROW($M$7:$M$12,_xlfn.LAMBDA(_xlpm.x, IF(_xlpm.x="NA",TRUE, DATE(LEFT(_xlpm.x,4),RIGHT(_xlpm.x,1)*3,1) &gt;= $E35 ))), 1 ) * 9999999999</f>
        <v>0</v>
      </c>
    </row>
    <row r="36" spans="5:8" x14ac:dyDescent="0.25">
      <c r="E36" s="5">
        <v>38139</v>
      </c>
      <c r="F36" s="19">
        <v>86.1</v>
      </c>
      <c r="G36" s="18">
        <v>85.5907507195665</v>
      </c>
      <c r="H36" cm="1">
        <f t="array" ref="H36">LARGE( _xlfn.BYROW($L$7:$L$12,_xlfn.LAMBDA(_xlpm.x, IF(_xlpm.x="NA", TRUE, DATE(LEFT(_xlpm.x,4),RIGHT(_xlpm.x,1)*3,1) &lt;= $E36 ))) * _xlfn.BYROW($M$7:$M$12,_xlfn.LAMBDA(_xlpm.x, IF(_xlpm.x="NA",TRUE, DATE(LEFT(_xlpm.x,4),RIGHT(_xlpm.x,1)*3,1) &gt;= $E36 ))), 1 ) * 9999999999</f>
        <v>0</v>
      </c>
    </row>
    <row r="37" spans="5:8" x14ac:dyDescent="0.25">
      <c r="E37" s="5">
        <v>38169</v>
      </c>
      <c r="F37" s="19">
        <v>90.1</v>
      </c>
      <c r="G37" s="18">
        <v>86.765427302894906</v>
      </c>
      <c r="H37" cm="1">
        <f t="array" ref="H37">LARGE( _xlfn.BYROW($L$7:$L$12,_xlfn.LAMBDA(_xlpm.x, IF(_xlpm.x="NA", TRUE, DATE(LEFT(_xlpm.x,4),RIGHT(_xlpm.x,1)*3,1) &lt;= $E37 ))) * _xlfn.BYROW($M$7:$M$12,_xlfn.LAMBDA(_xlpm.x, IF(_xlpm.x="NA",TRUE, DATE(LEFT(_xlpm.x,4),RIGHT(_xlpm.x,1)*3,1) &gt;= $E37 ))), 1 ) * 9999999999</f>
        <v>0</v>
      </c>
    </row>
    <row r="38" spans="5:8" x14ac:dyDescent="0.25">
      <c r="E38" s="5">
        <v>38200</v>
      </c>
      <c r="F38" s="19">
        <v>92.1</v>
      </c>
      <c r="G38" s="18">
        <v>87.780988641008804</v>
      </c>
      <c r="H38" cm="1">
        <f t="array" ref="H38">LARGE( _xlfn.BYROW($L$7:$L$12,_xlfn.LAMBDA(_xlpm.x, IF(_xlpm.x="NA", TRUE, DATE(LEFT(_xlpm.x,4),RIGHT(_xlpm.x,1)*3,1) &lt;= $E38 ))) * _xlfn.BYROW($M$7:$M$12,_xlfn.LAMBDA(_xlpm.x, IF(_xlpm.x="NA",TRUE, DATE(LEFT(_xlpm.x,4),RIGHT(_xlpm.x,1)*3,1) &gt;= $E38 ))), 1 ) * 9999999999</f>
        <v>0</v>
      </c>
    </row>
    <row r="39" spans="5:8" x14ac:dyDescent="0.25">
      <c r="E39" s="5">
        <v>38231</v>
      </c>
      <c r="F39" s="19">
        <v>92.1</v>
      </c>
      <c r="G39" s="18">
        <v>88.208751910673698</v>
      </c>
      <c r="H39" cm="1">
        <f t="array" ref="H39">LARGE( _xlfn.BYROW($L$7:$L$12,_xlfn.LAMBDA(_xlpm.x, IF(_xlpm.x="NA", TRUE, DATE(LEFT(_xlpm.x,4),RIGHT(_xlpm.x,1)*3,1) &lt;= $E39 ))) * _xlfn.BYROW($M$7:$M$12,_xlfn.LAMBDA(_xlpm.x, IF(_xlpm.x="NA",TRUE, DATE(LEFT(_xlpm.x,4),RIGHT(_xlpm.x,1)*3,1) &gt;= $E39 ))), 1 ) * 9999999999</f>
        <v>0</v>
      </c>
    </row>
    <row r="40" spans="5:8" x14ac:dyDescent="0.25">
      <c r="E40" s="5">
        <v>38261</v>
      </c>
      <c r="F40" s="19">
        <v>93.5</v>
      </c>
      <c r="G40" s="18">
        <v>87.859229283618902</v>
      </c>
      <c r="H40" cm="1">
        <f t="array" ref="H40">LARGE( _xlfn.BYROW($L$7:$L$12,_xlfn.LAMBDA(_xlpm.x, IF(_xlpm.x="NA", TRUE, DATE(LEFT(_xlpm.x,4),RIGHT(_xlpm.x,1)*3,1) &lt;= $E40 ))) * _xlfn.BYROW($M$7:$M$12,_xlfn.LAMBDA(_xlpm.x, IF(_xlpm.x="NA",TRUE, DATE(LEFT(_xlpm.x,4),RIGHT(_xlpm.x,1)*3,1) &gt;= $E40 ))), 1 ) * 9999999999</f>
        <v>0</v>
      </c>
    </row>
    <row r="41" spans="5:8" x14ac:dyDescent="0.25">
      <c r="E41" s="5">
        <v>38292</v>
      </c>
      <c r="F41" s="19">
        <v>91.8</v>
      </c>
      <c r="G41" s="18">
        <v>87.5438991680751</v>
      </c>
      <c r="H41" cm="1">
        <f t="array" ref="H41">LARGE( _xlfn.BYROW($L$7:$L$12,_xlfn.LAMBDA(_xlpm.x, IF(_xlpm.x="NA", TRUE, DATE(LEFT(_xlpm.x,4),RIGHT(_xlpm.x,1)*3,1) &lt;= $E41 ))) * _xlfn.BYROW($M$7:$M$12,_xlfn.LAMBDA(_xlpm.x, IF(_xlpm.x="NA",TRUE, DATE(LEFT(_xlpm.x,4),RIGHT(_xlpm.x,1)*3,1) &gt;= $E41 ))), 1 ) * 9999999999</f>
        <v>0</v>
      </c>
    </row>
    <row r="42" spans="5:8" x14ac:dyDescent="0.25">
      <c r="E42" s="5">
        <v>38322</v>
      </c>
      <c r="F42" s="19">
        <v>84.7</v>
      </c>
      <c r="G42" s="18">
        <v>88.753018081758697</v>
      </c>
      <c r="H42" cm="1">
        <f t="array" ref="H42">LARGE( _xlfn.BYROW($L$7:$L$12,_xlfn.LAMBDA(_xlpm.x, IF(_xlpm.x="NA", TRUE, DATE(LEFT(_xlpm.x,4),RIGHT(_xlpm.x,1)*3,1) &lt;= $E42 ))) * _xlfn.BYROW($M$7:$M$12,_xlfn.LAMBDA(_xlpm.x, IF(_xlpm.x="NA",TRUE, DATE(LEFT(_xlpm.x,4),RIGHT(_xlpm.x,1)*3,1) &gt;= $E42 ))), 1 ) * 9999999999</f>
        <v>0</v>
      </c>
    </row>
    <row r="43" spans="5:8" x14ac:dyDescent="0.25">
      <c r="E43" s="5">
        <v>38353</v>
      </c>
      <c r="F43" s="19">
        <v>81</v>
      </c>
      <c r="G43" s="18">
        <v>88.828285797047599</v>
      </c>
      <c r="H43" cm="1">
        <f t="array" ref="H43">LARGE( _xlfn.BYROW($L$7:$L$12,_xlfn.LAMBDA(_xlpm.x, IF(_xlpm.x="NA", TRUE, DATE(LEFT(_xlpm.x,4),RIGHT(_xlpm.x,1)*3,1) &lt;= $E43 ))) * _xlfn.BYROW($M$7:$M$12,_xlfn.LAMBDA(_xlpm.x, IF(_xlpm.x="NA",TRUE, DATE(LEFT(_xlpm.x,4),RIGHT(_xlpm.x,1)*3,1) &gt;= $E43 ))), 1 ) * 9999999999</f>
        <v>0</v>
      </c>
    </row>
    <row r="44" spans="5:8" x14ac:dyDescent="0.25">
      <c r="E44" s="5">
        <v>38384</v>
      </c>
      <c r="F44" s="19">
        <v>76.400000000000006</v>
      </c>
      <c r="G44" s="18">
        <v>86.701918453185002</v>
      </c>
      <c r="H44" cm="1">
        <f t="array" ref="H44">LARGE( _xlfn.BYROW($L$7:$L$12,_xlfn.LAMBDA(_xlpm.x, IF(_xlpm.x="NA", TRUE, DATE(LEFT(_xlpm.x,4),RIGHT(_xlpm.x,1)*3,1) &lt;= $E44 ))) * _xlfn.BYROW($M$7:$M$12,_xlfn.LAMBDA(_xlpm.x, IF(_xlpm.x="NA",TRUE, DATE(LEFT(_xlpm.x,4),RIGHT(_xlpm.x,1)*3,1) &gt;= $E44 ))), 1 ) * 9999999999</f>
        <v>0</v>
      </c>
    </row>
    <row r="45" spans="5:8" x14ac:dyDescent="0.25">
      <c r="E45" s="5">
        <v>38412</v>
      </c>
      <c r="F45" s="19">
        <v>88</v>
      </c>
      <c r="G45" s="18">
        <v>87.974785561583303</v>
      </c>
      <c r="H45" cm="1">
        <f t="array" ref="H45">LARGE( _xlfn.BYROW($L$7:$L$12,_xlfn.LAMBDA(_xlpm.x, IF(_xlpm.x="NA", TRUE, DATE(LEFT(_xlpm.x,4),RIGHT(_xlpm.x,1)*3,1) &lt;= $E45 ))) * _xlfn.BYROW($M$7:$M$12,_xlfn.LAMBDA(_xlpm.x, IF(_xlpm.x="NA",TRUE, DATE(LEFT(_xlpm.x,4),RIGHT(_xlpm.x,1)*3,1) &gt;= $E45 ))), 1 ) * 9999999999</f>
        <v>0</v>
      </c>
    </row>
    <row r="46" spans="5:8" x14ac:dyDescent="0.25">
      <c r="E46" s="5">
        <v>38443</v>
      </c>
      <c r="F46" s="19">
        <v>87</v>
      </c>
      <c r="G46" s="18">
        <v>88.357261424817295</v>
      </c>
      <c r="H46" cm="1">
        <f t="array" ref="H46">LARGE( _xlfn.BYROW($L$7:$L$12,_xlfn.LAMBDA(_xlpm.x, IF(_xlpm.x="NA", TRUE, DATE(LEFT(_xlpm.x,4),RIGHT(_xlpm.x,1)*3,1) &lt;= $E46 ))) * _xlfn.BYROW($M$7:$M$12,_xlfn.LAMBDA(_xlpm.x, IF(_xlpm.x="NA",TRUE, DATE(LEFT(_xlpm.x,4),RIGHT(_xlpm.x,1)*3,1) &gt;= $E46 ))), 1 ) * 9999999999</f>
        <v>0</v>
      </c>
    </row>
    <row r="47" spans="5:8" x14ac:dyDescent="0.25">
      <c r="E47" s="5">
        <v>38473</v>
      </c>
      <c r="F47" s="19">
        <v>91.1</v>
      </c>
      <c r="G47" s="18">
        <v>89.591323005977202</v>
      </c>
      <c r="H47" cm="1">
        <f t="array" ref="H47">LARGE( _xlfn.BYROW($L$7:$L$12,_xlfn.LAMBDA(_xlpm.x, IF(_xlpm.x="NA", TRUE, DATE(LEFT(_xlpm.x,4),RIGHT(_xlpm.x,1)*3,1) &lt;= $E47 ))) * _xlfn.BYROW($M$7:$M$12,_xlfn.LAMBDA(_xlpm.x, IF(_xlpm.x="NA",TRUE, DATE(LEFT(_xlpm.x,4),RIGHT(_xlpm.x,1)*3,1) &gt;= $E47 ))), 1 ) * 9999999999</f>
        <v>0</v>
      </c>
    </row>
    <row r="48" spans="5:8" x14ac:dyDescent="0.25">
      <c r="E48" s="5">
        <v>38504</v>
      </c>
      <c r="F48" s="19">
        <v>91.4</v>
      </c>
      <c r="G48" s="18">
        <v>90.618075643868394</v>
      </c>
      <c r="H48" cm="1">
        <f t="array" ref="H48">LARGE( _xlfn.BYROW($L$7:$L$12,_xlfn.LAMBDA(_xlpm.x, IF(_xlpm.x="NA", TRUE, DATE(LEFT(_xlpm.x,4),RIGHT(_xlpm.x,1)*3,1) &lt;= $E48 ))) * _xlfn.BYROW($M$7:$M$12,_xlfn.LAMBDA(_xlpm.x, IF(_xlpm.x="NA",TRUE, DATE(LEFT(_xlpm.x,4),RIGHT(_xlpm.x,1)*3,1) &gt;= $E48 ))), 1 ) * 9999999999</f>
        <v>0</v>
      </c>
    </row>
    <row r="49" spans="5:8" x14ac:dyDescent="0.25">
      <c r="E49" s="5">
        <v>38534</v>
      </c>
      <c r="F49" s="19">
        <v>90.5</v>
      </c>
      <c r="G49" s="18">
        <v>88.967290015661007</v>
      </c>
      <c r="H49" cm="1">
        <f t="array" ref="H49">LARGE( _xlfn.BYROW($L$7:$L$12,_xlfn.LAMBDA(_xlpm.x, IF(_xlpm.x="NA", TRUE, DATE(LEFT(_xlpm.x,4),RIGHT(_xlpm.x,1)*3,1) &lt;= $E49 ))) * _xlfn.BYROW($M$7:$M$12,_xlfn.LAMBDA(_xlpm.x, IF(_xlpm.x="NA",TRUE, DATE(LEFT(_xlpm.x,4),RIGHT(_xlpm.x,1)*3,1) &gt;= $E49 ))), 1 ) * 9999999999</f>
        <v>0</v>
      </c>
    </row>
    <row r="50" spans="5:8" x14ac:dyDescent="0.25">
      <c r="E50" s="5">
        <v>38565</v>
      </c>
      <c r="F50" s="19">
        <v>95.6</v>
      </c>
      <c r="G50" s="18">
        <v>89.113543236064103</v>
      </c>
      <c r="H50" cm="1">
        <f t="array" ref="H50">LARGE( _xlfn.BYROW($L$7:$L$12,_xlfn.LAMBDA(_xlpm.x, IF(_xlpm.x="NA", TRUE, DATE(LEFT(_xlpm.x,4),RIGHT(_xlpm.x,1)*3,1) &lt;= $E50 ))) * _xlfn.BYROW($M$7:$M$12,_xlfn.LAMBDA(_xlpm.x, IF(_xlpm.x="NA",TRUE, DATE(LEFT(_xlpm.x,4),RIGHT(_xlpm.x,1)*3,1) &gt;= $E50 ))), 1 ) * 9999999999</f>
        <v>0</v>
      </c>
    </row>
    <row r="51" spans="5:8" x14ac:dyDescent="0.25">
      <c r="E51" s="5">
        <v>38596</v>
      </c>
      <c r="F51" s="19">
        <v>92</v>
      </c>
      <c r="G51" s="18">
        <v>88.508508374812294</v>
      </c>
      <c r="H51" cm="1">
        <f t="array" ref="H51">LARGE( _xlfn.BYROW($L$7:$L$12,_xlfn.LAMBDA(_xlpm.x, IF(_xlpm.x="NA", TRUE, DATE(LEFT(_xlpm.x,4),RIGHT(_xlpm.x,1)*3,1) &lt;= $E51 ))) * _xlfn.BYROW($M$7:$M$12,_xlfn.LAMBDA(_xlpm.x, IF(_xlpm.x="NA",TRUE, DATE(LEFT(_xlpm.x,4),RIGHT(_xlpm.x,1)*3,1) &gt;= $E51 ))), 1 ) * 9999999999</f>
        <v>0</v>
      </c>
    </row>
    <row r="52" spans="5:8" x14ac:dyDescent="0.25">
      <c r="E52" s="5">
        <v>38626</v>
      </c>
      <c r="F52" s="19">
        <v>93.7</v>
      </c>
      <c r="G52" s="18">
        <v>88.094175665237998</v>
      </c>
      <c r="H52" cm="1">
        <f t="array" ref="H52">LARGE( _xlfn.BYROW($L$7:$L$12,_xlfn.LAMBDA(_xlpm.x, IF(_xlpm.x="NA", TRUE, DATE(LEFT(_xlpm.x,4),RIGHT(_xlpm.x,1)*3,1) &lt;= $E52 ))) * _xlfn.BYROW($M$7:$M$12,_xlfn.LAMBDA(_xlpm.x, IF(_xlpm.x="NA",TRUE, DATE(LEFT(_xlpm.x,4),RIGHT(_xlpm.x,1)*3,1) &gt;= $E52 ))), 1 ) * 9999999999</f>
        <v>0</v>
      </c>
    </row>
    <row r="53" spans="5:8" x14ac:dyDescent="0.25">
      <c r="E53" s="5">
        <v>38657</v>
      </c>
      <c r="F53" s="19">
        <v>92.4</v>
      </c>
      <c r="G53" s="18">
        <v>88.750951187893193</v>
      </c>
      <c r="H53" cm="1">
        <f t="array" ref="H53">LARGE( _xlfn.BYROW($L$7:$L$12,_xlfn.LAMBDA(_xlpm.x, IF(_xlpm.x="NA", TRUE, DATE(LEFT(_xlpm.x,4),RIGHT(_xlpm.x,1)*3,1) &lt;= $E53 ))) * _xlfn.BYROW($M$7:$M$12,_xlfn.LAMBDA(_xlpm.x, IF(_xlpm.x="NA",TRUE, DATE(LEFT(_xlpm.x,4),RIGHT(_xlpm.x,1)*3,1) &gt;= $E53 ))), 1 ) * 9999999999</f>
        <v>0</v>
      </c>
    </row>
    <row r="54" spans="5:8" x14ac:dyDescent="0.25">
      <c r="E54" s="5">
        <v>38687</v>
      </c>
      <c r="F54" s="19">
        <v>86.6</v>
      </c>
      <c r="G54" s="18">
        <v>90.841762784819906</v>
      </c>
      <c r="H54" cm="1">
        <f t="array" ref="H54">LARGE( _xlfn.BYROW($L$7:$L$12,_xlfn.LAMBDA(_xlpm.x, IF(_xlpm.x="NA", TRUE, DATE(LEFT(_xlpm.x,4),RIGHT(_xlpm.x,1)*3,1) &lt;= $E54 ))) * _xlfn.BYROW($M$7:$M$12,_xlfn.LAMBDA(_xlpm.x, IF(_xlpm.x="NA",TRUE, DATE(LEFT(_xlpm.x,4),RIGHT(_xlpm.x,1)*3,1) &gt;= $E54 ))), 1 ) * 9999999999</f>
        <v>0</v>
      </c>
    </row>
    <row r="55" spans="5:8" x14ac:dyDescent="0.25">
      <c r="E55" s="5">
        <v>38718</v>
      </c>
      <c r="F55" s="19">
        <v>83.7</v>
      </c>
      <c r="G55" s="18">
        <v>91.032925474958702</v>
      </c>
      <c r="H55" cm="1">
        <f t="array" ref="H55">LARGE( _xlfn.BYROW($L$7:$L$12,_xlfn.LAMBDA(_xlpm.x, IF(_xlpm.x="NA", TRUE, DATE(LEFT(_xlpm.x,4),RIGHT(_xlpm.x,1)*3,1) &lt;= $E55 ))) * _xlfn.BYROW($M$7:$M$12,_xlfn.LAMBDA(_xlpm.x, IF(_xlpm.x="NA",TRUE, DATE(LEFT(_xlpm.x,4),RIGHT(_xlpm.x,1)*3,1) &gt;= $E55 ))), 1 ) * 9999999999</f>
        <v>0</v>
      </c>
    </row>
    <row r="56" spans="5:8" x14ac:dyDescent="0.25">
      <c r="E56" s="5">
        <v>38749</v>
      </c>
      <c r="F56" s="19">
        <v>80.2</v>
      </c>
      <c r="G56" s="18">
        <v>90.722338149057194</v>
      </c>
      <c r="H56" cm="1">
        <f t="array" ref="H56">LARGE( _xlfn.BYROW($L$7:$L$12,_xlfn.LAMBDA(_xlpm.x, IF(_xlpm.x="NA", TRUE, DATE(LEFT(_xlpm.x,4),RIGHT(_xlpm.x,1)*3,1) &lt;= $E56 ))) * _xlfn.BYROW($M$7:$M$12,_xlfn.LAMBDA(_xlpm.x, IF(_xlpm.x="NA",TRUE, DATE(LEFT(_xlpm.x,4),RIGHT(_xlpm.x,1)*3,1) &gt;= $E56 ))), 1 ) * 9999999999</f>
        <v>0</v>
      </c>
    </row>
    <row r="57" spans="5:8" x14ac:dyDescent="0.25">
      <c r="E57" s="5">
        <v>38777</v>
      </c>
      <c r="F57" s="19">
        <v>92.4</v>
      </c>
      <c r="G57" s="18">
        <v>90.738952765241905</v>
      </c>
      <c r="H57" cm="1">
        <f t="array" ref="H57">LARGE( _xlfn.BYROW($L$7:$L$12,_xlfn.LAMBDA(_xlpm.x, IF(_xlpm.x="NA", TRUE, DATE(LEFT(_xlpm.x,4),RIGHT(_xlpm.x,1)*3,1) &lt;= $E57 ))) * _xlfn.BYROW($M$7:$M$12,_xlfn.LAMBDA(_xlpm.x, IF(_xlpm.x="NA",TRUE, DATE(LEFT(_xlpm.x,4),RIGHT(_xlpm.x,1)*3,1) &gt;= $E57 ))), 1 ) * 9999999999</f>
        <v>0</v>
      </c>
    </row>
    <row r="58" spans="5:8" x14ac:dyDescent="0.25">
      <c r="E58" s="5">
        <v>38808</v>
      </c>
      <c r="F58" s="19">
        <v>85.7</v>
      </c>
      <c r="G58" s="18">
        <v>90.950255427511095</v>
      </c>
      <c r="H58" cm="1">
        <f t="array" ref="H58">LARGE( _xlfn.BYROW($L$7:$L$12,_xlfn.LAMBDA(_xlpm.x, IF(_xlpm.x="NA", TRUE, DATE(LEFT(_xlpm.x,4),RIGHT(_xlpm.x,1)*3,1) &lt;= $E58 ))) * _xlfn.BYROW($M$7:$M$12,_xlfn.LAMBDA(_xlpm.x, IF(_xlpm.x="NA",TRUE, DATE(LEFT(_xlpm.x,4),RIGHT(_xlpm.x,1)*3,1) &gt;= $E58 ))), 1 ) * 9999999999</f>
        <v>0</v>
      </c>
    </row>
    <row r="59" spans="5:8" x14ac:dyDescent="0.25">
      <c r="E59" s="5">
        <v>38838</v>
      </c>
      <c r="F59" s="19">
        <v>95.4</v>
      </c>
      <c r="G59" s="18">
        <v>91.893085179325098</v>
      </c>
      <c r="H59" cm="1">
        <f t="array" ref="H59">LARGE( _xlfn.BYROW($L$7:$L$12,_xlfn.LAMBDA(_xlpm.x, IF(_xlpm.x="NA", TRUE, DATE(LEFT(_xlpm.x,4),RIGHT(_xlpm.x,1)*3,1) &lt;= $E59 ))) * _xlfn.BYROW($M$7:$M$12,_xlfn.LAMBDA(_xlpm.x, IF(_xlpm.x="NA",TRUE, DATE(LEFT(_xlpm.x,4),RIGHT(_xlpm.x,1)*3,1) &gt;= $E59 ))), 1 ) * 9999999999</f>
        <v>0</v>
      </c>
    </row>
    <row r="60" spans="5:8" x14ac:dyDescent="0.25">
      <c r="E60" s="5">
        <v>38869</v>
      </c>
      <c r="F60" s="19">
        <v>91.1</v>
      </c>
      <c r="G60" s="18">
        <v>90.162382850932204</v>
      </c>
      <c r="H60" cm="1">
        <f t="array" ref="H60">LARGE( _xlfn.BYROW($L$7:$L$12,_xlfn.LAMBDA(_xlpm.x, IF(_xlpm.x="NA", TRUE, DATE(LEFT(_xlpm.x,4),RIGHT(_xlpm.x,1)*3,1) &lt;= $E60 ))) * _xlfn.BYROW($M$7:$M$12,_xlfn.LAMBDA(_xlpm.x, IF(_xlpm.x="NA",TRUE, DATE(LEFT(_xlpm.x,4),RIGHT(_xlpm.x,1)*3,1) &gt;= $E60 ))), 1 ) * 9999999999</f>
        <v>0</v>
      </c>
    </row>
    <row r="61" spans="5:8" x14ac:dyDescent="0.25">
      <c r="E61" s="5">
        <v>38899</v>
      </c>
      <c r="F61" s="19">
        <v>93.8</v>
      </c>
      <c r="G61" s="18">
        <v>91.564319759583896</v>
      </c>
      <c r="H61" cm="1">
        <f t="array" ref="H61">LARGE( _xlfn.BYROW($L$7:$L$12,_xlfn.LAMBDA(_xlpm.x, IF(_xlpm.x="NA", TRUE, DATE(LEFT(_xlpm.x,4),RIGHT(_xlpm.x,1)*3,1) &lt;= $E61 ))) * _xlfn.BYROW($M$7:$M$12,_xlfn.LAMBDA(_xlpm.x, IF(_xlpm.x="NA",TRUE, DATE(LEFT(_xlpm.x,4),RIGHT(_xlpm.x,1)*3,1) &gt;= $E61 ))), 1 ) * 9999999999</f>
        <v>0</v>
      </c>
    </row>
    <row r="62" spans="5:8" x14ac:dyDescent="0.25">
      <c r="E62" s="5">
        <v>38930</v>
      </c>
      <c r="F62" s="19">
        <v>98.6</v>
      </c>
      <c r="G62" s="18">
        <v>91.542924460349894</v>
      </c>
      <c r="H62" cm="1">
        <f t="array" ref="H62">LARGE( _xlfn.BYROW($L$7:$L$12,_xlfn.LAMBDA(_xlpm.x, IF(_xlpm.x="NA", TRUE, DATE(LEFT(_xlpm.x,4),RIGHT(_xlpm.x,1)*3,1) &lt;= $E62 ))) * _xlfn.BYROW($M$7:$M$12,_xlfn.LAMBDA(_xlpm.x, IF(_xlpm.x="NA",TRUE, DATE(LEFT(_xlpm.x,4),RIGHT(_xlpm.x,1)*3,1) &gt;= $E62 ))), 1 ) * 9999999999</f>
        <v>0</v>
      </c>
    </row>
    <row r="63" spans="5:8" x14ac:dyDescent="0.25">
      <c r="E63" s="5">
        <v>38961</v>
      </c>
      <c r="F63" s="19">
        <v>93.2</v>
      </c>
      <c r="G63" s="18">
        <v>90.430311522540194</v>
      </c>
      <c r="H63" cm="1">
        <f t="array" ref="H63">LARGE( _xlfn.BYROW($L$7:$L$12,_xlfn.LAMBDA(_xlpm.x, IF(_xlpm.x="NA", TRUE, DATE(LEFT(_xlpm.x,4),RIGHT(_xlpm.x,1)*3,1) &lt;= $E63 ))) * _xlfn.BYROW($M$7:$M$12,_xlfn.LAMBDA(_xlpm.x, IF(_xlpm.x="NA",TRUE, DATE(LEFT(_xlpm.x,4),RIGHT(_xlpm.x,1)*3,1) &gt;= $E63 ))), 1 ) * 9999999999</f>
        <v>0</v>
      </c>
    </row>
    <row r="64" spans="5:8" x14ac:dyDescent="0.25">
      <c r="E64" s="5">
        <v>38991</v>
      </c>
      <c r="F64" s="19">
        <v>97.5</v>
      </c>
      <c r="G64" s="18">
        <v>91.348546027502294</v>
      </c>
      <c r="H64" cm="1">
        <f t="array" ref="H64">LARGE( _xlfn.BYROW($L$7:$L$12,_xlfn.LAMBDA(_xlpm.x, IF(_xlpm.x="NA", TRUE, DATE(LEFT(_xlpm.x,4),RIGHT(_xlpm.x,1)*3,1) &lt;= $E64 ))) * _xlfn.BYROW($M$7:$M$12,_xlfn.LAMBDA(_xlpm.x, IF(_xlpm.x="NA",TRUE, DATE(LEFT(_xlpm.x,4),RIGHT(_xlpm.x,1)*3,1) &gt;= $E64 ))), 1 ) * 9999999999</f>
        <v>0</v>
      </c>
    </row>
    <row r="65" spans="5:8" x14ac:dyDescent="0.25">
      <c r="E65" s="5">
        <v>39022</v>
      </c>
      <c r="F65" s="19">
        <v>95.9</v>
      </c>
      <c r="G65" s="18">
        <v>92.397701159328903</v>
      </c>
      <c r="H65" cm="1">
        <f t="array" ref="H65">LARGE( _xlfn.BYROW($L$7:$L$12,_xlfn.LAMBDA(_xlpm.x, IF(_xlpm.x="NA", TRUE, DATE(LEFT(_xlpm.x,4),RIGHT(_xlpm.x,1)*3,1) &lt;= $E65 ))) * _xlfn.BYROW($M$7:$M$12,_xlfn.LAMBDA(_xlpm.x, IF(_xlpm.x="NA",TRUE, DATE(LEFT(_xlpm.x,4),RIGHT(_xlpm.x,1)*3,1) &gt;= $E65 ))), 1 ) * 9999999999</f>
        <v>0</v>
      </c>
    </row>
    <row r="66" spans="5:8" x14ac:dyDescent="0.25">
      <c r="E66" s="5">
        <v>39052</v>
      </c>
      <c r="F66" s="19">
        <v>87</v>
      </c>
      <c r="G66" s="18">
        <v>93.812230304405105</v>
      </c>
      <c r="H66" cm="1">
        <f t="array" ref="H66">LARGE( _xlfn.BYROW($L$7:$L$12,_xlfn.LAMBDA(_xlpm.x, IF(_xlpm.x="NA", TRUE, DATE(LEFT(_xlpm.x,4),RIGHT(_xlpm.x,1)*3,1) &lt;= $E66 ))) * _xlfn.BYROW($M$7:$M$12,_xlfn.LAMBDA(_xlpm.x, IF(_xlpm.x="NA",TRUE, DATE(LEFT(_xlpm.x,4),RIGHT(_xlpm.x,1)*3,1) &gt;= $E66 ))), 1 ) * 9999999999</f>
        <v>0</v>
      </c>
    </row>
    <row r="67" spans="5:8" x14ac:dyDescent="0.25">
      <c r="E67" s="5">
        <v>39083</v>
      </c>
      <c r="F67" s="19">
        <v>87</v>
      </c>
      <c r="G67" s="18">
        <v>92.881386232379896</v>
      </c>
      <c r="H67" cm="1">
        <f t="array" ref="H67">LARGE( _xlfn.BYROW($L$7:$L$12,_xlfn.LAMBDA(_xlpm.x, IF(_xlpm.x="NA", TRUE, DATE(LEFT(_xlpm.x,4),RIGHT(_xlpm.x,1)*3,1) &lt;= $E67 ))) * _xlfn.BYROW($M$7:$M$12,_xlfn.LAMBDA(_xlpm.x, IF(_xlpm.x="NA",TRUE, DATE(LEFT(_xlpm.x,4),RIGHT(_xlpm.x,1)*3,1) &gt;= $E67 ))), 1 ) * 9999999999</f>
        <v>0</v>
      </c>
    </row>
    <row r="68" spans="5:8" x14ac:dyDescent="0.25">
      <c r="E68" s="5">
        <v>39114</v>
      </c>
      <c r="F68" s="19">
        <v>82.6</v>
      </c>
      <c r="G68" s="18">
        <v>93.333774868065902</v>
      </c>
      <c r="H68" cm="1">
        <f t="array" ref="H68">LARGE( _xlfn.BYROW($L$7:$L$12,_xlfn.LAMBDA(_xlpm.x, IF(_xlpm.x="NA", TRUE, DATE(LEFT(_xlpm.x,4),RIGHT(_xlpm.x,1)*3,1) &lt;= $E68 ))) * _xlfn.BYROW($M$7:$M$12,_xlfn.LAMBDA(_xlpm.x, IF(_xlpm.x="NA",TRUE, DATE(LEFT(_xlpm.x,4),RIGHT(_xlpm.x,1)*3,1) &gt;= $E68 ))), 1 ) * 9999999999</f>
        <v>0</v>
      </c>
    </row>
    <row r="69" spans="5:8" x14ac:dyDescent="0.25">
      <c r="E69" s="5">
        <v>39142</v>
      </c>
      <c r="F69" s="19">
        <v>96.4</v>
      </c>
      <c r="G69" s="18">
        <v>94.828958430391296</v>
      </c>
      <c r="H69" cm="1">
        <f t="array" ref="H69">LARGE( _xlfn.BYROW($L$7:$L$12,_xlfn.LAMBDA(_xlpm.x, IF(_xlpm.x="NA", TRUE, DATE(LEFT(_xlpm.x,4),RIGHT(_xlpm.x,1)*3,1) &lt;= $E69 ))) * _xlfn.BYROW($M$7:$M$12,_xlfn.LAMBDA(_xlpm.x, IF(_xlpm.x="NA",TRUE, DATE(LEFT(_xlpm.x,4),RIGHT(_xlpm.x,1)*3,1) &gt;= $E69 ))), 1 ) * 9999999999</f>
        <v>0</v>
      </c>
    </row>
    <row r="70" spans="5:8" x14ac:dyDescent="0.25">
      <c r="E70" s="5">
        <v>39173</v>
      </c>
      <c r="F70" s="19">
        <v>90.6</v>
      </c>
      <c r="G70" s="18">
        <v>95.618922514999994</v>
      </c>
      <c r="H70" cm="1">
        <f t="array" ref="H70">LARGE( _xlfn.BYROW($L$7:$L$12,_xlfn.LAMBDA(_xlpm.x, IF(_xlpm.x="NA", TRUE, DATE(LEFT(_xlpm.x,4),RIGHT(_xlpm.x,1)*3,1) &lt;= $E70 ))) * _xlfn.BYROW($M$7:$M$12,_xlfn.LAMBDA(_xlpm.x, IF(_xlpm.x="NA",TRUE, DATE(LEFT(_xlpm.x,4),RIGHT(_xlpm.x,1)*3,1) &gt;= $E70 ))), 1 ) * 9999999999</f>
        <v>0</v>
      </c>
    </row>
    <row r="71" spans="5:8" x14ac:dyDescent="0.25">
      <c r="E71" s="5">
        <v>39203</v>
      </c>
      <c r="F71" s="19">
        <v>99.9</v>
      </c>
      <c r="G71" s="18">
        <v>96.2309047133852</v>
      </c>
      <c r="H71" cm="1">
        <f t="array" ref="H71">LARGE( _xlfn.BYROW($L$7:$L$12,_xlfn.LAMBDA(_xlpm.x, IF(_xlpm.x="NA", TRUE, DATE(LEFT(_xlpm.x,4),RIGHT(_xlpm.x,1)*3,1) &lt;= $E71 ))) * _xlfn.BYROW($M$7:$M$12,_xlfn.LAMBDA(_xlpm.x, IF(_xlpm.x="NA",TRUE, DATE(LEFT(_xlpm.x,4),RIGHT(_xlpm.x,1)*3,1) &gt;= $E71 ))), 1 ) * 9999999999</f>
        <v>0</v>
      </c>
    </row>
    <row r="72" spans="5:8" x14ac:dyDescent="0.25">
      <c r="E72" s="5">
        <v>39234</v>
      </c>
      <c r="F72" s="19">
        <v>96.9</v>
      </c>
      <c r="G72" s="18">
        <v>96.318167880024504</v>
      </c>
      <c r="H72" cm="1">
        <f t="array" ref="H72">LARGE( _xlfn.BYROW($L$7:$L$12,_xlfn.LAMBDA(_xlpm.x, IF(_xlpm.x="NA", TRUE, DATE(LEFT(_xlpm.x,4),RIGHT(_xlpm.x,1)*3,1) &lt;= $E72 ))) * _xlfn.BYROW($M$7:$M$12,_xlfn.LAMBDA(_xlpm.x, IF(_xlpm.x="NA",TRUE, DATE(LEFT(_xlpm.x,4),RIGHT(_xlpm.x,1)*3,1) &gt;= $E72 ))), 1 ) * 9999999999</f>
        <v>0</v>
      </c>
    </row>
    <row r="73" spans="5:8" x14ac:dyDescent="0.25">
      <c r="E73" s="5">
        <v>39264</v>
      </c>
      <c r="F73" s="19">
        <v>99.8</v>
      </c>
      <c r="G73" s="18">
        <v>96.574502474755704</v>
      </c>
      <c r="H73" cm="1">
        <f t="array" ref="H73">LARGE( _xlfn.BYROW($L$7:$L$12,_xlfn.LAMBDA(_xlpm.x, IF(_xlpm.x="NA", TRUE, DATE(LEFT(_xlpm.x,4),RIGHT(_xlpm.x,1)*3,1) &lt;= $E73 ))) * _xlfn.BYROW($M$7:$M$12,_xlfn.LAMBDA(_xlpm.x, IF(_xlpm.x="NA",TRUE, DATE(LEFT(_xlpm.x,4),RIGHT(_xlpm.x,1)*3,1) &gt;= $E73 ))), 1 ) * 9999999999</f>
        <v>0</v>
      </c>
    </row>
    <row r="74" spans="5:8" x14ac:dyDescent="0.25">
      <c r="E74" s="5">
        <v>39295</v>
      </c>
      <c r="F74" s="19">
        <v>104.9</v>
      </c>
      <c r="G74" s="18">
        <v>97.939688431241393</v>
      </c>
      <c r="H74" cm="1">
        <f t="array" ref="H74">LARGE( _xlfn.BYROW($L$7:$L$12,_xlfn.LAMBDA(_xlpm.x, IF(_xlpm.x="NA", TRUE, DATE(LEFT(_xlpm.x,4),RIGHT(_xlpm.x,1)*3,1) &lt;= $E74 ))) * _xlfn.BYROW($M$7:$M$12,_xlfn.LAMBDA(_xlpm.x, IF(_xlpm.x="NA",TRUE, DATE(LEFT(_xlpm.x,4),RIGHT(_xlpm.x,1)*3,1) &gt;= $E74 ))), 1 ) * 9999999999</f>
        <v>0</v>
      </c>
    </row>
    <row r="75" spans="5:8" x14ac:dyDescent="0.25">
      <c r="E75" s="5">
        <v>39326</v>
      </c>
      <c r="F75" s="19">
        <v>98.4</v>
      </c>
      <c r="G75" s="18">
        <v>97.216992811043099</v>
      </c>
      <c r="H75" cm="1">
        <f t="array" ref="H75">LARGE( _xlfn.BYROW($L$7:$L$12,_xlfn.LAMBDA(_xlpm.x, IF(_xlpm.x="NA", TRUE, DATE(LEFT(_xlpm.x,4),RIGHT(_xlpm.x,1)*3,1) &lt;= $E75 ))) * _xlfn.BYROW($M$7:$M$12,_xlfn.LAMBDA(_xlpm.x, IF(_xlpm.x="NA",TRUE, DATE(LEFT(_xlpm.x,4),RIGHT(_xlpm.x,1)*3,1) &gt;= $E75 ))), 1 ) * 9999999999</f>
        <v>0</v>
      </c>
    </row>
    <row r="76" spans="5:8" x14ac:dyDescent="0.25">
      <c r="E76" s="5">
        <v>39356</v>
      </c>
      <c r="F76" s="19">
        <v>107.8</v>
      </c>
      <c r="G76" s="18">
        <v>99.780191469509703</v>
      </c>
      <c r="H76" cm="1">
        <f t="array" ref="H76">LARGE( _xlfn.BYROW($L$7:$L$12,_xlfn.LAMBDA(_xlpm.x, IF(_xlpm.x="NA", TRUE, DATE(LEFT(_xlpm.x,4),RIGHT(_xlpm.x,1)*3,1) &lt;= $E76 ))) * _xlfn.BYROW($M$7:$M$12,_xlfn.LAMBDA(_xlpm.x, IF(_xlpm.x="NA",TRUE, DATE(LEFT(_xlpm.x,4),RIGHT(_xlpm.x,1)*3,1) &gt;= $E76 ))), 1 ) * 9999999999</f>
        <v>0</v>
      </c>
    </row>
    <row r="77" spans="5:8" x14ac:dyDescent="0.25">
      <c r="E77" s="5">
        <v>39387</v>
      </c>
      <c r="F77" s="19">
        <v>102.4</v>
      </c>
      <c r="G77" s="18">
        <v>98.867984162918304</v>
      </c>
      <c r="H77" cm="1">
        <f t="array" ref="H77">LARGE( _xlfn.BYROW($L$7:$L$12,_xlfn.LAMBDA(_xlpm.x, IF(_xlpm.x="NA", TRUE, DATE(LEFT(_xlpm.x,4),RIGHT(_xlpm.x,1)*3,1) &lt;= $E77 ))) * _xlfn.BYROW($M$7:$M$12,_xlfn.LAMBDA(_xlpm.x, IF(_xlpm.x="NA",TRUE, DATE(LEFT(_xlpm.x,4),RIGHT(_xlpm.x,1)*3,1) &gt;= $E77 ))), 1 ) * 9999999999</f>
        <v>0</v>
      </c>
    </row>
    <row r="78" spans="5:8" x14ac:dyDescent="0.25">
      <c r="E78" s="5">
        <v>39417</v>
      </c>
      <c r="F78" s="19">
        <v>92.6</v>
      </c>
      <c r="G78" s="18">
        <v>99.603504078865896</v>
      </c>
      <c r="H78" cm="1">
        <f t="array" ref="H78">LARGE( _xlfn.BYROW($L$7:$L$12,_xlfn.LAMBDA(_xlpm.x, IF(_xlpm.x="NA", TRUE, DATE(LEFT(_xlpm.x,4),RIGHT(_xlpm.x,1)*3,1) &lt;= $E78 ))) * _xlfn.BYROW($M$7:$M$12,_xlfn.LAMBDA(_xlpm.x, IF(_xlpm.x="NA",TRUE, DATE(LEFT(_xlpm.x,4),RIGHT(_xlpm.x,1)*3,1) &gt;= $E78 ))), 1 ) * 9999999999</f>
        <v>0</v>
      </c>
    </row>
    <row r="79" spans="5:8" x14ac:dyDescent="0.25">
      <c r="E79" s="5">
        <v>39448</v>
      </c>
      <c r="F79" s="19">
        <v>94.8</v>
      </c>
      <c r="G79" s="18">
        <v>100.811984030118</v>
      </c>
      <c r="H79" cm="1">
        <f t="array" ref="H79">LARGE( _xlfn.BYROW($L$7:$L$12,_xlfn.LAMBDA(_xlpm.x, IF(_xlpm.x="NA", TRUE, DATE(LEFT(_xlpm.x,4),RIGHT(_xlpm.x,1)*3,1) &lt;= $E79 ))) * _xlfn.BYROW($M$7:$M$12,_xlfn.LAMBDA(_xlpm.x, IF(_xlpm.x="NA",TRUE, DATE(LEFT(_xlpm.x,4),RIGHT(_xlpm.x,1)*3,1) &gt;= $E79 ))), 1 ) * 9999999999</f>
        <v>0</v>
      </c>
    </row>
    <row r="80" spans="5:8" x14ac:dyDescent="0.25">
      <c r="E80" s="5">
        <v>39479</v>
      </c>
      <c r="F80" s="19">
        <v>91.1</v>
      </c>
      <c r="G80" s="18">
        <v>100.023100632412</v>
      </c>
      <c r="H80" cm="1">
        <f t="array" ref="H80">LARGE( _xlfn.BYROW($L$7:$L$12,_xlfn.LAMBDA(_xlpm.x, IF(_xlpm.x="NA", TRUE, DATE(LEFT(_xlpm.x,4),RIGHT(_xlpm.x,1)*3,1) &lt;= $E80 ))) * _xlfn.BYROW($M$7:$M$12,_xlfn.LAMBDA(_xlpm.x, IF(_xlpm.x="NA",TRUE, DATE(LEFT(_xlpm.x,4),RIGHT(_xlpm.x,1)*3,1) &gt;= $E80 ))), 1 ) * 9999999999</f>
        <v>0</v>
      </c>
    </row>
    <row r="81" spans="5:8" x14ac:dyDescent="0.25">
      <c r="E81" s="5">
        <v>39508</v>
      </c>
      <c r="F81" s="19">
        <v>97.7</v>
      </c>
      <c r="G81" s="18">
        <v>100.136004288564</v>
      </c>
      <c r="H81" cm="1">
        <f t="array" ref="H81">LARGE( _xlfn.BYROW($L$7:$L$12,_xlfn.LAMBDA(_xlpm.x, IF(_xlpm.x="NA", TRUE, DATE(LEFT(_xlpm.x,4),RIGHT(_xlpm.x,1)*3,1) &lt;= $E81 ))) * _xlfn.BYROW($M$7:$M$12,_xlfn.LAMBDA(_xlpm.x, IF(_xlpm.x="NA",TRUE, DATE(LEFT(_xlpm.x,4),RIGHT(_xlpm.x,1)*3,1) &gt;= $E81 ))), 1 ) * 9999999999</f>
        <v>0</v>
      </c>
    </row>
    <row r="82" spans="5:8" x14ac:dyDescent="0.25">
      <c r="E82" s="5">
        <v>39539</v>
      </c>
      <c r="F82" s="19">
        <v>99.2</v>
      </c>
      <c r="G82" s="18">
        <v>100.426699081165</v>
      </c>
      <c r="H82" cm="1">
        <f t="array" ref="H82">LARGE( _xlfn.BYROW($L$7:$L$12,_xlfn.LAMBDA(_xlpm.x, IF(_xlpm.x="NA", TRUE, DATE(LEFT(_xlpm.x,4),RIGHT(_xlpm.x,1)*3,1) &lt;= $E82 ))) * _xlfn.BYROW($M$7:$M$12,_xlfn.LAMBDA(_xlpm.x, IF(_xlpm.x="NA",TRUE, DATE(LEFT(_xlpm.x,4),RIGHT(_xlpm.x,1)*3,1) &gt;= $E82 ))), 1 ) * 9999999999</f>
        <v>0</v>
      </c>
    </row>
    <row r="83" spans="5:8" x14ac:dyDescent="0.25">
      <c r="E83" s="5">
        <v>39569</v>
      </c>
      <c r="F83" s="19">
        <v>102.5</v>
      </c>
      <c r="G83" s="18">
        <v>99.445789024623394</v>
      </c>
      <c r="H83" cm="1">
        <f t="array" ref="H83">LARGE( _xlfn.BYROW($L$7:$L$12,_xlfn.LAMBDA(_xlpm.x, IF(_xlpm.x="NA", TRUE, DATE(LEFT(_xlpm.x,4),RIGHT(_xlpm.x,1)*3,1) &lt;= $E83 ))) * _xlfn.BYROW($M$7:$M$12,_xlfn.LAMBDA(_xlpm.x, IF(_xlpm.x="NA",TRUE, DATE(LEFT(_xlpm.x,4),RIGHT(_xlpm.x,1)*3,1) &gt;= $E83 ))), 1 ) * 9999999999</f>
        <v>0</v>
      </c>
    </row>
    <row r="84" spans="5:8" x14ac:dyDescent="0.25">
      <c r="E84" s="5">
        <v>39600</v>
      </c>
      <c r="F84" s="19">
        <v>103.3</v>
      </c>
      <c r="G84" s="18">
        <v>103.98115391142299</v>
      </c>
      <c r="H84" cm="1">
        <f t="array" ref="H84">LARGE( _xlfn.BYROW($L$7:$L$12,_xlfn.LAMBDA(_xlpm.x, IF(_xlpm.x="NA", TRUE, DATE(LEFT(_xlpm.x,4),RIGHT(_xlpm.x,1)*3,1) &lt;= $E84 ))) * _xlfn.BYROW($M$7:$M$12,_xlfn.LAMBDA(_xlpm.x, IF(_xlpm.x="NA",TRUE, DATE(LEFT(_xlpm.x,4),RIGHT(_xlpm.x,1)*3,1) &gt;= $E84 ))), 1 ) * 9999999999</f>
        <v>0</v>
      </c>
    </row>
    <row r="85" spans="5:8" x14ac:dyDescent="0.25">
      <c r="E85" s="5">
        <v>39630</v>
      </c>
      <c r="F85" s="19">
        <v>108.5</v>
      </c>
      <c r="G85" s="18">
        <v>103.014232443211</v>
      </c>
      <c r="H85" cm="1">
        <f t="array" ref="H85">LARGE( _xlfn.BYROW($L$7:$L$12,_xlfn.LAMBDA(_xlpm.x, IF(_xlpm.x="NA", TRUE, DATE(LEFT(_xlpm.x,4),RIGHT(_xlpm.x,1)*3,1) &lt;= $E85 ))) * _xlfn.BYROW($M$7:$M$12,_xlfn.LAMBDA(_xlpm.x, IF(_xlpm.x="NA",TRUE, DATE(LEFT(_xlpm.x,4),RIGHT(_xlpm.x,1)*3,1) &gt;= $E85 ))), 1 ) * 9999999999</f>
        <v>0</v>
      </c>
    </row>
    <row r="86" spans="5:8" x14ac:dyDescent="0.25">
      <c r="E86" s="5">
        <v>39661</v>
      </c>
      <c r="F86" s="19">
        <v>106.9</v>
      </c>
      <c r="G86" s="18">
        <v>101.85712996148401</v>
      </c>
      <c r="H86" cm="1">
        <f t="array" ref="H86">LARGE( _xlfn.BYROW($L$7:$L$12,_xlfn.LAMBDA(_xlpm.x, IF(_xlpm.x="NA", TRUE, DATE(LEFT(_xlpm.x,4),RIGHT(_xlpm.x,1)*3,1) &lt;= $E86 ))) * _xlfn.BYROW($M$7:$M$12,_xlfn.LAMBDA(_xlpm.x, IF(_xlpm.x="NA",TRUE, DATE(LEFT(_xlpm.x,4),RIGHT(_xlpm.x,1)*3,1) &gt;= $E86 ))), 1 ) * 9999999999</f>
        <v>0</v>
      </c>
    </row>
    <row r="87" spans="5:8" x14ac:dyDescent="0.25">
      <c r="E87" s="5">
        <v>39692</v>
      </c>
      <c r="F87" s="19">
        <v>107.3</v>
      </c>
      <c r="G87" s="18">
        <v>103.198993444134</v>
      </c>
      <c r="H87" cm="1">
        <f t="array" ref="H87">LARGE( _xlfn.BYROW($L$7:$L$12,_xlfn.LAMBDA(_xlpm.x, IF(_xlpm.x="NA", TRUE, DATE(LEFT(_xlpm.x,4),RIGHT(_xlpm.x,1)*3,1) &lt;= $E87 ))) * _xlfn.BYROW($M$7:$M$12,_xlfn.LAMBDA(_xlpm.x, IF(_xlpm.x="NA",TRUE, DATE(LEFT(_xlpm.x,4),RIGHT(_xlpm.x,1)*3,1) &gt;= $E87 ))), 1 ) * 9999999999</f>
        <v>9999999999</v>
      </c>
    </row>
    <row r="88" spans="5:8" x14ac:dyDescent="0.25">
      <c r="E88" s="5">
        <v>39722</v>
      </c>
      <c r="F88" s="19">
        <v>108.4</v>
      </c>
      <c r="G88" s="18">
        <v>100.69155170605499</v>
      </c>
      <c r="H88" cm="1">
        <f t="array" ref="H88">LARGE( _xlfn.BYROW($L$7:$L$12,_xlfn.LAMBDA(_xlpm.x, IF(_xlpm.x="NA", TRUE, DATE(LEFT(_xlpm.x,4),RIGHT(_xlpm.x,1)*3,1) &lt;= $E88 ))) * _xlfn.BYROW($M$7:$M$12,_xlfn.LAMBDA(_xlpm.x, IF(_xlpm.x="NA",TRUE, DATE(LEFT(_xlpm.x,4),RIGHT(_xlpm.x,1)*3,1) &gt;= $E88 ))), 1 ) * 9999999999</f>
        <v>9999999999</v>
      </c>
    </row>
    <row r="89" spans="5:8" x14ac:dyDescent="0.25">
      <c r="E89" s="5">
        <v>39753</v>
      </c>
      <c r="F89" s="19">
        <v>96.2</v>
      </c>
      <c r="G89" s="18">
        <v>94.901292972972101</v>
      </c>
      <c r="H89" cm="1">
        <f t="array" ref="H89">LARGE( _xlfn.BYROW($L$7:$L$12,_xlfn.LAMBDA(_xlpm.x, IF(_xlpm.x="NA", TRUE, DATE(LEFT(_xlpm.x,4),RIGHT(_xlpm.x,1)*3,1) &lt;= $E89 ))) * _xlfn.BYROW($M$7:$M$12,_xlfn.LAMBDA(_xlpm.x, IF(_xlpm.x="NA",TRUE, DATE(LEFT(_xlpm.x,4),RIGHT(_xlpm.x,1)*3,1) &gt;= $E89 ))), 1 ) * 9999999999</f>
        <v>9999999999</v>
      </c>
    </row>
    <row r="90" spans="5:8" x14ac:dyDescent="0.25">
      <c r="E90" s="5">
        <v>39783</v>
      </c>
      <c r="F90" s="19">
        <v>79.099999999999994</v>
      </c>
      <c r="G90" s="18">
        <v>84.311349993163304</v>
      </c>
      <c r="H90" cm="1">
        <f t="array" ref="H90">LARGE( _xlfn.BYROW($L$7:$L$12,_xlfn.LAMBDA(_xlpm.x, IF(_xlpm.x="NA", TRUE, DATE(LEFT(_xlpm.x,4),RIGHT(_xlpm.x,1)*3,1) &lt;= $E90 ))) * _xlfn.BYROW($M$7:$M$12,_xlfn.LAMBDA(_xlpm.x, IF(_xlpm.x="NA",TRUE, DATE(LEFT(_xlpm.x,4),RIGHT(_xlpm.x,1)*3,1) &gt;= $E90 ))), 1 ) * 9999999999</f>
        <v>9999999999</v>
      </c>
    </row>
    <row r="91" spans="5:8" x14ac:dyDescent="0.25">
      <c r="E91" s="5">
        <v>39814</v>
      </c>
      <c r="F91" s="19">
        <v>78.7</v>
      </c>
      <c r="G91" s="18">
        <v>85.692647682282399</v>
      </c>
      <c r="H91" cm="1">
        <f t="array" ref="H91">LARGE( _xlfn.BYROW($L$7:$L$12,_xlfn.LAMBDA(_xlpm.x, IF(_xlpm.x="NA", TRUE, DATE(LEFT(_xlpm.x,4),RIGHT(_xlpm.x,1)*3,1) &lt;= $E91 ))) * _xlfn.BYROW($M$7:$M$12,_xlfn.LAMBDA(_xlpm.x, IF(_xlpm.x="NA",TRUE, DATE(LEFT(_xlpm.x,4),RIGHT(_xlpm.x,1)*3,1) &gt;= $E91 ))), 1 ) * 9999999999</f>
        <v>9999999999</v>
      </c>
    </row>
    <row r="92" spans="5:8" x14ac:dyDescent="0.25">
      <c r="E92" s="5">
        <v>39845</v>
      </c>
      <c r="F92" s="19">
        <v>76.099999999999994</v>
      </c>
      <c r="G92" s="18">
        <v>86.955608297571899</v>
      </c>
      <c r="H92" cm="1">
        <f t="array" ref="H92">LARGE( _xlfn.BYROW($L$7:$L$12,_xlfn.LAMBDA(_xlpm.x, IF(_xlpm.x="NA", TRUE, DATE(LEFT(_xlpm.x,4),RIGHT(_xlpm.x,1)*3,1) &lt;= $E92 ))) * _xlfn.BYROW($M$7:$M$12,_xlfn.LAMBDA(_xlpm.x, IF(_xlpm.x="NA",TRUE, DATE(LEFT(_xlpm.x,4),RIGHT(_xlpm.x,1)*3,1) &gt;= $E92 ))), 1 ) * 9999999999</f>
        <v>9999999999</v>
      </c>
    </row>
    <row r="93" spans="5:8" x14ac:dyDescent="0.25">
      <c r="E93" s="5">
        <v>39873</v>
      </c>
      <c r="F93" s="19">
        <v>88.6</v>
      </c>
      <c r="G93" s="18">
        <v>88.379747399779106</v>
      </c>
      <c r="H93" cm="1">
        <f t="array" ref="H93">LARGE( _xlfn.BYROW($L$7:$L$12,_xlfn.LAMBDA(_xlpm.x, IF(_xlpm.x="NA", TRUE, DATE(LEFT(_xlpm.x,4),RIGHT(_xlpm.x,1)*3,1) &lt;= $E93 ))) * _xlfn.BYROW($M$7:$M$12,_xlfn.LAMBDA(_xlpm.x, IF(_xlpm.x="NA",TRUE, DATE(LEFT(_xlpm.x,4),RIGHT(_xlpm.x,1)*3,1) &gt;= $E93 ))), 1 ) * 9999999999</f>
        <v>9999999999</v>
      </c>
    </row>
    <row r="94" spans="5:8" x14ac:dyDescent="0.25">
      <c r="E94" s="5">
        <v>39904</v>
      </c>
      <c r="F94" s="19">
        <v>85.2</v>
      </c>
      <c r="G94" s="18">
        <v>88.734015505340096</v>
      </c>
      <c r="H94" cm="1">
        <f t="array" ref="H94">LARGE( _xlfn.BYROW($L$7:$L$12,_xlfn.LAMBDA(_xlpm.x, IF(_xlpm.x="NA", TRUE, DATE(LEFT(_xlpm.x,4),RIGHT(_xlpm.x,1)*3,1) &lt;= $E94 ))) * _xlfn.BYROW($M$7:$M$12,_xlfn.LAMBDA(_xlpm.x, IF(_xlpm.x="NA",TRUE, DATE(LEFT(_xlpm.x,4),RIGHT(_xlpm.x,1)*3,1) &gt;= $E94 ))), 1 ) * 9999999999</f>
        <v>0</v>
      </c>
    </row>
    <row r="95" spans="5:8" x14ac:dyDescent="0.25">
      <c r="E95" s="5">
        <v>39934</v>
      </c>
      <c r="F95" s="19">
        <v>91.3</v>
      </c>
      <c r="G95" s="18">
        <v>90.322668909961806</v>
      </c>
      <c r="H95" cm="1">
        <f t="array" ref="H95">LARGE( _xlfn.BYROW($L$7:$L$12,_xlfn.LAMBDA(_xlpm.x, IF(_xlpm.x="NA", TRUE, DATE(LEFT(_xlpm.x,4),RIGHT(_xlpm.x,1)*3,1) &lt;= $E95 ))) * _xlfn.BYROW($M$7:$M$12,_xlfn.LAMBDA(_xlpm.x, IF(_xlpm.x="NA",TRUE, DATE(LEFT(_xlpm.x,4),RIGHT(_xlpm.x,1)*3,1) &gt;= $E95 ))), 1 ) * 9999999999</f>
        <v>0</v>
      </c>
    </row>
    <row r="96" spans="5:8" x14ac:dyDescent="0.25">
      <c r="E96" s="5">
        <v>39965</v>
      </c>
      <c r="F96" s="19">
        <v>92.2</v>
      </c>
      <c r="G96" s="18">
        <v>90.954176762739394</v>
      </c>
      <c r="H96" cm="1">
        <f t="array" ref="H96">LARGE( _xlfn.BYROW($L$7:$L$12,_xlfn.LAMBDA(_xlpm.x, IF(_xlpm.x="NA", TRUE, DATE(LEFT(_xlpm.x,4),RIGHT(_xlpm.x,1)*3,1) &lt;= $E96 ))) * _xlfn.BYROW($M$7:$M$12,_xlfn.LAMBDA(_xlpm.x, IF(_xlpm.x="NA",TRUE, DATE(LEFT(_xlpm.x,4),RIGHT(_xlpm.x,1)*3,1) &gt;= $E96 ))), 1 ) * 9999999999</f>
        <v>0</v>
      </c>
    </row>
    <row r="97" spans="5:8" x14ac:dyDescent="0.25">
      <c r="E97" s="5">
        <v>39995</v>
      </c>
      <c r="F97" s="19">
        <v>97.7</v>
      </c>
      <c r="G97" s="18">
        <v>92.655076365937603</v>
      </c>
      <c r="H97" cm="1">
        <f t="array" ref="H97">LARGE( _xlfn.BYROW($L$7:$L$12,_xlfn.LAMBDA(_xlpm.x, IF(_xlpm.x="NA", TRUE, DATE(LEFT(_xlpm.x,4),RIGHT(_xlpm.x,1)*3,1) &lt;= $E97 ))) * _xlfn.BYROW($M$7:$M$12,_xlfn.LAMBDA(_xlpm.x, IF(_xlpm.x="NA",TRUE, DATE(LEFT(_xlpm.x,4),RIGHT(_xlpm.x,1)*3,1) &gt;= $E97 ))), 1 ) * 9999999999</f>
        <v>0</v>
      </c>
    </row>
    <row r="98" spans="5:8" x14ac:dyDescent="0.25">
      <c r="E98" s="5">
        <v>40026</v>
      </c>
      <c r="F98" s="19">
        <v>99.6</v>
      </c>
      <c r="G98" s="18">
        <v>93.972098083425394</v>
      </c>
      <c r="H98" cm="1">
        <f t="array" ref="H98">LARGE( _xlfn.BYROW($L$7:$L$12,_xlfn.LAMBDA(_xlpm.x, IF(_xlpm.x="NA", TRUE, DATE(LEFT(_xlpm.x,4),RIGHT(_xlpm.x,1)*3,1) &lt;= $E98 ))) * _xlfn.BYROW($M$7:$M$12,_xlfn.LAMBDA(_xlpm.x, IF(_xlpm.x="NA",TRUE, DATE(LEFT(_xlpm.x,4),RIGHT(_xlpm.x,1)*3,1) &gt;= $E98 ))), 1 ) * 9999999999</f>
        <v>0</v>
      </c>
    </row>
    <row r="99" spans="5:8" x14ac:dyDescent="0.25">
      <c r="E99" s="5">
        <v>40057</v>
      </c>
      <c r="F99" s="19">
        <v>99.4</v>
      </c>
      <c r="G99" s="18">
        <v>95.440967777416404</v>
      </c>
      <c r="H99" cm="1">
        <f t="array" ref="H99">LARGE( _xlfn.BYROW($L$7:$L$12,_xlfn.LAMBDA(_xlpm.x, IF(_xlpm.x="NA", TRUE, DATE(LEFT(_xlpm.x,4),RIGHT(_xlpm.x,1)*3,1) &lt;= $E99 ))) * _xlfn.BYROW($M$7:$M$12,_xlfn.LAMBDA(_xlpm.x, IF(_xlpm.x="NA",TRUE, DATE(LEFT(_xlpm.x,4),RIGHT(_xlpm.x,1)*3,1) &gt;= $E99 ))), 1 ) * 9999999999</f>
        <v>0</v>
      </c>
    </row>
    <row r="100" spans="5:8" x14ac:dyDescent="0.25">
      <c r="E100" s="5">
        <v>40087</v>
      </c>
      <c r="F100" s="19">
        <v>105.6</v>
      </c>
      <c r="G100" s="18">
        <v>97.722861678622607</v>
      </c>
      <c r="H100" cm="1">
        <f t="array" ref="H100">LARGE( _xlfn.BYROW($L$7:$L$12,_xlfn.LAMBDA(_xlpm.x, IF(_xlpm.x="NA", TRUE, DATE(LEFT(_xlpm.x,4),RIGHT(_xlpm.x,1)*3,1) &lt;= $E100 ))) * _xlfn.BYROW($M$7:$M$12,_xlfn.LAMBDA(_xlpm.x, IF(_xlpm.x="NA",TRUE, DATE(LEFT(_xlpm.x,4),RIGHT(_xlpm.x,1)*3,1) &gt;= $E100 ))), 1 ) * 9999999999</f>
        <v>0</v>
      </c>
    </row>
    <row r="101" spans="5:8" x14ac:dyDescent="0.25">
      <c r="E101" s="5">
        <v>40118</v>
      </c>
      <c r="F101" s="19">
        <v>101.4</v>
      </c>
      <c r="G101" s="18">
        <v>99.466765646374</v>
      </c>
      <c r="H101" cm="1">
        <f t="array" ref="H101">LARGE( _xlfn.BYROW($L$7:$L$12,_xlfn.LAMBDA(_xlpm.x, IF(_xlpm.x="NA", TRUE, DATE(LEFT(_xlpm.x,4),RIGHT(_xlpm.x,1)*3,1) &lt;= $E101 ))) * _xlfn.BYROW($M$7:$M$12,_xlfn.LAMBDA(_xlpm.x, IF(_xlpm.x="NA",TRUE, DATE(LEFT(_xlpm.x,4),RIGHT(_xlpm.x,1)*3,1) &gt;= $E101 ))), 1 ) * 9999999999</f>
        <v>0</v>
      </c>
    </row>
    <row r="102" spans="5:8" x14ac:dyDescent="0.25">
      <c r="E102" s="5">
        <v>40148</v>
      </c>
      <c r="F102" s="19">
        <v>94.1</v>
      </c>
      <c r="G102" s="18">
        <v>99.394183740850295</v>
      </c>
      <c r="H102" cm="1">
        <f t="array" ref="H102">LARGE( _xlfn.BYROW($L$7:$L$12,_xlfn.LAMBDA(_xlpm.x, IF(_xlpm.x="NA", TRUE, DATE(LEFT(_xlpm.x,4),RIGHT(_xlpm.x,1)*3,1) &lt;= $E102 ))) * _xlfn.BYROW($M$7:$M$12,_xlfn.LAMBDA(_xlpm.x, IF(_xlpm.x="NA",TRUE, DATE(LEFT(_xlpm.x,4),RIGHT(_xlpm.x,1)*3,1) &gt;= $E102 ))), 1 ) * 9999999999</f>
        <v>0</v>
      </c>
    </row>
    <row r="103" spans="5:8" x14ac:dyDescent="0.25">
      <c r="E103" s="5">
        <v>40179</v>
      </c>
      <c r="F103" s="19">
        <v>91.2</v>
      </c>
      <c r="G103" s="18">
        <v>100.67035203386099</v>
      </c>
      <c r="H103" cm="1">
        <f t="array" ref="H103">LARGE( _xlfn.BYROW($L$7:$L$12,_xlfn.LAMBDA(_xlpm.x, IF(_xlpm.x="NA", TRUE, DATE(LEFT(_xlpm.x,4),RIGHT(_xlpm.x,1)*3,1) &lt;= $E103 ))) * _xlfn.BYROW($M$7:$M$12,_xlfn.LAMBDA(_xlpm.x, IF(_xlpm.x="NA",TRUE, DATE(LEFT(_xlpm.x,4),RIGHT(_xlpm.x,1)*3,1) &gt;= $E103 ))), 1 ) * 9999999999</f>
        <v>0</v>
      </c>
    </row>
    <row r="104" spans="5:8" x14ac:dyDescent="0.25">
      <c r="E104" s="5">
        <v>40210</v>
      </c>
      <c r="F104" s="19">
        <v>89</v>
      </c>
      <c r="G104" s="18">
        <v>99.674264800537102</v>
      </c>
      <c r="H104" cm="1">
        <f t="array" ref="H104">LARGE( _xlfn.BYROW($L$7:$L$12,_xlfn.LAMBDA(_xlpm.x, IF(_xlpm.x="NA", TRUE, DATE(LEFT(_xlpm.x,4),RIGHT(_xlpm.x,1)*3,1) &lt;= $E104 ))) * _xlfn.BYROW($M$7:$M$12,_xlfn.LAMBDA(_xlpm.x, IF(_xlpm.x="NA",TRUE, DATE(LEFT(_xlpm.x,4),RIGHT(_xlpm.x,1)*3,1) &gt;= $E104 ))), 1 ) * 9999999999</f>
        <v>0</v>
      </c>
    </row>
    <row r="105" spans="5:8" x14ac:dyDescent="0.25">
      <c r="E105" s="5">
        <v>40238</v>
      </c>
      <c r="F105" s="19">
        <v>105.1</v>
      </c>
      <c r="G105" s="18">
        <v>103.18344712689201</v>
      </c>
      <c r="H105" cm="1">
        <f t="array" ref="H105">LARGE( _xlfn.BYROW($L$7:$L$12,_xlfn.LAMBDA(_xlpm.x, IF(_xlpm.x="NA", TRUE, DATE(LEFT(_xlpm.x,4),RIGHT(_xlpm.x,1)*3,1) &lt;= $E105 ))) * _xlfn.BYROW($M$7:$M$12,_xlfn.LAMBDA(_xlpm.x, IF(_xlpm.x="NA",TRUE, DATE(LEFT(_xlpm.x,4),RIGHT(_xlpm.x,1)*3,1) &gt;= $E105 ))), 1 ) * 9999999999</f>
        <v>0</v>
      </c>
    </row>
    <row r="106" spans="5:8" x14ac:dyDescent="0.25">
      <c r="E106" s="5">
        <v>40269</v>
      </c>
      <c r="F106" s="19">
        <v>99.3</v>
      </c>
      <c r="G106" s="18">
        <v>102.90054510838701</v>
      </c>
      <c r="H106" cm="1">
        <f t="array" ref="H106">LARGE( _xlfn.BYROW($L$7:$L$12,_xlfn.LAMBDA(_xlpm.x, IF(_xlpm.x="NA", TRUE, DATE(LEFT(_xlpm.x,4),RIGHT(_xlpm.x,1)*3,1) &lt;= $E106 ))) * _xlfn.BYROW($M$7:$M$12,_xlfn.LAMBDA(_xlpm.x, IF(_xlpm.x="NA",TRUE, DATE(LEFT(_xlpm.x,4),RIGHT(_xlpm.x,1)*3,1) &gt;= $E106 ))), 1 ) * 9999999999</f>
        <v>0</v>
      </c>
    </row>
    <row r="107" spans="5:8" x14ac:dyDescent="0.25">
      <c r="E107" s="5">
        <v>40299</v>
      </c>
      <c r="F107" s="19">
        <v>104.3</v>
      </c>
      <c r="G107" s="18">
        <v>102.70736416155999</v>
      </c>
      <c r="H107" cm="1">
        <f t="array" ref="H107">LARGE( _xlfn.BYROW($L$7:$L$12,_xlfn.LAMBDA(_xlpm.x, IF(_xlpm.x="NA", TRUE, DATE(LEFT(_xlpm.x,4),RIGHT(_xlpm.x,1)*3,1) &lt;= $E107 ))) * _xlfn.BYROW($M$7:$M$12,_xlfn.LAMBDA(_xlpm.x, IF(_xlpm.x="NA",TRUE, DATE(LEFT(_xlpm.x,4),RIGHT(_xlpm.x,1)*3,1) &gt;= $E107 ))), 1 ) * 9999999999</f>
        <v>0</v>
      </c>
    </row>
    <row r="108" spans="5:8" x14ac:dyDescent="0.25">
      <c r="E108" s="5">
        <v>40330</v>
      </c>
      <c r="F108" s="19">
        <v>102.5</v>
      </c>
      <c r="G108" s="18">
        <v>101.869777604335</v>
      </c>
      <c r="H108" cm="1">
        <f t="array" ref="H108">LARGE( _xlfn.BYROW($L$7:$L$12,_xlfn.LAMBDA(_xlpm.x, IF(_xlpm.x="NA", TRUE, DATE(LEFT(_xlpm.x,4),RIGHT(_xlpm.x,1)*3,1) &lt;= $E108 ))) * _xlfn.BYROW($M$7:$M$12,_xlfn.LAMBDA(_xlpm.x, IF(_xlpm.x="NA",TRUE, DATE(LEFT(_xlpm.x,4),RIGHT(_xlpm.x,1)*3,1) &gt;= $E108 ))), 1 ) * 9999999999</f>
        <v>0</v>
      </c>
    </row>
    <row r="109" spans="5:8" x14ac:dyDescent="0.25">
      <c r="E109" s="5">
        <v>40360</v>
      </c>
      <c r="F109" s="19">
        <v>106.9</v>
      </c>
      <c r="G109" s="18">
        <v>101.806494345136</v>
      </c>
      <c r="H109" cm="1">
        <f t="array" ref="H109">LARGE( _xlfn.BYROW($L$7:$L$12,_xlfn.LAMBDA(_xlpm.x, IF(_xlpm.x="NA", TRUE, DATE(LEFT(_xlpm.x,4),RIGHT(_xlpm.x,1)*3,1) &lt;= $E109 ))) * _xlfn.BYROW($M$7:$M$12,_xlfn.LAMBDA(_xlpm.x, IF(_xlpm.x="NA",TRUE, DATE(LEFT(_xlpm.x,4),RIGHT(_xlpm.x,1)*3,1) &gt;= $E109 ))), 1 ) * 9999999999</f>
        <v>0</v>
      </c>
    </row>
    <row r="110" spans="5:8" x14ac:dyDescent="0.25">
      <c r="E110" s="5">
        <v>40391</v>
      </c>
      <c r="F110" s="19">
        <v>108.1</v>
      </c>
      <c r="G110" s="18">
        <v>101.494918474046</v>
      </c>
      <c r="H110" cm="1">
        <f t="array" ref="H110">LARGE( _xlfn.BYROW($L$7:$L$12,_xlfn.LAMBDA(_xlpm.x, IF(_xlpm.x="NA", TRUE, DATE(LEFT(_xlpm.x,4),RIGHT(_xlpm.x,1)*3,1) &lt;= $E110 ))) * _xlfn.BYROW($M$7:$M$12,_xlfn.LAMBDA(_xlpm.x, IF(_xlpm.x="NA",TRUE, DATE(LEFT(_xlpm.x,4),RIGHT(_xlpm.x,1)*3,1) &gt;= $E110 ))), 1 ) * 9999999999</f>
        <v>0</v>
      </c>
    </row>
    <row r="111" spans="5:8" x14ac:dyDescent="0.25">
      <c r="E111" s="5">
        <v>40422</v>
      </c>
      <c r="F111" s="19">
        <v>105.8</v>
      </c>
      <c r="G111" s="18">
        <v>101.785113350416</v>
      </c>
      <c r="H111" cm="1">
        <f t="array" ref="H111">LARGE( _xlfn.BYROW($L$7:$L$12,_xlfn.LAMBDA(_xlpm.x, IF(_xlpm.x="NA", TRUE, DATE(LEFT(_xlpm.x,4),RIGHT(_xlpm.x,1)*3,1) &lt;= $E111 ))) * _xlfn.BYROW($M$7:$M$12,_xlfn.LAMBDA(_xlpm.x, IF(_xlpm.x="NA",TRUE, DATE(LEFT(_xlpm.x,4),RIGHT(_xlpm.x,1)*3,1) &gt;= $E111 ))), 1 ) * 9999999999</f>
        <v>0</v>
      </c>
    </row>
    <row r="112" spans="5:8" x14ac:dyDescent="0.25">
      <c r="E112" s="5">
        <v>40452</v>
      </c>
      <c r="F112" s="19">
        <v>107.7</v>
      </c>
      <c r="G112" s="18">
        <v>101.877783666602</v>
      </c>
      <c r="H112" cm="1">
        <f t="array" ref="H112">LARGE( _xlfn.BYROW($L$7:$L$12,_xlfn.LAMBDA(_xlpm.x, IF(_xlpm.x="NA", TRUE, DATE(LEFT(_xlpm.x,4),RIGHT(_xlpm.x,1)*3,1) &lt;= $E112 ))) * _xlfn.BYROW($M$7:$M$12,_xlfn.LAMBDA(_xlpm.x, IF(_xlpm.x="NA",TRUE, DATE(LEFT(_xlpm.x,4),RIGHT(_xlpm.x,1)*3,1) &gt;= $E112 ))), 1 ) * 9999999999</f>
        <v>0</v>
      </c>
    </row>
    <row r="113" spans="5:8" x14ac:dyDescent="0.25">
      <c r="E113" s="5">
        <v>40483</v>
      </c>
      <c r="F113" s="19">
        <v>106.8</v>
      </c>
      <c r="G113" s="18">
        <v>102.663823731644</v>
      </c>
      <c r="H113" cm="1">
        <f t="array" ref="H113">LARGE( _xlfn.BYROW($L$7:$L$12,_xlfn.LAMBDA(_xlpm.x, IF(_xlpm.x="NA", TRUE, DATE(LEFT(_xlpm.x,4),RIGHT(_xlpm.x,1)*3,1) &lt;= $E113 ))) * _xlfn.BYROW($M$7:$M$12,_xlfn.LAMBDA(_xlpm.x, IF(_xlpm.x="NA",TRUE, DATE(LEFT(_xlpm.x,4),RIGHT(_xlpm.x,1)*3,1) &gt;= $E113 ))), 1 ) * 9999999999</f>
        <v>0</v>
      </c>
    </row>
    <row r="114" spans="5:8" x14ac:dyDescent="0.25">
      <c r="E114" s="5">
        <v>40513</v>
      </c>
      <c r="F114" s="19">
        <v>96.6</v>
      </c>
      <c r="G114" s="18">
        <v>102.743014748094</v>
      </c>
      <c r="H114" cm="1">
        <f t="array" ref="H114">LARGE( _xlfn.BYROW($L$7:$L$12,_xlfn.LAMBDA(_xlpm.x, IF(_xlpm.x="NA", TRUE, DATE(LEFT(_xlpm.x,4),RIGHT(_xlpm.x,1)*3,1) &lt;= $E114 ))) * _xlfn.BYROW($M$7:$M$12,_xlfn.LAMBDA(_xlpm.x, IF(_xlpm.x="NA",TRUE, DATE(LEFT(_xlpm.x,4),RIGHT(_xlpm.x,1)*3,1) &gt;= $E114 ))), 1 ) * 9999999999</f>
        <v>0</v>
      </c>
    </row>
    <row r="115" spans="5:8" x14ac:dyDescent="0.25">
      <c r="E115" s="5">
        <v>40544</v>
      </c>
      <c r="F115" s="19">
        <v>93.2</v>
      </c>
      <c r="G115" s="18">
        <v>102.762136551118</v>
      </c>
      <c r="H115" cm="1">
        <f t="array" ref="H115">LARGE( _xlfn.BYROW($L$7:$L$12,_xlfn.LAMBDA(_xlpm.x, IF(_xlpm.x="NA", TRUE, DATE(LEFT(_xlpm.x,4),RIGHT(_xlpm.x,1)*3,1) &lt;= $E115 ))) * _xlfn.BYROW($M$7:$M$12,_xlfn.LAMBDA(_xlpm.x, IF(_xlpm.x="NA",TRUE, DATE(LEFT(_xlpm.x,4),RIGHT(_xlpm.x,1)*3,1) &gt;= $E115 ))), 1 ) * 9999999999</f>
        <v>0</v>
      </c>
    </row>
    <row r="116" spans="5:8" x14ac:dyDescent="0.25">
      <c r="E116" s="5">
        <v>40575</v>
      </c>
      <c r="F116" s="19">
        <v>95.4</v>
      </c>
      <c r="G116" s="18">
        <v>106.010368189791</v>
      </c>
      <c r="H116" cm="1">
        <f t="array" ref="H116">LARGE( _xlfn.BYROW($L$7:$L$12,_xlfn.LAMBDA(_xlpm.x, IF(_xlpm.x="NA", TRUE, DATE(LEFT(_xlpm.x,4),RIGHT(_xlpm.x,1)*3,1) &lt;= $E116 ))) * _xlfn.BYROW($M$7:$M$12,_xlfn.LAMBDA(_xlpm.x, IF(_xlpm.x="NA",TRUE, DATE(LEFT(_xlpm.x,4),RIGHT(_xlpm.x,1)*3,1) &gt;= $E116 ))), 1 ) * 9999999999</f>
        <v>0</v>
      </c>
    </row>
    <row r="117" spans="5:8" x14ac:dyDescent="0.25">
      <c r="E117" s="5">
        <v>40603</v>
      </c>
      <c r="F117" s="19">
        <v>104.4</v>
      </c>
      <c r="G117" s="18">
        <v>102.74305190978301</v>
      </c>
      <c r="H117" cm="1">
        <f t="array" ref="H117">LARGE( _xlfn.BYROW($L$7:$L$12,_xlfn.LAMBDA(_xlpm.x, IF(_xlpm.x="NA", TRUE, DATE(LEFT(_xlpm.x,4),RIGHT(_xlpm.x,1)*3,1) &lt;= $E117 ))) * _xlfn.BYROW($M$7:$M$12,_xlfn.LAMBDA(_xlpm.x, IF(_xlpm.x="NA",TRUE, DATE(LEFT(_xlpm.x,4),RIGHT(_xlpm.x,1)*3,1) &gt;= $E117 ))), 1 ) * 9999999999</f>
        <v>9999999999</v>
      </c>
    </row>
    <row r="118" spans="5:8" x14ac:dyDescent="0.25">
      <c r="E118" s="5">
        <v>40634</v>
      </c>
      <c r="F118" s="19">
        <v>97.5</v>
      </c>
      <c r="G118" s="18">
        <v>101.859153439637</v>
      </c>
      <c r="H118" cm="1">
        <f t="array" ref="H118">LARGE( _xlfn.BYROW($L$7:$L$12,_xlfn.LAMBDA(_xlpm.x, IF(_xlpm.x="NA", TRUE, DATE(LEFT(_xlpm.x,4),RIGHT(_xlpm.x,1)*3,1) &lt;= $E118 ))) * _xlfn.BYROW($M$7:$M$12,_xlfn.LAMBDA(_xlpm.x, IF(_xlpm.x="NA",TRUE, DATE(LEFT(_xlpm.x,4),RIGHT(_xlpm.x,1)*3,1) &gt;= $E118 ))), 1 ) * 9999999999</f>
        <v>9999999999</v>
      </c>
    </row>
    <row r="119" spans="5:8" x14ac:dyDescent="0.25">
      <c r="E119" s="5">
        <v>40664</v>
      </c>
      <c r="F119" s="19">
        <v>107.1</v>
      </c>
      <c r="G119" s="18">
        <v>104.86169909053299</v>
      </c>
      <c r="H119" cm="1">
        <f t="array" ref="H119">LARGE( _xlfn.BYROW($L$7:$L$12,_xlfn.LAMBDA(_xlpm.x, IF(_xlpm.x="NA", TRUE, DATE(LEFT(_xlpm.x,4),RIGHT(_xlpm.x,1)*3,1) &lt;= $E119 ))) * _xlfn.BYROW($M$7:$M$12,_xlfn.LAMBDA(_xlpm.x, IF(_xlpm.x="NA",TRUE, DATE(LEFT(_xlpm.x,4),RIGHT(_xlpm.x,1)*3,1) &gt;= $E119 ))), 1 ) * 9999999999</f>
        <v>9999999999</v>
      </c>
    </row>
    <row r="120" spans="5:8" x14ac:dyDescent="0.25">
      <c r="E120" s="5">
        <v>40695</v>
      </c>
      <c r="F120" s="19">
        <v>102.8</v>
      </c>
      <c r="G120" s="18">
        <v>102.360915552994</v>
      </c>
      <c r="H120" cm="1">
        <f t="array" ref="H120">LARGE( _xlfn.BYROW($L$7:$L$12,_xlfn.LAMBDA(_xlpm.x, IF(_xlpm.x="NA", TRUE, DATE(LEFT(_xlpm.x,4),RIGHT(_xlpm.x,1)*3,1) &lt;= $E120 ))) * _xlfn.BYROW($M$7:$M$12,_xlfn.LAMBDA(_xlpm.x, IF(_xlpm.x="NA",TRUE, DATE(LEFT(_xlpm.x,4),RIGHT(_xlpm.x,1)*3,1) &gt;= $E120 ))), 1 ) * 9999999999</f>
        <v>9999999999</v>
      </c>
    </row>
    <row r="121" spans="5:8" x14ac:dyDescent="0.25">
      <c r="E121" s="5">
        <v>40725</v>
      </c>
      <c r="F121" s="19">
        <v>106.1</v>
      </c>
      <c r="G121" s="18">
        <v>102.929684541764</v>
      </c>
      <c r="H121" cm="1">
        <f t="array" ref="H121">LARGE( _xlfn.BYROW($L$7:$L$12,_xlfn.LAMBDA(_xlpm.x, IF(_xlpm.x="NA", TRUE, DATE(LEFT(_xlpm.x,4),RIGHT(_xlpm.x,1)*3,1) &lt;= $E121 ))) * _xlfn.BYROW($M$7:$M$12,_xlfn.LAMBDA(_xlpm.x, IF(_xlpm.x="NA",TRUE, DATE(LEFT(_xlpm.x,4),RIGHT(_xlpm.x,1)*3,1) &gt;= $E121 ))), 1 ) * 9999999999</f>
        <v>9999999999</v>
      </c>
    </row>
    <row r="122" spans="5:8" x14ac:dyDescent="0.25">
      <c r="E122" s="5">
        <v>40756</v>
      </c>
      <c r="F122" s="19">
        <v>110.8</v>
      </c>
      <c r="G122" s="18">
        <v>101.759981888746</v>
      </c>
      <c r="H122" cm="1">
        <f t="array" ref="H122">LARGE( _xlfn.BYROW($L$7:$L$12,_xlfn.LAMBDA(_xlpm.x, IF(_xlpm.x="NA", TRUE, DATE(LEFT(_xlpm.x,4),RIGHT(_xlpm.x,1)*3,1) &lt;= $E122 ))) * _xlfn.BYROW($M$7:$M$12,_xlfn.LAMBDA(_xlpm.x, IF(_xlpm.x="NA",TRUE, DATE(LEFT(_xlpm.x,4),RIGHT(_xlpm.x,1)*3,1) &gt;= $E122 ))), 1 ) * 9999999999</f>
        <v>9999999999</v>
      </c>
    </row>
    <row r="123" spans="5:8" x14ac:dyDescent="0.25">
      <c r="E123" s="5">
        <v>40787</v>
      </c>
      <c r="F123" s="19">
        <v>104.8</v>
      </c>
      <c r="G123" s="18">
        <v>100.336191147496</v>
      </c>
      <c r="H123" cm="1">
        <f t="array" ref="H123">LARGE( _xlfn.BYROW($L$7:$L$12,_xlfn.LAMBDA(_xlpm.x, IF(_xlpm.x="NA", TRUE, DATE(LEFT(_xlpm.x,4),RIGHT(_xlpm.x,1)*3,1) &lt;= $E123 ))) * _xlfn.BYROW($M$7:$M$12,_xlfn.LAMBDA(_xlpm.x, IF(_xlpm.x="NA",TRUE, DATE(LEFT(_xlpm.x,4),RIGHT(_xlpm.x,1)*3,1) &gt;= $E123 ))), 1 ) * 9999999999</f>
        <v>9999999999</v>
      </c>
    </row>
    <row r="124" spans="5:8" x14ac:dyDescent="0.25">
      <c r="E124" s="5">
        <v>40817</v>
      </c>
      <c r="F124" s="19">
        <v>106.3</v>
      </c>
      <c r="G124" s="18">
        <v>99.724795130863598</v>
      </c>
      <c r="H124" cm="1">
        <f t="array" ref="H124">LARGE( _xlfn.BYROW($L$7:$L$12,_xlfn.LAMBDA(_xlpm.x, IF(_xlpm.x="NA", TRUE, DATE(LEFT(_xlpm.x,4),RIGHT(_xlpm.x,1)*3,1) &lt;= $E124 ))) * _xlfn.BYROW($M$7:$M$12,_xlfn.LAMBDA(_xlpm.x, IF(_xlpm.x="NA",TRUE, DATE(LEFT(_xlpm.x,4),RIGHT(_xlpm.x,1)*3,1) &gt;= $E124 ))), 1 ) * 9999999999</f>
        <v>9999999999</v>
      </c>
    </row>
    <row r="125" spans="5:8" x14ac:dyDescent="0.25">
      <c r="E125" s="5">
        <v>40848</v>
      </c>
      <c r="F125" s="19">
        <v>104.2</v>
      </c>
      <c r="G125" s="18">
        <v>100.368582867665</v>
      </c>
      <c r="H125" cm="1">
        <f t="array" ref="H125">LARGE( _xlfn.BYROW($L$7:$L$12,_xlfn.LAMBDA(_xlpm.x, IF(_xlpm.x="NA", TRUE, DATE(LEFT(_xlpm.x,4),RIGHT(_xlpm.x,1)*3,1) &lt;= $E125 ))) * _xlfn.BYROW($M$7:$M$12,_xlfn.LAMBDA(_xlpm.x, IF(_xlpm.x="NA",TRUE, DATE(LEFT(_xlpm.x,4),RIGHT(_xlpm.x,1)*3,1) &gt;= $E125 ))), 1 ) * 9999999999</f>
        <v>9999999999</v>
      </c>
    </row>
    <row r="126" spans="5:8" x14ac:dyDescent="0.25">
      <c r="E126" s="5">
        <v>40878</v>
      </c>
      <c r="F126" s="19">
        <v>95.7</v>
      </c>
      <c r="G126" s="18">
        <v>102.30483507235201</v>
      </c>
      <c r="H126" cm="1">
        <f t="array" ref="H126">LARGE( _xlfn.BYROW($L$7:$L$12,_xlfn.LAMBDA(_xlpm.x, IF(_xlpm.x="NA", TRUE, DATE(LEFT(_xlpm.x,4),RIGHT(_xlpm.x,1)*3,1) &lt;= $E126 ))) * _xlfn.BYROW($M$7:$M$12,_xlfn.LAMBDA(_xlpm.x, IF(_xlpm.x="NA",TRUE, DATE(LEFT(_xlpm.x,4),RIGHT(_xlpm.x,1)*3,1) &gt;= $E126 ))), 1 ) * 9999999999</f>
        <v>9999999999</v>
      </c>
    </row>
    <row r="127" spans="5:8" x14ac:dyDescent="0.25">
      <c r="E127" s="5">
        <v>40909</v>
      </c>
      <c r="F127" s="19">
        <v>88.7</v>
      </c>
      <c r="G127" s="18">
        <v>97.988165757108305</v>
      </c>
      <c r="H127" cm="1">
        <f t="array" ref="H127">LARGE( _xlfn.BYROW($L$7:$L$12,_xlfn.LAMBDA(_xlpm.x, IF(_xlpm.x="NA", TRUE, DATE(LEFT(_xlpm.x,4),RIGHT(_xlpm.x,1)*3,1) &lt;= $E127 ))) * _xlfn.BYROW($M$7:$M$12,_xlfn.LAMBDA(_xlpm.x, IF(_xlpm.x="NA",TRUE, DATE(LEFT(_xlpm.x,4),RIGHT(_xlpm.x,1)*3,1) &gt;= $E127 ))), 1 ) * 9999999999</f>
        <v>9999999999</v>
      </c>
    </row>
    <row r="128" spans="5:8" x14ac:dyDescent="0.25">
      <c r="E128" s="5">
        <v>40940</v>
      </c>
      <c r="F128" s="19">
        <v>89.8</v>
      </c>
      <c r="G128" s="18">
        <v>98.823717730383507</v>
      </c>
      <c r="H128" cm="1">
        <f t="array" ref="H128">LARGE( _xlfn.BYROW($L$7:$L$12,_xlfn.LAMBDA(_xlpm.x, IF(_xlpm.x="NA", TRUE, DATE(LEFT(_xlpm.x,4),RIGHT(_xlpm.x,1)*3,1) &lt;= $E128 ))) * _xlfn.BYROW($M$7:$M$12,_xlfn.LAMBDA(_xlpm.x, IF(_xlpm.x="NA",TRUE, DATE(LEFT(_xlpm.x,4),RIGHT(_xlpm.x,1)*3,1) &gt;= $E128 ))), 1 ) * 9999999999</f>
        <v>9999999999</v>
      </c>
    </row>
    <row r="129" spans="5:8" x14ac:dyDescent="0.25">
      <c r="E129" s="5">
        <v>40969</v>
      </c>
      <c r="F129" s="19">
        <v>99.7</v>
      </c>
      <c r="G129" s="18">
        <v>99.176914747975999</v>
      </c>
      <c r="H129" cm="1">
        <f t="array" ref="H129">LARGE( _xlfn.BYROW($L$7:$L$12,_xlfn.LAMBDA(_xlpm.x, IF(_xlpm.x="NA", TRUE, DATE(LEFT(_xlpm.x,4),RIGHT(_xlpm.x,1)*3,1) &lt;= $E129 ))) * _xlfn.BYROW($M$7:$M$12,_xlfn.LAMBDA(_xlpm.x, IF(_xlpm.x="NA",TRUE, DATE(LEFT(_xlpm.x,4),RIGHT(_xlpm.x,1)*3,1) &gt;= $E129 ))), 1 ) * 9999999999</f>
        <v>9999999999</v>
      </c>
    </row>
    <row r="130" spans="5:8" x14ac:dyDescent="0.25">
      <c r="E130" s="5">
        <v>41000</v>
      </c>
      <c r="F130" s="19">
        <v>92.8</v>
      </c>
      <c r="G130" s="18">
        <v>98.682652693891001</v>
      </c>
      <c r="H130" cm="1">
        <f t="array" ref="H130">LARGE( _xlfn.BYROW($L$7:$L$12,_xlfn.LAMBDA(_xlpm.x, IF(_xlpm.x="NA", TRUE, DATE(LEFT(_xlpm.x,4),RIGHT(_xlpm.x,1)*3,1) &lt;= $E130 ))) * _xlfn.BYROW($M$7:$M$12,_xlfn.LAMBDA(_xlpm.x, IF(_xlpm.x="NA",TRUE, DATE(LEFT(_xlpm.x,4),RIGHT(_xlpm.x,1)*3,1) &gt;= $E130 ))), 1 ) * 9999999999</f>
        <v>9999999999</v>
      </c>
    </row>
    <row r="131" spans="5:8" x14ac:dyDescent="0.25">
      <c r="E131" s="5">
        <v>41030</v>
      </c>
      <c r="F131" s="19">
        <v>102.5</v>
      </c>
      <c r="G131" s="18">
        <v>98.710715362143603</v>
      </c>
      <c r="H131" cm="1">
        <f t="array" ref="H131">LARGE( _xlfn.BYROW($L$7:$L$12,_xlfn.LAMBDA(_xlpm.x, IF(_xlpm.x="NA", TRUE, DATE(LEFT(_xlpm.x,4),RIGHT(_xlpm.x,1)*3,1) &lt;= $E131 ))) * _xlfn.BYROW($M$7:$M$12,_xlfn.LAMBDA(_xlpm.x, IF(_xlpm.x="NA",TRUE, DATE(LEFT(_xlpm.x,4),RIGHT(_xlpm.x,1)*3,1) &gt;= $E131 ))), 1 ) * 9999999999</f>
        <v>9999999999</v>
      </c>
    </row>
    <row r="132" spans="5:8" x14ac:dyDescent="0.25">
      <c r="E132" s="5">
        <v>41061</v>
      </c>
      <c r="F132" s="19">
        <v>98.3</v>
      </c>
      <c r="G132" s="18">
        <v>98.555137003837302</v>
      </c>
      <c r="H132" cm="1">
        <f t="array" ref="H132">LARGE( _xlfn.BYROW($L$7:$L$12,_xlfn.LAMBDA(_xlpm.x, IF(_xlpm.x="NA", TRUE, DATE(LEFT(_xlpm.x,4),RIGHT(_xlpm.x,1)*3,1) &lt;= $E132 ))) * _xlfn.BYROW($M$7:$M$12,_xlfn.LAMBDA(_xlpm.x, IF(_xlpm.x="NA",TRUE, DATE(LEFT(_xlpm.x,4),RIGHT(_xlpm.x,1)*3,1) &gt;= $E132 ))), 1 ) * 9999999999</f>
        <v>9999999999</v>
      </c>
    </row>
    <row r="133" spans="5:8" x14ac:dyDescent="0.25">
      <c r="E133" s="5">
        <v>41091</v>
      </c>
      <c r="F133" s="19">
        <v>104.5</v>
      </c>
      <c r="G133" s="18">
        <v>100.32404430831301</v>
      </c>
      <c r="H133" cm="1">
        <f t="array" ref="H133">LARGE( _xlfn.BYROW($L$7:$L$12,_xlfn.LAMBDA(_xlpm.x, IF(_xlpm.x="NA", TRUE, DATE(LEFT(_xlpm.x,4),RIGHT(_xlpm.x,1)*3,1) &lt;= $E133 ))) * _xlfn.BYROW($M$7:$M$12,_xlfn.LAMBDA(_xlpm.x, IF(_xlpm.x="NA",TRUE, DATE(LEFT(_xlpm.x,4),RIGHT(_xlpm.x,1)*3,1) &gt;= $E133 ))), 1 ) * 9999999999</f>
        <v>0</v>
      </c>
    </row>
    <row r="134" spans="5:8" x14ac:dyDescent="0.25">
      <c r="E134" s="5">
        <v>41122</v>
      </c>
      <c r="F134" s="19">
        <v>111.5</v>
      </c>
      <c r="G134" s="18">
        <v>102.251316287055</v>
      </c>
      <c r="H134" cm="1">
        <f t="array" ref="H134">LARGE( _xlfn.BYROW($L$7:$L$12,_xlfn.LAMBDA(_xlpm.x, IF(_xlpm.x="NA", TRUE, DATE(LEFT(_xlpm.x,4),RIGHT(_xlpm.x,1)*3,1) &lt;= $E134 ))) * _xlfn.BYROW($M$7:$M$12,_xlfn.LAMBDA(_xlpm.x, IF(_xlpm.x="NA",TRUE, DATE(LEFT(_xlpm.x,4),RIGHT(_xlpm.x,1)*3,1) &gt;= $E134 ))), 1 ) * 9999999999</f>
        <v>0</v>
      </c>
    </row>
    <row r="135" spans="5:8" x14ac:dyDescent="0.25">
      <c r="E135" s="5">
        <v>41153</v>
      </c>
      <c r="F135" s="19">
        <v>103.4</v>
      </c>
      <c r="G135" s="18">
        <v>100.571734218477</v>
      </c>
      <c r="H135" cm="1">
        <f t="array" ref="H135">LARGE( _xlfn.BYROW($L$7:$L$12,_xlfn.LAMBDA(_xlpm.x, IF(_xlpm.x="NA", TRUE, DATE(LEFT(_xlpm.x,4),RIGHT(_xlpm.x,1)*3,1) &lt;= $E135 ))) * _xlfn.BYROW($M$7:$M$12,_xlfn.LAMBDA(_xlpm.x, IF(_xlpm.x="NA",TRUE, DATE(LEFT(_xlpm.x,4),RIGHT(_xlpm.x,1)*3,1) &gt;= $E135 ))), 1 ) * 9999999999</f>
        <v>0</v>
      </c>
    </row>
    <row r="136" spans="5:8" x14ac:dyDescent="0.25">
      <c r="E136" s="5">
        <v>41183</v>
      </c>
      <c r="F136" s="19">
        <v>111.8</v>
      </c>
      <c r="G136" s="18">
        <v>102.29331378965701</v>
      </c>
      <c r="H136" cm="1">
        <f t="array" ref="H136">LARGE( _xlfn.BYROW($L$7:$L$12,_xlfn.LAMBDA(_xlpm.x, IF(_xlpm.x="NA", TRUE, DATE(LEFT(_xlpm.x,4),RIGHT(_xlpm.x,1)*3,1) &lt;= $E136 ))) * _xlfn.BYROW($M$7:$M$12,_xlfn.LAMBDA(_xlpm.x, IF(_xlpm.x="NA",TRUE, DATE(LEFT(_xlpm.x,4),RIGHT(_xlpm.x,1)*3,1) &gt;= $E136 ))), 1 ) * 9999999999</f>
        <v>0</v>
      </c>
    </row>
    <row r="137" spans="5:8" x14ac:dyDescent="0.25">
      <c r="E137" s="5">
        <v>41214</v>
      </c>
      <c r="F137" s="19">
        <v>104.8</v>
      </c>
      <c r="G137" s="18">
        <v>100.971104733114</v>
      </c>
      <c r="H137" cm="1">
        <f t="array" ref="H137">LARGE( _xlfn.BYROW($L$7:$L$12,_xlfn.LAMBDA(_xlpm.x, IF(_xlpm.x="NA", TRUE, DATE(LEFT(_xlpm.x,4),RIGHT(_xlpm.x,1)*3,1) &lt;= $E137 ))) * _xlfn.BYROW($M$7:$M$12,_xlfn.LAMBDA(_xlpm.x, IF(_xlpm.x="NA",TRUE, DATE(LEFT(_xlpm.x,4),RIGHT(_xlpm.x,1)*3,1) &gt;= $E137 ))), 1 ) * 9999999999</f>
        <v>0</v>
      </c>
    </row>
    <row r="138" spans="5:8" x14ac:dyDescent="0.25">
      <c r="E138" s="5">
        <v>41244</v>
      </c>
      <c r="F138" s="19">
        <v>92.2</v>
      </c>
      <c r="G138" s="18">
        <v>101.361053639221</v>
      </c>
      <c r="H138" cm="1">
        <f t="array" ref="H138">LARGE( _xlfn.BYROW($L$7:$L$12,_xlfn.LAMBDA(_xlpm.x, IF(_xlpm.x="NA", TRUE, DATE(LEFT(_xlpm.x,4),RIGHT(_xlpm.x,1)*3,1) &lt;= $E138 ))) * _xlfn.BYROW($M$7:$M$12,_xlfn.LAMBDA(_xlpm.x, IF(_xlpm.x="NA",TRUE, DATE(LEFT(_xlpm.x,4),RIGHT(_xlpm.x,1)*3,1) &gt;= $E138 ))), 1 ) * 9999999999</f>
        <v>0</v>
      </c>
    </row>
    <row r="139" spans="5:8" x14ac:dyDescent="0.25">
      <c r="E139" s="5">
        <v>41275</v>
      </c>
      <c r="F139" s="19">
        <v>94.5</v>
      </c>
      <c r="G139" s="18">
        <v>101.89602276057499</v>
      </c>
      <c r="H139" cm="1">
        <f t="array" ref="H139">LARGE( _xlfn.BYROW($L$7:$L$12,_xlfn.LAMBDA(_xlpm.x, IF(_xlpm.x="NA", TRUE, DATE(LEFT(_xlpm.x,4),RIGHT(_xlpm.x,1)*3,1) &lt;= $E139 ))) * _xlfn.BYROW($M$7:$M$12,_xlfn.LAMBDA(_xlpm.x, IF(_xlpm.x="NA",TRUE, DATE(LEFT(_xlpm.x,4),RIGHT(_xlpm.x,1)*3,1) &gt;= $E139 ))), 1 ) * 9999999999</f>
        <v>0</v>
      </c>
    </row>
    <row r="140" spans="5:8" x14ac:dyDescent="0.25">
      <c r="E140" s="5">
        <v>41306</v>
      </c>
      <c r="F140" s="19">
        <v>88.1</v>
      </c>
      <c r="G140" s="18">
        <v>99.134199756158694</v>
      </c>
      <c r="H140" cm="1">
        <f t="array" ref="H140">LARGE( _xlfn.BYROW($L$7:$L$12,_xlfn.LAMBDA(_xlpm.x, IF(_xlpm.x="NA", TRUE, DATE(LEFT(_xlpm.x,4),RIGHT(_xlpm.x,1)*3,1) &lt;= $E140 ))) * _xlfn.BYROW($M$7:$M$12,_xlfn.LAMBDA(_xlpm.x, IF(_xlpm.x="NA",TRUE, DATE(LEFT(_xlpm.x,4),RIGHT(_xlpm.x,1)*3,1) &gt;= $E140 ))), 1 ) * 9999999999</f>
        <v>0</v>
      </c>
    </row>
    <row r="141" spans="5:8" x14ac:dyDescent="0.25">
      <c r="E141" s="5">
        <v>41334</v>
      </c>
      <c r="F141" s="19">
        <v>97.7</v>
      </c>
      <c r="G141" s="18">
        <v>101.836469287982</v>
      </c>
      <c r="H141" cm="1">
        <f t="array" ref="H141">LARGE( _xlfn.BYROW($L$7:$L$12,_xlfn.LAMBDA(_xlpm.x, IF(_xlpm.x="NA", TRUE, DATE(LEFT(_xlpm.x,4),RIGHT(_xlpm.x,1)*3,1) &lt;= $E141 ))) * _xlfn.BYROW($M$7:$M$12,_xlfn.LAMBDA(_xlpm.x, IF(_xlpm.x="NA",TRUE, DATE(LEFT(_xlpm.x,4),RIGHT(_xlpm.x,1)*3,1) &gt;= $E141 ))), 1 ) * 9999999999</f>
        <v>0</v>
      </c>
    </row>
    <row r="142" spans="5:8" x14ac:dyDescent="0.25">
      <c r="E142" s="5">
        <v>41365</v>
      </c>
      <c r="F142" s="19">
        <v>101.8</v>
      </c>
      <c r="G142" s="18">
        <v>103.291070480385</v>
      </c>
      <c r="H142" cm="1">
        <f t="array" ref="H142">LARGE( _xlfn.BYROW($L$7:$L$12,_xlfn.LAMBDA(_xlpm.x, IF(_xlpm.x="NA", TRUE, DATE(LEFT(_xlpm.x,4),RIGHT(_xlpm.x,1)*3,1) &lt;= $E142 ))) * _xlfn.BYROW($M$7:$M$12,_xlfn.LAMBDA(_xlpm.x, IF(_xlpm.x="NA",TRUE, DATE(LEFT(_xlpm.x,4),RIGHT(_xlpm.x,1)*3,1) &gt;= $E142 ))), 1 ) * 9999999999</f>
        <v>0</v>
      </c>
    </row>
    <row r="143" spans="5:8" x14ac:dyDescent="0.25">
      <c r="E143" s="5">
        <v>41395</v>
      </c>
      <c r="F143" s="19">
        <v>105</v>
      </c>
      <c r="G143" s="18">
        <v>101.953708295979</v>
      </c>
      <c r="H143" cm="1">
        <f t="array" ref="H143">LARGE( _xlfn.BYROW($L$7:$L$12,_xlfn.LAMBDA(_xlpm.x, IF(_xlpm.x="NA", TRUE, DATE(LEFT(_xlpm.x,4),RIGHT(_xlpm.x,1)*3,1) &lt;= $E143 ))) * _xlfn.BYROW($M$7:$M$12,_xlfn.LAMBDA(_xlpm.x, IF(_xlpm.x="NA",TRUE, DATE(LEFT(_xlpm.x,4),RIGHT(_xlpm.x,1)*3,1) &gt;= $E143 ))), 1 ) * 9999999999</f>
        <v>0</v>
      </c>
    </row>
    <row r="144" spans="5:8" x14ac:dyDescent="0.25">
      <c r="E144" s="5">
        <v>41426</v>
      </c>
      <c r="F144" s="19">
        <v>101.7</v>
      </c>
      <c r="G144" s="18">
        <v>103.69580087169101</v>
      </c>
      <c r="H144" cm="1">
        <f t="array" ref="H144">LARGE( _xlfn.BYROW($L$7:$L$12,_xlfn.LAMBDA(_xlpm.x, IF(_xlpm.x="NA", TRUE, DATE(LEFT(_xlpm.x,4),RIGHT(_xlpm.x,1)*3,1) &lt;= $E144 ))) * _xlfn.BYROW($M$7:$M$12,_xlfn.LAMBDA(_xlpm.x, IF(_xlpm.x="NA",TRUE, DATE(LEFT(_xlpm.x,4),RIGHT(_xlpm.x,1)*3,1) &gt;= $E144 ))), 1 ) * 9999999999</f>
        <v>9999999999</v>
      </c>
    </row>
    <row r="145" spans="5:8" x14ac:dyDescent="0.25">
      <c r="E145" s="5">
        <v>41456</v>
      </c>
      <c r="F145" s="19">
        <v>108</v>
      </c>
      <c r="G145" s="18">
        <v>102.062003986552</v>
      </c>
      <c r="H145" cm="1">
        <f t="array" ref="H145">LARGE( _xlfn.BYROW($L$7:$L$12,_xlfn.LAMBDA(_xlpm.x, IF(_xlpm.x="NA", TRUE, DATE(LEFT(_xlpm.x,4),RIGHT(_xlpm.x,1)*3,1) &lt;= $E145 ))) * _xlfn.BYROW($M$7:$M$12,_xlfn.LAMBDA(_xlpm.x, IF(_xlpm.x="NA",TRUE, DATE(LEFT(_xlpm.x,4),RIGHT(_xlpm.x,1)*3,1) &gt;= $E145 ))), 1 ) * 9999999999</f>
        <v>9999999999</v>
      </c>
    </row>
    <row r="146" spans="5:8" x14ac:dyDescent="0.25">
      <c r="E146" s="5">
        <v>41487</v>
      </c>
      <c r="F146" s="19">
        <v>112</v>
      </c>
      <c r="G146" s="18">
        <v>102.61084460031</v>
      </c>
      <c r="H146" cm="1">
        <f t="array" ref="H146">LARGE( _xlfn.BYROW($L$7:$L$12,_xlfn.LAMBDA(_xlpm.x, IF(_xlpm.x="NA", TRUE, DATE(LEFT(_xlpm.x,4),RIGHT(_xlpm.x,1)*3,1) &lt;= $E146 ))) * _xlfn.BYROW($M$7:$M$12,_xlfn.LAMBDA(_xlpm.x, IF(_xlpm.x="NA",TRUE, DATE(LEFT(_xlpm.x,4),RIGHT(_xlpm.x,1)*3,1) &gt;= $E146 ))), 1 ) * 9999999999</f>
        <v>9999999999</v>
      </c>
    </row>
    <row r="147" spans="5:8" x14ac:dyDescent="0.25">
      <c r="E147" s="5">
        <v>41518</v>
      </c>
      <c r="F147" s="19">
        <v>107.3</v>
      </c>
      <c r="G147" s="18">
        <v>103.54263121025799</v>
      </c>
      <c r="H147" cm="1">
        <f t="array" ref="H147">LARGE( _xlfn.BYROW($L$7:$L$12,_xlfn.LAMBDA(_xlpm.x, IF(_xlpm.x="NA", TRUE, DATE(LEFT(_xlpm.x,4),RIGHT(_xlpm.x,1)*3,1) &lt;= $E147 ))) * _xlfn.BYROW($M$7:$M$12,_xlfn.LAMBDA(_xlpm.x, IF(_xlpm.x="NA",TRUE, DATE(LEFT(_xlpm.x,4),RIGHT(_xlpm.x,1)*3,1) &gt;= $E147 ))), 1 ) * 9999999999</f>
        <v>9999999999</v>
      </c>
    </row>
    <row r="148" spans="5:8" x14ac:dyDescent="0.25">
      <c r="E148" s="5">
        <v>41548</v>
      </c>
      <c r="F148" s="19">
        <v>112.6</v>
      </c>
      <c r="G148" s="18">
        <v>102.583295128963</v>
      </c>
      <c r="H148" cm="1">
        <f t="array" ref="H148">LARGE( _xlfn.BYROW($L$7:$L$12,_xlfn.LAMBDA(_xlpm.x, IF(_xlpm.x="NA", TRUE, DATE(LEFT(_xlpm.x,4),RIGHT(_xlpm.x,1)*3,1) &lt;= $E148 ))) * _xlfn.BYROW($M$7:$M$12,_xlfn.LAMBDA(_xlpm.x, IF(_xlpm.x="NA",TRUE, DATE(LEFT(_xlpm.x,4),RIGHT(_xlpm.x,1)*3,1) &gt;= $E148 ))), 1 ) * 9999999999</f>
        <v>9999999999</v>
      </c>
    </row>
    <row r="149" spans="5:8" x14ac:dyDescent="0.25">
      <c r="E149" s="5">
        <v>41579</v>
      </c>
      <c r="F149" s="19">
        <v>106.1</v>
      </c>
      <c r="G149" s="18">
        <v>102.842125320444</v>
      </c>
      <c r="H149" cm="1">
        <f t="array" ref="H149">LARGE( _xlfn.BYROW($L$7:$L$12,_xlfn.LAMBDA(_xlpm.x, IF(_xlpm.x="NA", TRUE, DATE(LEFT(_xlpm.x,4),RIGHT(_xlpm.x,1)*3,1) &lt;= $E149 ))) * _xlfn.BYROW($M$7:$M$12,_xlfn.LAMBDA(_xlpm.x, IF(_xlpm.x="NA",TRUE, DATE(LEFT(_xlpm.x,4),RIGHT(_xlpm.x,1)*3,1) &gt;= $E149 ))), 1 ) * 9999999999</f>
        <v>9999999999</v>
      </c>
    </row>
    <row r="150" spans="5:8" x14ac:dyDescent="0.25">
      <c r="E150" s="5">
        <v>41609</v>
      </c>
      <c r="F150" s="19">
        <v>90.1</v>
      </c>
      <c r="G150" s="18">
        <v>99.348979441450993</v>
      </c>
      <c r="H150" cm="1">
        <f t="array" ref="H150">LARGE( _xlfn.BYROW($L$7:$L$12,_xlfn.LAMBDA(_xlpm.x, IF(_xlpm.x="NA", TRUE, DATE(LEFT(_xlpm.x,4),RIGHT(_xlpm.x,1)*3,1) &lt;= $E150 ))) * _xlfn.BYROW($M$7:$M$12,_xlfn.LAMBDA(_xlpm.x, IF(_xlpm.x="NA",TRUE, DATE(LEFT(_xlpm.x,4),RIGHT(_xlpm.x,1)*3,1) &gt;= $E150 ))), 1 ) * 9999999999</f>
        <v>9999999999</v>
      </c>
    </row>
    <row r="151" spans="5:8" x14ac:dyDescent="0.25">
      <c r="E151" s="5">
        <v>41640</v>
      </c>
      <c r="F151" s="19">
        <v>92.6</v>
      </c>
      <c r="G151" s="18">
        <v>100.358454287686</v>
      </c>
      <c r="H151" cm="1">
        <f t="array" ref="H151">LARGE( _xlfn.BYROW($L$7:$L$12,_xlfn.LAMBDA(_xlpm.x, IF(_xlpm.x="NA", TRUE, DATE(LEFT(_xlpm.x,4),RIGHT(_xlpm.x,1)*3,1) &lt;= $E151 ))) * _xlfn.BYROW($M$7:$M$12,_xlfn.LAMBDA(_xlpm.x, IF(_xlpm.x="NA",TRUE, DATE(LEFT(_xlpm.x,4),RIGHT(_xlpm.x,1)*3,1) &gt;= $E151 ))), 1 ) * 9999999999</f>
        <v>9999999999</v>
      </c>
    </row>
    <row r="152" spans="5:8" x14ac:dyDescent="0.25">
      <c r="E152" s="5">
        <v>41671</v>
      </c>
      <c r="F152" s="19">
        <v>92.3</v>
      </c>
      <c r="G152" s="18">
        <v>103.12529508252101</v>
      </c>
      <c r="H152" cm="1">
        <f t="array" ref="H152">LARGE( _xlfn.BYROW($L$7:$L$12,_xlfn.LAMBDA(_xlpm.x, IF(_xlpm.x="NA", TRUE, DATE(LEFT(_xlpm.x,4),RIGHT(_xlpm.x,1)*3,1) &lt;= $E152 ))) * _xlfn.BYROW($M$7:$M$12,_xlfn.LAMBDA(_xlpm.x, IF(_xlpm.x="NA",TRUE, DATE(LEFT(_xlpm.x,4),RIGHT(_xlpm.x,1)*3,1) &gt;= $E152 ))), 1 ) * 9999999999</f>
        <v>9999999999</v>
      </c>
    </row>
    <row r="153" spans="5:8" x14ac:dyDescent="0.25">
      <c r="E153" s="5">
        <v>41699</v>
      </c>
      <c r="F153" s="19">
        <v>97.3</v>
      </c>
      <c r="G153" s="18">
        <v>99.265056597027197</v>
      </c>
      <c r="H153" cm="1">
        <f t="array" ref="H153">LARGE( _xlfn.BYROW($L$7:$L$12,_xlfn.LAMBDA(_xlpm.x, IF(_xlpm.x="NA", TRUE, DATE(LEFT(_xlpm.x,4),RIGHT(_xlpm.x,1)*3,1) &lt;= $E153 ))) * _xlfn.BYROW($M$7:$M$12,_xlfn.LAMBDA(_xlpm.x, IF(_xlpm.x="NA",TRUE, DATE(LEFT(_xlpm.x,4),RIGHT(_xlpm.x,1)*3,1) &gt;= $E153 ))), 1 ) * 9999999999</f>
        <v>9999999999</v>
      </c>
    </row>
    <row r="154" spans="5:8" x14ac:dyDescent="0.25">
      <c r="E154" s="5">
        <v>41730</v>
      </c>
      <c r="F154" s="19">
        <v>96</v>
      </c>
      <c r="G154" s="18">
        <v>99.977322562068395</v>
      </c>
      <c r="H154" cm="1">
        <f t="array" ref="H154">LARGE( _xlfn.BYROW($L$7:$L$12,_xlfn.LAMBDA(_xlpm.x, IF(_xlpm.x="NA", TRUE, DATE(LEFT(_xlpm.x,4),RIGHT(_xlpm.x,1)*3,1) &lt;= $E154 ))) * _xlfn.BYROW($M$7:$M$12,_xlfn.LAMBDA(_xlpm.x, IF(_xlpm.x="NA",TRUE, DATE(LEFT(_xlpm.x,4),RIGHT(_xlpm.x,1)*3,1) &gt;= $E154 ))), 1 ) * 9999999999</f>
        <v>9999999999</v>
      </c>
    </row>
    <row r="155" spans="5:8" x14ac:dyDescent="0.25">
      <c r="E155" s="5">
        <v>41760</v>
      </c>
      <c r="F155" s="19">
        <v>101.7</v>
      </c>
      <c r="G155" s="18">
        <v>98.888436748818606</v>
      </c>
      <c r="H155" cm="1">
        <f t="array" ref="H155">LARGE( _xlfn.BYROW($L$7:$L$12,_xlfn.LAMBDA(_xlpm.x, IF(_xlpm.x="NA", TRUE, DATE(LEFT(_xlpm.x,4),RIGHT(_xlpm.x,1)*3,1) &lt;= $E155 ))) * _xlfn.BYROW($M$7:$M$12,_xlfn.LAMBDA(_xlpm.x, IF(_xlpm.x="NA",TRUE, DATE(LEFT(_xlpm.x,4),RIGHT(_xlpm.x,1)*3,1) &gt;= $E155 ))), 1 ) * 9999999999</f>
        <v>9999999999</v>
      </c>
    </row>
    <row r="156" spans="5:8" x14ac:dyDescent="0.25">
      <c r="E156" s="5">
        <v>41791</v>
      </c>
      <c r="F156" s="19">
        <v>94.9</v>
      </c>
      <c r="G156" s="18">
        <v>96.507338881658796</v>
      </c>
      <c r="H156" cm="1">
        <f t="array" ref="H156">LARGE( _xlfn.BYROW($L$7:$L$12,_xlfn.LAMBDA(_xlpm.x, IF(_xlpm.x="NA", TRUE, DATE(LEFT(_xlpm.x,4),RIGHT(_xlpm.x,1)*3,1) &lt;= $E156 ))) * _xlfn.BYROW($M$7:$M$12,_xlfn.LAMBDA(_xlpm.x, IF(_xlpm.x="NA",TRUE, DATE(LEFT(_xlpm.x,4),RIGHT(_xlpm.x,1)*3,1) &gt;= $E156 ))), 1 ) * 9999999999</f>
        <v>9999999999</v>
      </c>
    </row>
    <row r="157" spans="5:8" x14ac:dyDescent="0.25">
      <c r="E157" s="5">
        <v>41821</v>
      </c>
      <c r="F157" s="19">
        <v>104.4</v>
      </c>
      <c r="G157" s="18">
        <v>98.287979519863796</v>
      </c>
      <c r="H157" cm="1">
        <f t="array" ref="H157">LARGE( _xlfn.BYROW($L$7:$L$12,_xlfn.LAMBDA(_xlpm.x, IF(_xlpm.x="NA", TRUE, DATE(LEFT(_xlpm.x,4),RIGHT(_xlpm.x,1)*3,1) &lt;= $E157 ))) * _xlfn.BYROW($M$7:$M$12,_xlfn.LAMBDA(_xlpm.x, IF(_xlpm.x="NA",TRUE, DATE(LEFT(_xlpm.x,4),RIGHT(_xlpm.x,1)*3,1) &gt;= $E157 ))), 1 ) * 9999999999</f>
        <v>9999999999</v>
      </c>
    </row>
    <row r="158" spans="5:8" x14ac:dyDescent="0.25">
      <c r="E158" s="5">
        <v>41852</v>
      </c>
      <c r="F158" s="19">
        <v>106.3</v>
      </c>
      <c r="G158" s="18">
        <v>99.125963679807498</v>
      </c>
      <c r="H158" cm="1">
        <f t="array" ref="H158">LARGE( _xlfn.BYROW($L$7:$L$12,_xlfn.LAMBDA(_xlpm.x, IF(_xlpm.x="NA", TRUE, DATE(LEFT(_xlpm.x,4),RIGHT(_xlpm.x,1)*3,1) &lt;= $E158 ))) * _xlfn.BYROW($M$7:$M$12,_xlfn.LAMBDA(_xlpm.x, IF(_xlpm.x="NA",TRUE, DATE(LEFT(_xlpm.x,4),RIGHT(_xlpm.x,1)*3,1) &gt;= $E158 ))), 1 ) * 9999999999</f>
        <v>9999999999</v>
      </c>
    </row>
    <row r="159" spans="5:8" x14ac:dyDescent="0.25">
      <c r="E159" s="5">
        <v>41883</v>
      </c>
      <c r="F159" s="19">
        <v>105.6</v>
      </c>
      <c r="G159" s="18">
        <v>99.307927414862107</v>
      </c>
      <c r="H159" cm="1">
        <f t="array" ref="H159">LARGE( _xlfn.BYROW($L$7:$L$12,_xlfn.LAMBDA(_xlpm.x, IF(_xlpm.x="NA", TRUE, DATE(LEFT(_xlpm.x,4),RIGHT(_xlpm.x,1)*3,1) &lt;= $E159 ))) * _xlfn.BYROW($M$7:$M$12,_xlfn.LAMBDA(_xlpm.x, IF(_xlpm.x="NA",TRUE, DATE(LEFT(_xlpm.x,4),RIGHT(_xlpm.x,1)*3,1) &gt;= $E159 ))), 1 ) * 9999999999</f>
        <v>9999999999</v>
      </c>
    </row>
    <row r="160" spans="5:8" x14ac:dyDescent="0.25">
      <c r="E160" s="5">
        <v>41913</v>
      </c>
      <c r="F160" s="19">
        <v>109.3</v>
      </c>
      <c r="G160" s="18">
        <v>99.748908410663006</v>
      </c>
      <c r="H160" cm="1">
        <f t="array" ref="H160">LARGE( _xlfn.BYROW($L$7:$L$12,_xlfn.LAMBDA(_xlpm.x, IF(_xlpm.x="NA", TRUE, DATE(LEFT(_xlpm.x,4),RIGHT(_xlpm.x,1)*3,1) &lt;= $E160 ))) * _xlfn.BYROW($M$7:$M$12,_xlfn.LAMBDA(_xlpm.x, IF(_xlpm.x="NA",TRUE, DATE(LEFT(_xlpm.x,4),RIGHT(_xlpm.x,1)*3,1) &gt;= $E160 ))), 1 ) * 9999999999</f>
        <v>9999999999</v>
      </c>
    </row>
    <row r="161" spans="5:8" x14ac:dyDescent="0.25">
      <c r="E161" s="5">
        <v>41944</v>
      </c>
      <c r="F161" s="19">
        <v>99.8</v>
      </c>
      <c r="G161" s="18">
        <v>98.524742502991003</v>
      </c>
      <c r="H161" cm="1">
        <f t="array" ref="H161">LARGE( _xlfn.BYROW($L$7:$L$12,_xlfn.LAMBDA(_xlpm.x, IF(_xlpm.x="NA", TRUE, DATE(LEFT(_xlpm.x,4),RIGHT(_xlpm.x,1)*3,1) &lt;= $E161 ))) * _xlfn.BYROW($M$7:$M$12,_xlfn.LAMBDA(_xlpm.x, IF(_xlpm.x="NA",TRUE, DATE(LEFT(_xlpm.x,4),RIGHT(_xlpm.x,1)*3,1) &gt;= $E161 ))), 1 ) * 9999999999</f>
        <v>9999999999</v>
      </c>
    </row>
    <row r="162" spans="5:8" x14ac:dyDescent="0.25">
      <c r="E162" s="5">
        <v>41974</v>
      </c>
      <c r="F162" s="19">
        <v>87.7</v>
      </c>
      <c r="G162" s="18">
        <v>95.478148201583394</v>
      </c>
      <c r="H162" cm="1">
        <f t="array" ref="H162">LARGE( _xlfn.BYROW($L$7:$L$12,_xlfn.LAMBDA(_xlpm.x, IF(_xlpm.x="NA", TRUE, DATE(LEFT(_xlpm.x,4),RIGHT(_xlpm.x,1)*3,1) &lt;= $E162 ))) * _xlfn.BYROW($M$7:$M$12,_xlfn.LAMBDA(_xlpm.x, IF(_xlpm.x="NA",TRUE, DATE(LEFT(_xlpm.x,4),RIGHT(_xlpm.x,1)*3,1) &gt;= $E162 ))), 1 ) * 9999999999</f>
        <v>9999999999</v>
      </c>
    </row>
    <row r="163" spans="5:8" x14ac:dyDescent="0.25">
      <c r="E163" s="5">
        <v>42005</v>
      </c>
      <c r="F163" s="19">
        <v>88.1</v>
      </c>
      <c r="G163" s="18">
        <v>95.677355387603001</v>
      </c>
      <c r="H163" cm="1">
        <f t="array" ref="H163">LARGE( _xlfn.BYROW($L$7:$L$12,_xlfn.LAMBDA(_xlpm.x, IF(_xlpm.x="NA", TRUE, DATE(LEFT(_xlpm.x,4),RIGHT(_xlpm.x,1)*3,1) &lt;= $E163 ))) * _xlfn.BYROW($M$7:$M$12,_xlfn.LAMBDA(_xlpm.x, IF(_xlpm.x="NA",TRUE, DATE(LEFT(_xlpm.x,4),RIGHT(_xlpm.x,1)*3,1) &gt;= $E163 ))), 1 ) * 9999999999</f>
        <v>9999999999</v>
      </c>
    </row>
    <row r="164" spans="5:8" x14ac:dyDescent="0.25">
      <c r="E164" s="5">
        <v>42036</v>
      </c>
      <c r="F164" s="19">
        <v>83.7</v>
      </c>
      <c r="G164" s="18">
        <v>94.4349745840141</v>
      </c>
      <c r="H164" cm="1">
        <f t="array" ref="H164">LARGE( _xlfn.BYROW($L$7:$L$12,_xlfn.LAMBDA(_xlpm.x, IF(_xlpm.x="NA", TRUE, DATE(LEFT(_xlpm.x,4),RIGHT(_xlpm.x,1)*3,1) &lt;= $E164 ))) * _xlfn.BYROW($M$7:$M$12,_xlfn.LAMBDA(_xlpm.x, IF(_xlpm.x="NA",TRUE, DATE(LEFT(_xlpm.x,4),RIGHT(_xlpm.x,1)*3,1) &gt;= $E164 ))), 1 ) * 9999999999</f>
        <v>9999999999</v>
      </c>
    </row>
    <row r="165" spans="5:8" x14ac:dyDescent="0.25">
      <c r="E165" s="5">
        <v>42064</v>
      </c>
      <c r="F165" s="19">
        <v>94.3</v>
      </c>
      <c r="G165" s="18">
        <v>95.798276219985098</v>
      </c>
      <c r="H165" cm="1">
        <f t="array" ref="H165">LARGE( _xlfn.BYROW($L$7:$L$12,_xlfn.LAMBDA(_xlpm.x, IF(_xlpm.x="NA", TRUE, DATE(LEFT(_xlpm.x,4),RIGHT(_xlpm.x,1)*3,1) &lt;= $E165 ))) * _xlfn.BYROW($M$7:$M$12,_xlfn.LAMBDA(_xlpm.x, IF(_xlpm.x="NA",TRUE, DATE(LEFT(_xlpm.x,4),RIGHT(_xlpm.x,1)*3,1) &gt;= $E165 ))), 1 ) * 9999999999</f>
        <v>9999999999</v>
      </c>
    </row>
    <row r="166" spans="5:8" x14ac:dyDescent="0.25">
      <c r="E166" s="5">
        <v>42095</v>
      </c>
      <c r="F166" s="19">
        <v>88.8</v>
      </c>
      <c r="G166" s="18">
        <v>92.859665469098701</v>
      </c>
      <c r="H166" cm="1">
        <f t="array" ref="H166">LARGE( _xlfn.BYROW($L$7:$L$12,_xlfn.LAMBDA(_xlpm.x, IF(_xlpm.x="NA", TRUE, DATE(LEFT(_xlpm.x,4),RIGHT(_xlpm.x,1)*3,1) &lt;= $E166 ))) * _xlfn.BYROW($M$7:$M$12,_xlfn.LAMBDA(_xlpm.x, IF(_xlpm.x="NA",TRUE, DATE(LEFT(_xlpm.x,4),RIGHT(_xlpm.x,1)*3,1) &gt;= $E166 ))), 1 ) * 9999999999</f>
        <v>9999999999</v>
      </c>
    </row>
    <row r="167" spans="5:8" x14ac:dyDescent="0.25">
      <c r="E167" s="5">
        <v>42125</v>
      </c>
      <c r="F167" s="19">
        <v>93.1</v>
      </c>
      <c r="G167" s="18">
        <v>92.389828688517298</v>
      </c>
      <c r="H167" cm="1">
        <f t="array" ref="H167">LARGE( _xlfn.BYROW($L$7:$L$12,_xlfn.LAMBDA(_xlpm.x, IF(_xlpm.x="NA", TRUE, DATE(LEFT(_xlpm.x,4),RIGHT(_xlpm.x,1)*3,1) &lt;= $E167 ))) * _xlfn.BYROW($M$7:$M$12,_xlfn.LAMBDA(_xlpm.x, IF(_xlpm.x="NA",TRUE, DATE(LEFT(_xlpm.x,4),RIGHT(_xlpm.x,1)*3,1) &gt;= $E167 ))), 1 ) * 9999999999</f>
        <v>9999999999</v>
      </c>
    </row>
    <row r="168" spans="5:8" x14ac:dyDescent="0.25">
      <c r="E168" s="5">
        <v>42156</v>
      </c>
      <c r="F168" s="19">
        <v>92.5</v>
      </c>
      <c r="G168" s="18">
        <v>91.401097014180905</v>
      </c>
      <c r="H168" cm="1">
        <f t="array" ref="H168">LARGE( _xlfn.BYROW($L$7:$L$12,_xlfn.LAMBDA(_xlpm.x, IF(_xlpm.x="NA", TRUE, DATE(LEFT(_xlpm.x,4),RIGHT(_xlpm.x,1)*3,1) &lt;= $E168 ))) * _xlfn.BYROW($M$7:$M$12,_xlfn.LAMBDA(_xlpm.x, IF(_xlpm.x="NA",TRUE, DATE(LEFT(_xlpm.x,4),RIGHT(_xlpm.x,1)*3,1) &gt;= $E168 ))), 1 ) * 9999999999</f>
        <v>9999999999</v>
      </c>
    </row>
    <row r="169" spans="5:8" x14ac:dyDescent="0.25">
      <c r="E169" s="5">
        <v>42186</v>
      </c>
      <c r="F169" s="19">
        <v>95.5</v>
      </c>
      <c r="G169" s="18">
        <v>89.622283997612499</v>
      </c>
      <c r="H169" cm="1">
        <f t="array" ref="H169">LARGE( _xlfn.BYROW($L$7:$L$12,_xlfn.LAMBDA(_xlpm.x, IF(_xlpm.x="NA", TRUE, DATE(LEFT(_xlpm.x,4),RIGHT(_xlpm.x,1)*3,1) &lt;= $E169 ))) * _xlfn.BYROW($M$7:$M$12,_xlfn.LAMBDA(_xlpm.x, IF(_xlpm.x="NA",TRUE, DATE(LEFT(_xlpm.x,4),RIGHT(_xlpm.x,1)*3,1) &gt;= $E169 ))), 1 ) * 9999999999</f>
        <v>9999999999</v>
      </c>
    </row>
    <row r="170" spans="5:8" x14ac:dyDescent="0.25">
      <c r="E170" s="5">
        <v>42217</v>
      </c>
      <c r="F170" s="19">
        <v>97.6</v>
      </c>
      <c r="G170" s="18">
        <v>90.258500981137004</v>
      </c>
      <c r="H170" cm="1">
        <f t="array" ref="H170">LARGE( _xlfn.BYROW($L$7:$L$12,_xlfn.LAMBDA(_xlpm.x, IF(_xlpm.x="NA", TRUE, DATE(LEFT(_xlpm.x,4),RIGHT(_xlpm.x,1)*3,1) &lt;= $E170 ))) * _xlfn.BYROW($M$7:$M$12,_xlfn.LAMBDA(_xlpm.x, IF(_xlpm.x="NA",TRUE, DATE(LEFT(_xlpm.x,4),RIGHT(_xlpm.x,1)*3,1) &gt;= $E170 ))), 1 ) * 9999999999</f>
        <v>9999999999</v>
      </c>
    </row>
    <row r="171" spans="5:8" x14ac:dyDescent="0.25">
      <c r="E171" s="5">
        <v>42248</v>
      </c>
      <c r="F171" s="19">
        <v>94.3</v>
      </c>
      <c r="G171" s="18">
        <v>88.347231492979802</v>
      </c>
      <c r="H171" cm="1">
        <f t="array" ref="H171">LARGE( _xlfn.BYROW($L$7:$L$12,_xlfn.LAMBDA(_xlpm.x, IF(_xlpm.x="NA", TRUE, DATE(LEFT(_xlpm.x,4),RIGHT(_xlpm.x,1)*3,1) &lt;= $E171 ))) * _xlfn.BYROW($M$7:$M$12,_xlfn.LAMBDA(_xlpm.x, IF(_xlpm.x="NA",TRUE, DATE(LEFT(_xlpm.x,4),RIGHT(_xlpm.x,1)*3,1) &gt;= $E171 ))), 1 ) * 9999999999</f>
        <v>9999999999</v>
      </c>
    </row>
    <row r="172" spans="5:8" x14ac:dyDescent="0.25">
      <c r="E172" s="5">
        <v>42278</v>
      </c>
      <c r="F172" s="19">
        <v>97.2</v>
      </c>
      <c r="G172" s="18">
        <v>88.127612982330106</v>
      </c>
      <c r="H172" cm="1">
        <f t="array" ref="H172">LARGE( _xlfn.BYROW($L$7:$L$12,_xlfn.LAMBDA(_xlpm.x, IF(_xlpm.x="NA", TRUE, DATE(LEFT(_xlpm.x,4),RIGHT(_xlpm.x,1)*3,1) &lt;= $E172 ))) * _xlfn.BYROW($M$7:$M$12,_xlfn.LAMBDA(_xlpm.x, IF(_xlpm.x="NA",TRUE, DATE(LEFT(_xlpm.x,4),RIGHT(_xlpm.x,1)*3,1) &gt;= $E172 ))), 1 ) * 9999999999</f>
        <v>9999999999</v>
      </c>
    </row>
    <row r="173" spans="5:8" x14ac:dyDescent="0.25">
      <c r="E173" s="5">
        <v>42309</v>
      </c>
      <c r="F173" s="19">
        <v>87.6</v>
      </c>
      <c r="G173" s="18">
        <v>86.510507002208797</v>
      </c>
      <c r="H173" cm="1">
        <f t="array" ref="H173">LARGE( _xlfn.BYROW($L$7:$L$12,_xlfn.LAMBDA(_xlpm.x, IF(_xlpm.x="NA", TRUE, DATE(LEFT(_xlpm.x,4),RIGHT(_xlpm.x,1)*3,1) &lt;= $E173 ))) * _xlfn.BYROW($M$7:$M$12,_xlfn.LAMBDA(_xlpm.x, IF(_xlpm.x="NA",TRUE, DATE(LEFT(_xlpm.x,4),RIGHT(_xlpm.x,1)*3,1) &gt;= $E173 ))), 1 ) * 9999999999</f>
        <v>9999999999</v>
      </c>
    </row>
    <row r="174" spans="5:8" x14ac:dyDescent="0.25">
      <c r="E174" s="5">
        <v>42339</v>
      </c>
      <c r="F174" s="19">
        <v>77.2</v>
      </c>
      <c r="G174" s="18">
        <v>84.814000909590007</v>
      </c>
      <c r="H174" cm="1">
        <f t="array" ref="H174">LARGE( _xlfn.BYROW($L$7:$L$12,_xlfn.LAMBDA(_xlpm.x, IF(_xlpm.x="NA", TRUE, DATE(LEFT(_xlpm.x,4),RIGHT(_xlpm.x,1)*3,1) &lt;= $E174 ))) * _xlfn.BYROW($M$7:$M$12,_xlfn.LAMBDA(_xlpm.x, IF(_xlpm.x="NA",TRUE, DATE(LEFT(_xlpm.x,4),RIGHT(_xlpm.x,1)*3,1) &gt;= $E174 ))), 1 ) * 9999999999</f>
        <v>9999999999</v>
      </c>
    </row>
    <row r="175" spans="5:8" x14ac:dyDescent="0.25">
      <c r="E175" s="5">
        <v>42370</v>
      </c>
      <c r="F175" s="19">
        <v>76.3</v>
      </c>
      <c r="G175" s="18">
        <v>85.816396539798902</v>
      </c>
      <c r="H175" cm="1">
        <f t="array" ref="H175">LARGE( _xlfn.BYROW($L$7:$L$12,_xlfn.LAMBDA(_xlpm.x, IF(_xlpm.x="NA", TRUE, DATE(LEFT(_xlpm.x,4),RIGHT(_xlpm.x,1)*3,1) &lt;= $E175 ))) * _xlfn.BYROW($M$7:$M$12,_xlfn.LAMBDA(_xlpm.x, IF(_xlpm.x="NA",TRUE, DATE(LEFT(_xlpm.x,4),RIGHT(_xlpm.x,1)*3,1) &gt;= $E175 ))), 1 ) * 9999999999</f>
        <v>9999999999</v>
      </c>
    </row>
    <row r="176" spans="5:8" x14ac:dyDescent="0.25">
      <c r="E176" s="5">
        <v>42401</v>
      </c>
      <c r="F176" s="19">
        <v>75.8</v>
      </c>
      <c r="G176" s="18">
        <v>84.287742886001595</v>
      </c>
      <c r="H176" cm="1">
        <f t="array" ref="H176">LARGE( _xlfn.BYROW($L$7:$L$12,_xlfn.LAMBDA(_xlpm.x, IF(_xlpm.x="NA", TRUE, DATE(LEFT(_xlpm.x,4),RIGHT(_xlpm.x,1)*3,1) &lt;= $E176 ))) * _xlfn.BYROW($M$7:$M$12,_xlfn.LAMBDA(_xlpm.x, IF(_xlpm.x="NA",TRUE, DATE(LEFT(_xlpm.x,4),RIGHT(_xlpm.x,1)*3,1) &gt;= $E176 ))), 1 ) * 9999999999</f>
        <v>9999999999</v>
      </c>
    </row>
    <row r="177" spans="5:8" x14ac:dyDescent="0.25">
      <c r="E177" s="5">
        <v>42430</v>
      </c>
      <c r="F177" s="19">
        <v>83.7</v>
      </c>
      <c r="G177" s="18">
        <v>85.755590214200893</v>
      </c>
      <c r="H177" cm="1">
        <f t="array" ref="H177">LARGE( _xlfn.BYROW($L$7:$L$12,_xlfn.LAMBDA(_xlpm.x, IF(_xlpm.x="NA", TRUE, DATE(LEFT(_xlpm.x,4),RIGHT(_xlpm.x,1)*3,1) &lt;= $E177 ))) * _xlfn.BYROW($M$7:$M$12,_xlfn.LAMBDA(_xlpm.x, IF(_xlpm.x="NA",TRUE, DATE(LEFT(_xlpm.x,4),RIGHT(_xlpm.x,1)*3,1) &gt;= $E177 ))), 1 ) * 9999999999</f>
        <v>9999999999</v>
      </c>
    </row>
    <row r="178" spans="5:8" x14ac:dyDescent="0.25">
      <c r="E178" s="5">
        <v>42461</v>
      </c>
      <c r="F178" s="19">
        <v>83</v>
      </c>
      <c r="G178" s="18">
        <v>85.583605833457796</v>
      </c>
      <c r="H178" cm="1">
        <f t="array" ref="H178">LARGE( _xlfn.BYROW($L$7:$L$12,_xlfn.LAMBDA(_xlpm.x, IF(_xlpm.x="NA", TRUE, DATE(LEFT(_xlpm.x,4),RIGHT(_xlpm.x,1)*3,1) &lt;= $E178 ))) * _xlfn.BYROW($M$7:$M$12,_xlfn.LAMBDA(_xlpm.x, IF(_xlpm.x="NA",TRUE, DATE(LEFT(_xlpm.x,4),RIGHT(_xlpm.x,1)*3,1) &gt;= $E178 ))), 1 ) * 9999999999</f>
        <v>9999999999</v>
      </c>
    </row>
    <row r="179" spans="5:8" x14ac:dyDescent="0.25">
      <c r="E179" s="5">
        <v>42491</v>
      </c>
      <c r="F179" s="19">
        <v>86.3</v>
      </c>
      <c r="G179" s="18">
        <v>84.546877971562594</v>
      </c>
      <c r="H179" cm="1">
        <f t="array" ref="H179">LARGE( _xlfn.BYROW($L$7:$L$12,_xlfn.LAMBDA(_xlpm.x, IF(_xlpm.x="NA", TRUE, DATE(LEFT(_xlpm.x,4),RIGHT(_xlpm.x,1)*3,1) &lt;= $E179 ))) * _xlfn.BYROW($M$7:$M$12,_xlfn.LAMBDA(_xlpm.x, IF(_xlpm.x="NA",TRUE, DATE(LEFT(_xlpm.x,4),RIGHT(_xlpm.x,1)*3,1) &gt;= $E179 ))), 1 ) * 9999999999</f>
        <v>9999999999</v>
      </c>
    </row>
    <row r="180" spans="5:8" x14ac:dyDescent="0.25">
      <c r="E180" s="5">
        <v>42522</v>
      </c>
      <c r="F180" s="19">
        <v>87.7</v>
      </c>
      <c r="G180" s="18">
        <v>86.478628176253196</v>
      </c>
      <c r="H180" cm="1">
        <f t="array" ref="H180">LARGE( _xlfn.BYROW($L$7:$L$12,_xlfn.LAMBDA(_xlpm.x, IF(_xlpm.x="NA", TRUE, DATE(LEFT(_xlpm.x,4),RIGHT(_xlpm.x,1)*3,1) &lt;= $E180 ))) * _xlfn.BYROW($M$7:$M$12,_xlfn.LAMBDA(_xlpm.x, IF(_xlpm.x="NA",TRUE, DATE(LEFT(_xlpm.x,4),RIGHT(_xlpm.x,1)*3,1) &gt;= $E180 ))), 1 ) * 9999999999</f>
        <v>9999999999</v>
      </c>
    </row>
    <row r="181" spans="5:8" x14ac:dyDescent="0.25">
      <c r="E181" s="5">
        <v>42552</v>
      </c>
      <c r="F181" s="19">
        <v>89.6</v>
      </c>
      <c r="G181" s="18">
        <v>85.632752507639495</v>
      </c>
      <c r="H181" cm="1">
        <f t="array" ref="H181">LARGE( _xlfn.BYROW($L$7:$L$12,_xlfn.LAMBDA(_xlpm.x, IF(_xlpm.x="NA", TRUE, DATE(LEFT(_xlpm.x,4),RIGHT(_xlpm.x,1)*3,1) &lt;= $E181 ))) * _xlfn.BYROW($M$7:$M$12,_xlfn.LAMBDA(_xlpm.x, IF(_xlpm.x="NA",TRUE, DATE(LEFT(_xlpm.x,4),RIGHT(_xlpm.x,1)*3,1) &gt;= $E181 ))), 1 ) * 9999999999</f>
        <v>9999999999</v>
      </c>
    </row>
    <row r="182" spans="5:8" x14ac:dyDescent="0.25">
      <c r="E182" s="5">
        <v>42583</v>
      </c>
      <c r="F182" s="19">
        <v>93</v>
      </c>
      <c r="G182" s="18">
        <v>83.508158625553804</v>
      </c>
      <c r="H182" cm="1">
        <f t="array" ref="H182">LARGE( _xlfn.BYROW($L$7:$L$12,_xlfn.LAMBDA(_xlpm.x, IF(_xlpm.x="NA", TRUE, DATE(LEFT(_xlpm.x,4),RIGHT(_xlpm.x,1)*3,1) &lt;= $E182 ))) * _xlfn.BYROW($M$7:$M$12,_xlfn.LAMBDA(_xlpm.x, IF(_xlpm.x="NA",TRUE, DATE(LEFT(_xlpm.x,4),RIGHT(_xlpm.x,1)*3,1) &gt;= $E182 ))), 1 ) * 9999999999</f>
        <v>9999999999</v>
      </c>
    </row>
    <row r="183" spans="5:8" x14ac:dyDescent="0.25">
      <c r="E183" s="5">
        <v>42614</v>
      </c>
      <c r="F183" s="19">
        <v>90.7</v>
      </c>
      <c r="G183" s="18">
        <v>84.835002949887894</v>
      </c>
      <c r="H183" cm="1">
        <f t="array" ref="H183">LARGE( _xlfn.BYROW($L$7:$L$12,_xlfn.LAMBDA(_xlpm.x, IF(_xlpm.x="NA", TRUE, DATE(LEFT(_xlpm.x,4),RIGHT(_xlpm.x,1)*3,1) &lt;= $E183 ))) * _xlfn.BYROW($M$7:$M$12,_xlfn.LAMBDA(_xlpm.x, IF(_xlpm.x="NA",TRUE, DATE(LEFT(_xlpm.x,4),RIGHT(_xlpm.x,1)*3,1) &gt;= $E183 ))), 1 ) * 9999999999</f>
        <v>9999999999</v>
      </c>
    </row>
    <row r="184" spans="5:8" x14ac:dyDescent="0.25">
      <c r="E184" s="5">
        <v>42644</v>
      </c>
      <c r="F184" s="19">
        <v>90.2</v>
      </c>
      <c r="G184" s="18">
        <v>83.452401634651295</v>
      </c>
      <c r="H184" cm="1">
        <f t="array" ref="H184">LARGE( _xlfn.BYROW($L$7:$L$12,_xlfn.LAMBDA(_xlpm.x, IF(_xlpm.x="NA", TRUE, DATE(LEFT(_xlpm.x,4),RIGHT(_xlpm.x,1)*3,1) &lt;= $E184 ))) * _xlfn.BYROW($M$7:$M$12,_xlfn.LAMBDA(_xlpm.x, IF(_xlpm.x="NA",TRUE, DATE(LEFT(_xlpm.x,4),RIGHT(_xlpm.x,1)*3,1) &gt;= $E184 ))), 1 ) * 9999999999</f>
        <v>9999999999</v>
      </c>
    </row>
    <row r="185" spans="5:8" x14ac:dyDescent="0.25">
      <c r="E185" s="5">
        <v>42675</v>
      </c>
      <c r="F185" s="19">
        <v>86.5</v>
      </c>
      <c r="G185" s="18">
        <v>83.898667958526204</v>
      </c>
      <c r="H185" cm="1">
        <f t="array" ref="H185">LARGE( _xlfn.BYROW($L$7:$L$12,_xlfn.LAMBDA(_xlpm.x, IF(_xlpm.x="NA", TRUE, DATE(LEFT(_xlpm.x,4),RIGHT(_xlpm.x,1)*3,1) &lt;= $E185 ))) * _xlfn.BYROW($M$7:$M$12,_xlfn.LAMBDA(_xlpm.x, IF(_xlpm.x="NA",TRUE, DATE(LEFT(_xlpm.x,4),RIGHT(_xlpm.x,1)*3,1) &gt;= $E185 ))), 1 ) * 9999999999</f>
        <v>9999999999</v>
      </c>
    </row>
    <row r="186" spans="5:8" x14ac:dyDescent="0.25">
      <c r="E186" s="5">
        <v>42705</v>
      </c>
      <c r="F186" s="19">
        <v>77.2</v>
      </c>
      <c r="G186" s="18">
        <v>84.9957722933285</v>
      </c>
      <c r="H186" cm="1">
        <f t="array" ref="H186">LARGE( _xlfn.BYROW($L$7:$L$12,_xlfn.LAMBDA(_xlpm.x, IF(_xlpm.x="NA", TRUE, DATE(LEFT(_xlpm.x,4),RIGHT(_xlpm.x,1)*3,1) &lt;= $E186 ))) * _xlfn.BYROW($M$7:$M$12,_xlfn.LAMBDA(_xlpm.x, IF(_xlpm.x="NA",TRUE, DATE(LEFT(_xlpm.x,4),RIGHT(_xlpm.x,1)*3,1) &gt;= $E186 ))), 1 ) * 9999999999</f>
        <v>9999999999</v>
      </c>
    </row>
    <row r="187" spans="5:8" x14ac:dyDescent="0.25">
      <c r="E187" s="5">
        <v>42736</v>
      </c>
      <c r="F187" s="19">
        <v>77.900000000000006</v>
      </c>
      <c r="G187" s="18">
        <v>86.178212414587804</v>
      </c>
      <c r="H187" cm="1">
        <f t="array" ref="H187">LARGE( _xlfn.BYROW($L$7:$L$12,_xlfn.LAMBDA(_xlpm.x, IF(_xlpm.x="NA", TRUE, DATE(LEFT(_xlpm.x,4),RIGHT(_xlpm.x,1)*3,1) &lt;= $E187 ))) * _xlfn.BYROW($M$7:$M$12,_xlfn.LAMBDA(_xlpm.x, IF(_xlpm.x="NA",TRUE, DATE(LEFT(_xlpm.x,4),RIGHT(_xlpm.x,1)*3,1) &gt;= $E187 ))), 1 ) * 9999999999</f>
        <v>0</v>
      </c>
    </row>
    <row r="188" spans="5:8" x14ac:dyDescent="0.25">
      <c r="E188" s="5">
        <v>42767</v>
      </c>
      <c r="F188" s="19">
        <v>75.900000000000006</v>
      </c>
      <c r="G188" s="18">
        <v>86.331930403015804</v>
      </c>
      <c r="H188" cm="1">
        <f t="array" ref="H188">LARGE( _xlfn.BYROW($L$7:$L$12,_xlfn.LAMBDA(_xlpm.x, IF(_xlpm.x="NA", TRUE, DATE(LEFT(_xlpm.x,4),RIGHT(_xlpm.x,1)*3,1) &lt;= $E188 ))) * _xlfn.BYROW($M$7:$M$12,_xlfn.LAMBDA(_xlpm.x, IF(_xlpm.x="NA",TRUE, DATE(LEFT(_xlpm.x,4),RIGHT(_xlpm.x,1)*3,1) &gt;= $E188 ))), 1 ) * 9999999999</f>
        <v>0</v>
      </c>
    </row>
    <row r="189" spans="5:8" x14ac:dyDescent="0.25">
      <c r="E189" s="5">
        <v>42795</v>
      </c>
      <c r="F189" s="19">
        <v>85.4</v>
      </c>
      <c r="G189" s="18">
        <v>86.463457321908194</v>
      </c>
      <c r="H189" cm="1">
        <f t="array" ref="H189">LARGE( _xlfn.BYROW($L$7:$L$12,_xlfn.LAMBDA(_xlpm.x, IF(_xlpm.x="NA", TRUE, DATE(LEFT(_xlpm.x,4),RIGHT(_xlpm.x,1)*3,1) &lt;= $E189 ))) * _xlfn.BYROW($M$7:$M$12,_xlfn.LAMBDA(_xlpm.x, IF(_xlpm.x="NA",TRUE, DATE(LEFT(_xlpm.x,4),RIGHT(_xlpm.x,1)*3,1) &gt;= $E189 ))), 1 ) * 9999999999</f>
        <v>0</v>
      </c>
    </row>
    <row r="190" spans="5:8" x14ac:dyDescent="0.25">
      <c r="E190" s="5">
        <v>42826</v>
      </c>
      <c r="F190" s="19">
        <v>79.3</v>
      </c>
      <c r="G190" s="18">
        <v>85.832107202290899</v>
      </c>
      <c r="H190" cm="1">
        <f t="array" ref="H190">LARGE( _xlfn.BYROW($L$7:$L$12,_xlfn.LAMBDA(_xlpm.x, IF(_xlpm.x="NA", TRUE, DATE(LEFT(_xlpm.x,4),RIGHT(_xlpm.x,1)*3,1) &lt;= $E190 ))) * _xlfn.BYROW($M$7:$M$12,_xlfn.LAMBDA(_xlpm.x, IF(_xlpm.x="NA",TRUE, DATE(LEFT(_xlpm.x,4),RIGHT(_xlpm.x,1)*3,1) &gt;= $E190 ))), 1 ) * 9999999999</f>
        <v>0</v>
      </c>
    </row>
    <row r="191" spans="5:8" x14ac:dyDescent="0.25">
      <c r="E191" s="5">
        <v>42856</v>
      </c>
      <c r="F191" s="19">
        <v>90.1</v>
      </c>
      <c r="G191" s="18">
        <v>86.491032578894206</v>
      </c>
      <c r="H191" cm="1">
        <f t="array" ref="H191">LARGE( _xlfn.BYROW($L$7:$L$12,_xlfn.LAMBDA(_xlpm.x, IF(_xlpm.x="NA", TRUE, DATE(LEFT(_xlpm.x,4),RIGHT(_xlpm.x,1)*3,1) &lt;= $E191 ))) * _xlfn.BYROW($M$7:$M$12,_xlfn.LAMBDA(_xlpm.x, IF(_xlpm.x="NA",TRUE, DATE(LEFT(_xlpm.x,4),RIGHT(_xlpm.x,1)*3,1) &gt;= $E191 ))), 1 ) * 9999999999</f>
        <v>0</v>
      </c>
    </row>
    <row r="192" spans="5:8" x14ac:dyDescent="0.25">
      <c r="E192" s="5">
        <v>42887</v>
      </c>
      <c r="F192" s="19">
        <v>88.4</v>
      </c>
      <c r="G192" s="18">
        <v>87.025922958473998</v>
      </c>
      <c r="H192" cm="1">
        <f t="array" ref="H192">LARGE( _xlfn.BYROW($L$7:$L$12,_xlfn.LAMBDA(_xlpm.x, IF(_xlpm.x="NA", TRUE, DATE(LEFT(_xlpm.x,4),RIGHT(_xlpm.x,1)*3,1) &lt;= $E192 ))) * _xlfn.BYROW($M$7:$M$12,_xlfn.LAMBDA(_xlpm.x, IF(_xlpm.x="NA",TRUE, DATE(LEFT(_xlpm.x,4),RIGHT(_xlpm.x,1)*3,1) &gt;= $E192 ))), 1 ) * 9999999999</f>
        <v>0</v>
      </c>
    </row>
    <row r="193" spans="5:8" x14ac:dyDescent="0.25">
      <c r="E193" s="5">
        <v>42917</v>
      </c>
      <c r="F193" s="19">
        <v>92.1</v>
      </c>
      <c r="G193" s="18">
        <v>87.6109291845613</v>
      </c>
      <c r="H193" cm="1">
        <f t="array" ref="H193">LARGE( _xlfn.BYROW($L$7:$L$12,_xlfn.LAMBDA(_xlpm.x, IF(_xlpm.x="NA", TRUE, DATE(LEFT(_xlpm.x,4),RIGHT(_xlpm.x,1)*3,1) &lt;= $E193 ))) * _xlfn.BYROW($M$7:$M$12,_xlfn.LAMBDA(_xlpm.x, IF(_xlpm.x="NA",TRUE, DATE(LEFT(_xlpm.x,4),RIGHT(_xlpm.x,1)*3,1) &gt;= $E193 ))), 1 ) * 9999999999</f>
        <v>0</v>
      </c>
    </row>
    <row r="194" spans="5:8" x14ac:dyDescent="0.25">
      <c r="E194" s="5">
        <v>42948</v>
      </c>
      <c r="F194" s="19">
        <v>96.7</v>
      </c>
      <c r="G194" s="18">
        <v>87.129802207781097</v>
      </c>
      <c r="H194" cm="1">
        <f t="array" ref="H194">LARGE( _xlfn.BYROW($L$7:$L$12,_xlfn.LAMBDA(_xlpm.x, IF(_xlpm.x="NA", TRUE, DATE(LEFT(_xlpm.x,4),RIGHT(_xlpm.x,1)*3,1) &lt;= $E194 ))) * _xlfn.BYROW($M$7:$M$12,_xlfn.LAMBDA(_xlpm.x, IF(_xlpm.x="NA",TRUE, DATE(LEFT(_xlpm.x,4),RIGHT(_xlpm.x,1)*3,1) &gt;= $E194 ))), 1 ) * 9999999999</f>
        <v>0</v>
      </c>
    </row>
    <row r="195" spans="5:8" x14ac:dyDescent="0.25">
      <c r="E195" s="5">
        <v>42979</v>
      </c>
      <c r="F195" s="19">
        <v>93</v>
      </c>
      <c r="G195" s="18">
        <v>87.668375257923898</v>
      </c>
      <c r="H195" cm="1">
        <f t="array" ref="H195">LARGE( _xlfn.BYROW($L$7:$L$12,_xlfn.LAMBDA(_xlpm.x, IF(_xlpm.x="NA", TRUE, DATE(LEFT(_xlpm.x,4),RIGHT(_xlpm.x,1)*3,1) &lt;= $E195 ))) * _xlfn.BYROW($M$7:$M$12,_xlfn.LAMBDA(_xlpm.x, IF(_xlpm.x="NA",TRUE, DATE(LEFT(_xlpm.x,4),RIGHT(_xlpm.x,1)*3,1) &gt;= $E195 ))), 1 ) * 9999999999</f>
        <v>0</v>
      </c>
    </row>
    <row r="196" spans="5:8" x14ac:dyDescent="0.25">
      <c r="E196" s="5">
        <v>43009</v>
      </c>
      <c r="F196" s="19">
        <v>95.1</v>
      </c>
      <c r="G196" s="18">
        <v>87.967311262336693</v>
      </c>
      <c r="H196" cm="1">
        <f t="array" ref="H196">LARGE( _xlfn.BYROW($L$7:$L$12,_xlfn.LAMBDA(_xlpm.x, IF(_xlpm.x="NA", TRUE, DATE(LEFT(_xlpm.x,4),RIGHT(_xlpm.x,1)*3,1) &lt;= $E196 ))) * _xlfn.BYROW($M$7:$M$12,_xlfn.LAMBDA(_xlpm.x, IF(_xlpm.x="NA",TRUE, DATE(LEFT(_xlpm.x,4),RIGHT(_xlpm.x,1)*3,1) &gt;= $E196 ))), 1 ) * 9999999999</f>
        <v>0</v>
      </c>
    </row>
    <row r="197" spans="5:8" x14ac:dyDescent="0.25">
      <c r="E197" s="5">
        <v>43040</v>
      </c>
      <c r="F197" s="19">
        <v>90.6</v>
      </c>
      <c r="G197" s="18">
        <v>88.252680897915496</v>
      </c>
      <c r="H197" cm="1">
        <f t="array" ref="H197">LARGE( _xlfn.BYROW($L$7:$L$12,_xlfn.LAMBDA(_xlpm.x, IF(_xlpm.x="NA", TRUE, DATE(LEFT(_xlpm.x,4),RIGHT(_xlpm.x,1)*3,1) &lt;= $E197 ))) * _xlfn.BYROW($M$7:$M$12,_xlfn.LAMBDA(_xlpm.x, IF(_xlpm.x="NA",TRUE, DATE(LEFT(_xlpm.x,4),RIGHT(_xlpm.x,1)*3,1) &gt;= $E197 ))), 1 ) * 9999999999</f>
        <v>0</v>
      </c>
    </row>
    <row r="198" spans="5:8" x14ac:dyDescent="0.25">
      <c r="E198" s="5">
        <v>43070</v>
      </c>
      <c r="F198" s="19">
        <v>81</v>
      </c>
      <c r="G198" s="18">
        <v>90.588142728221996</v>
      </c>
      <c r="H198" cm="1">
        <f t="array" ref="H198">LARGE( _xlfn.BYROW($L$7:$L$12,_xlfn.LAMBDA(_xlpm.x, IF(_xlpm.x="NA", TRUE, DATE(LEFT(_xlpm.x,4),RIGHT(_xlpm.x,1)*3,1) &lt;= $E198 ))) * _xlfn.BYROW($M$7:$M$12,_xlfn.LAMBDA(_xlpm.x, IF(_xlpm.x="NA",TRUE, DATE(LEFT(_xlpm.x,4),RIGHT(_xlpm.x,1)*3,1) &gt;= $E198 ))), 1 ) * 9999999999</f>
        <v>9999999999</v>
      </c>
    </row>
    <row r="199" spans="5:8" x14ac:dyDescent="0.25">
      <c r="E199" s="5">
        <v>43101</v>
      </c>
      <c r="F199" s="19">
        <v>82.3</v>
      </c>
      <c r="G199" s="18">
        <v>88.629232256879405</v>
      </c>
      <c r="H199" cm="1">
        <f t="array" ref="H199">LARGE( _xlfn.BYROW($L$7:$L$12,_xlfn.LAMBDA(_xlpm.x, IF(_xlpm.x="NA", TRUE, DATE(LEFT(_xlpm.x,4),RIGHT(_xlpm.x,1)*3,1) &lt;= $E199 ))) * _xlfn.BYROW($M$7:$M$12,_xlfn.LAMBDA(_xlpm.x, IF(_xlpm.x="NA",TRUE, DATE(LEFT(_xlpm.x,4),RIGHT(_xlpm.x,1)*3,1) &gt;= $E199 ))), 1 ) * 9999999999</f>
        <v>9999999999</v>
      </c>
    </row>
    <row r="200" spans="5:8" x14ac:dyDescent="0.25">
      <c r="E200" s="5">
        <v>43132</v>
      </c>
      <c r="F200" s="19">
        <v>77.3</v>
      </c>
      <c r="G200" s="18">
        <v>87.422162570738294</v>
      </c>
      <c r="H200" cm="1">
        <f t="array" ref="H200">LARGE( _xlfn.BYROW($L$7:$L$12,_xlfn.LAMBDA(_xlpm.x, IF(_xlpm.x="NA", TRUE, DATE(LEFT(_xlpm.x,4),RIGHT(_xlpm.x,1)*3,1) &lt;= $E200 ))) * _xlfn.BYROW($M$7:$M$12,_xlfn.LAMBDA(_xlpm.x, IF(_xlpm.x="NA",TRUE, DATE(LEFT(_xlpm.x,4),RIGHT(_xlpm.x,1)*3,1) &gt;= $E200 ))), 1 ) * 9999999999</f>
        <v>9999999999</v>
      </c>
    </row>
    <row r="201" spans="5:8" x14ac:dyDescent="0.25">
      <c r="E201" s="5">
        <v>43160</v>
      </c>
      <c r="F201" s="19">
        <v>86.2</v>
      </c>
      <c r="G201" s="18">
        <v>90.160593572744304</v>
      </c>
      <c r="H201" cm="1">
        <f t="array" ref="H201">LARGE( _xlfn.BYROW($L$7:$L$12,_xlfn.LAMBDA(_xlpm.x, IF(_xlpm.x="NA", TRUE, DATE(LEFT(_xlpm.x,4),RIGHT(_xlpm.x,1)*3,1) &lt;= $E201 ))) * _xlfn.BYROW($M$7:$M$12,_xlfn.LAMBDA(_xlpm.x, IF(_xlpm.x="NA",TRUE, DATE(LEFT(_xlpm.x,4),RIGHT(_xlpm.x,1)*3,1) &gt;= $E201 ))), 1 ) * 9999999999</f>
        <v>9999999999</v>
      </c>
    </row>
    <row r="202" spans="5:8" x14ac:dyDescent="0.25">
      <c r="E202" s="5">
        <v>43191</v>
      </c>
      <c r="F202" s="19">
        <v>86.5</v>
      </c>
      <c r="G202" s="18">
        <v>90.705820588463894</v>
      </c>
      <c r="H202" cm="1">
        <f t="array" ref="H202">LARGE( _xlfn.BYROW($L$7:$L$12,_xlfn.LAMBDA(_xlpm.x, IF(_xlpm.x="NA", TRUE, DATE(LEFT(_xlpm.x,4),RIGHT(_xlpm.x,1)*3,1) &lt;= $E202 ))) * _xlfn.BYROW($M$7:$M$12,_xlfn.LAMBDA(_xlpm.x, IF(_xlpm.x="NA",TRUE, DATE(LEFT(_xlpm.x,4),RIGHT(_xlpm.x,1)*3,1) &gt;= $E202 ))), 1 ) * 9999999999</f>
        <v>9999999999</v>
      </c>
    </row>
    <row r="203" spans="5:8" x14ac:dyDescent="0.25">
      <c r="E203" s="5">
        <v>43221</v>
      </c>
      <c r="F203" s="19">
        <v>84.4</v>
      </c>
      <c r="G203" s="18">
        <v>80.496547865511999</v>
      </c>
      <c r="H203" cm="1">
        <f t="array" ref="H203">LARGE( _xlfn.BYROW($L$7:$L$12,_xlfn.LAMBDA(_xlpm.x, IF(_xlpm.x="NA", TRUE, DATE(LEFT(_xlpm.x,4),RIGHT(_xlpm.x,1)*3,1) &lt;= $E203 ))) * _xlfn.BYROW($M$7:$M$12,_xlfn.LAMBDA(_xlpm.x, IF(_xlpm.x="NA",TRUE, DATE(LEFT(_xlpm.x,4),RIGHT(_xlpm.x,1)*3,1) &gt;= $E203 ))), 1 ) * 9999999999</f>
        <v>9999999999</v>
      </c>
    </row>
    <row r="204" spans="5:8" x14ac:dyDescent="0.25">
      <c r="E204" s="5">
        <v>43252</v>
      </c>
      <c r="F204" s="19">
        <v>91.1</v>
      </c>
      <c r="G204" s="18">
        <v>90.234817229049895</v>
      </c>
      <c r="H204" cm="1">
        <f t="array" ref="H204">LARGE( _xlfn.BYROW($L$7:$L$12,_xlfn.LAMBDA(_xlpm.x, IF(_xlpm.x="NA", TRUE, DATE(LEFT(_xlpm.x,4),RIGHT(_xlpm.x,1)*3,1) &lt;= $E204 ))) * _xlfn.BYROW($M$7:$M$12,_xlfn.LAMBDA(_xlpm.x, IF(_xlpm.x="NA",TRUE, DATE(LEFT(_xlpm.x,4),RIGHT(_xlpm.x,1)*3,1) &gt;= $E204 ))), 1 ) * 9999999999</f>
        <v>9999999999</v>
      </c>
    </row>
    <row r="205" spans="5:8" x14ac:dyDescent="0.25">
      <c r="E205" s="5">
        <v>43282</v>
      </c>
      <c r="F205" s="19">
        <v>95.8</v>
      </c>
      <c r="G205" s="18">
        <v>90.663764384158995</v>
      </c>
      <c r="H205" cm="1">
        <f t="array" ref="H205">LARGE( _xlfn.BYROW($L$7:$L$12,_xlfn.LAMBDA(_xlpm.x, IF(_xlpm.x="NA", TRUE, DATE(LEFT(_xlpm.x,4),RIGHT(_xlpm.x,1)*3,1) &lt;= $E205 ))) * _xlfn.BYROW($M$7:$M$12,_xlfn.LAMBDA(_xlpm.x, IF(_xlpm.x="NA",TRUE, DATE(LEFT(_xlpm.x,4),RIGHT(_xlpm.x,1)*3,1) &gt;= $E205 ))), 1 ) * 9999999999</f>
        <v>9999999999</v>
      </c>
    </row>
    <row r="206" spans="5:8" x14ac:dyDescent="0.25">
      <c r="E206" s="5">
        <v>43313</v>
      </c>
      <c r="F206" s="19">
        <v>98.2</v>
      </c>
      <c r="G206" s="18">
        <v>89.054660162919404</v>
      </c>
      <c r="H206" cm="1">
        <f t="array" ref="H206">LARGE( _xlfn.BYROW($L$7:$L$12,_xlfn.LAMBDA(_xlpm.x, IF(_xlpm.x="NA", TRUE, DATE(LEFT(_xlpm.x,4),RIGHT(_xlpm.x,1)*3,1) &lt;= $E206 ))) * _xlfn.BYROW($M$7:$M$12,_xlfn.LAMBDA(_xlpm.x, IF(_xlpm.x="NA",TRUE, DATE(LEFT(_xlpm.x,4),RIGHT(_xlpm.x,1)*3,1) &gt;= $E206 ))), 1 ) * 9999999999</f>
        <v>9999999999</v>
      </c>
    </row>
    <row r="207" spans="5:8" x14ac:dyDescent="0.25">
      <c r="E207" s="5">
        <v>43344</v>
      </c>
      <c r="F207" s="19">
        <v>90.7</v>
      </c>
      <c r="G207" s="18">
        <v>86.976644786780994</v>
      </c>
      <c r="H207" cm="1">
        <f t="array" ref="H207">LARGE( _xlfn.BYROW($L$7:$L$12,_xlfn.LAMBDA(_xlpm.x, IF(_xlpm.x="NA", TRUE, DATE(LEFT(_xlpm.x,4),RIGHT(_xlpm.x,1)*3,1) &lt;= $E207 ))) * _xlfn.BYROW($M$7:$M$12,_xlfn.LAMBDA(_xlpm.x, IF(_xlpm.x="NA",TRUE, DATE(LEFT(_xlpm.x,4),RIGHT(_xlpm.x,1)*3,1) &gt;= $E207 ))), 1 ) * 9999999999</f>
        <v>9999999999</v>
      </c>
    </row>
    <row r="208" spans="5:8" x14ac:dyDescent="0.25">
      <c r="E208" s="5">
        <v>43374</v>
      </c>
      <c r="F208" s="19">
        <v>95.8</v>
      </c>
      <c r="G208" s="18">
        <v>86.931527578074395</v>
      </c>
      <c r="H208" cm="1">
        <f t="array" ref="H208">LARGE( _xlfn.BYROW($L$7:$L$12,_xlfn.LAMBDA(_xlpm.x, IF(_xlpm.x="NA", TRUE, DATE(LEFT(_xlpm.x,4),RIGHT(_xlpm.x,1)*3,1) &lt;= $E208 ))) * _xlfn.BYROW($M$7:$M$12,_xlfn.LAMBDA(_xlpm.x, IF(_xlpm.x="NA",TRUE, DATE(LEFT(_xlpm.x,4),RIGHT(_xlpm.x,1)*3,1) &gt;= $E208 ))), 1 ) * 9999999999</f>
        <v>9999999999</v>
      </c>
    </row>
    <row r="209" spans="5:8" x14ac:dyDescent="0.25">
      <c r="E209" s="5">
        <v>43405</v>
      </c>
      <c r="F209" s="19">
        <v>89.5</v>
      </c>
      <c r="G209" s="18">
        <v>87.236456032545902</v>
      </c>
      <c r="H209" cm="1">
        <f t="array" ref="H209">LARGE( _xlfn.BYROW($L$7:$L$12,_xlfn.LAMBDA(_xlpm.x, IF(_xlpm.x="NA", TRUE, DATE(LEFT(_xlpm.x,4),RIGHT(_xlpm.x,1)*3,1) &lt;= $E209 ))) * _xlfn.BYROW($M$7:$M$12,_xlfn.LAMBDA(_xlpm.x, IF(_xlpm.x="NA",TRUE, DATE(LEFT(_xlpm.x,4),RIGHT(_xlpm.x,1)*3,1) &gt;= $E209 ))), 1 ) * 9999999999</f>
        <v>9999999999</v>
      </c>
    </row>
    <row r="210" spans="5:8" x14ac:dyDescent="0.25">
      <c r="E210" s="5">
        <v>43435</v>
      </c>
      <c r="F210" s="19">
        <v>78</v>
      </c>
      <c r="G210" s="18">
        <v>87.080207132034403</v>
      </c>
      <c r="H210" cm="1">
        <f t="array" ref="H210">LARGE( _xlfn.BYROW($L$7:$L$12,_xlfn.LAMBDA(_xlpm.x, IF(_xlpm.x="NA", TRUE, DATE(LEFT(_xlpm.x,4),RIGHT(_xlpm.x,1)*3,1) &lt;= $E210 ))) * _xlfn.BYROW($M$7:$M$12,_xlfn.LAMBDA(_xlpm.x, IF(_xlpm.x="NA",TRUE, DATE(LEFT(_xlpm.x,4),RIGHT(_xlpm.x,1)*3,1) &gt;= $E210 ))), 1 ) * 9999999999</f>
        <v>9999999999</v>
      </c>
    </row>
    <row r="211" spans="5:8" x14ac:dyDescent="0.25">
      <c r="E211" s="5">
        <v>43466</v>
      </c>
      <c r="F211" s="19">
        <v>80.7</v>
      </c>
      <c r="G211" s="18">
        <v>86.595709627600797</v>
      </c>
      <c r="H211" cm="1">
        <f t="array" ref="H211">LARGE( _xlfn.BYROW($L$7:$L$12,_xlfn.LAMBDA(_xlpm.x, IF(_xlpm.x="NA", TRUE, DATE(LEFT(_xlpm.x,4),RIGHT(_xlpm.x,1)*3,1) &lt;= $E211 ))) * _xlfn.BYROW($M$7:$M$12,_xlfn.LAMBDA(_xlpm.x, IF(_xlpm.x="NA",TRUE, DATE(LEFT(_xlpm.x,4),RIGHT(_xlpm.x,1)*3,1) &gt;= $E211 ))), 1 ) * 9999999999</f>
        <v>9999999999</v>
      </c>
    </row>
    <row r="212" spans="5:8" x14ac:dyDescent="0.25">
      <c r="E212" s="5">
        <v>43497</v>
      </c>
      <c r="F212" s="19">
        <v>79.099999999999994</v>
      </c>
      <c r="G212" s="18">
        <v>88.7658113984332</v>
      </c>
      <c r="H212" cm="1">
        <f t="array" ref="H212">LARGE( _xlfn.BYROW($L$7:$L$12,_xlfn.LAMBDA(_xlpm.x, IF(_xlpm.x="NA", TRUE, DATE(LEFT(_xlpm.x,4),RIGHT(_xlpm.x,1)*3,1) &lt;= $E212 ))) * _xlfn.BYROW($M$7:$M$12,_xlfn.LAMBDA(_xlpm.x, IF(_xlpm.x="NA",TRUE, DATE(LEFT(_xlpm.x,4),RIGHT(_xlpm.x,1)*3,1) &gt;= $E212 ))), 1 ) * 9999999999</f>
        <v>9999999999</v>
      </c>
    </row>
    <row r="213" spans="5:8" x14ac:dyDescent="0.25">
      <c r="E213" s="5">
        <v>43525</v>
      </c>
      <c r="F213" s="19">
        <v>81</v>
      </c>
      <c r="G213" s="18">
        <v>85.918213157681294</v>
      </c>
      <c r="H213" cm="1">
        <f t="array" ref="H213">LARGE( _xlfn.BYROW($L$7:$L$12,_xlfn.LAMBDA(_xlpm.x, IF(_xlpm.x="NA", TRUE, DATE(LEFT(_xlpm.x,4),RIGHT(_xlpm.x,1)*3,1) &lt;= $E213 ))) * _xlfn.BYROW($M$7:$M$12,_xlfn.LAMBDA(_xlpm.x, IF(_xlpm.x="NA",TRUE, DATE(LEFT(_xlpm.x,4),RIGHT(_xlpm.x,1)*3,1) &gt;= $E213 ))), 1 ) * 9999999999</f>
        <v>9999999999</v>
      </c>
    </row>
    <row r="214" spans="5:8" x14ac:dyDescent="0.25">
      <c r="E214" s="5">
        <v>43556</v>
      </c>
      <c r="F214" s="19">
        <v>83.3</v>
      </c>
      <c r="G214" s="18">
        <v>87.746067066022704</v>
      </c>
      <c r="H214" cm="1">
        <f t="array" ref="H214">LARGE( _xlfn.BYROW($L$7:$L$12,_xlfn.LAMBDA(_xlpm.x, IF(_xlpm.x="NA", TRUE, DATE(LEFT(_xlpm.x,4),RIGHT(_xlpm.x,1)*3,1) &lt;= $E214 ))) * _xlfn.BYROW($M$7:$M$12,_xlfn.LAMBDA(_xlpm.x, IF(_xlpm.x="NA",TRUE, DATE(LEFT(_xlpm.x,4),RIGHT(_xlpm.x,1)*3,1) &gt;= $E214 ))), 1 ) * 9999999999</f>
        <v>9999999999</v>
      </c>
    </row>
    <row r="215" spans="5:8" x14ac:dyDescent="0.25">
      <c r="E215" s="5">
        <v>43586</v>
      </c>
      <c r="F215" s="19">
        <v>91</v>
      </c>
      <c r="G215" s="18">
        <v>87.730373364898497</v>
      </c>
      <c r="H215" cm="1">
        <f t="array" ref="H215">LARGE( _xlfn.BYROW($L$7:$L$12,_xlfn.LAMBDA(_xlpm.x, IF(_xlpm.x="NA", TRUE, DATE(LEFT(_xlpm.x,4),RIGHT(_xlpm.x,1)*3,1) &lt;= $E215 ))) * _xlfn.BYROW($M$7:$M$12,_xlfn.LAMBDA(_xlpm.x, IF(_xlpm.x="NA",TRUE, DATE(LEFT(_xlpm.x,4),RIGHT(_xlpm.x,1)*3,1) &gt;= $E215 ))), 1 ) * 9999999999</f>
        <v>9999999999</v>
      </c>
    </row>
    <row r="216" spans="5:8" x14ac:dyDescent="0.25">
      <c r="E216" s="5">
        <v>43617</v>
      </c>
      <c r="F216" s="19">
        <v>85.8</v>
      </c>
      <c r="G216" s="18">
        <v>86.894321288361596</v>
      </c>
      <c r="H216" cm="1">
        <f t="array" ref="H216">LARGE( _xlfn.BYROW($L$7:$L$12,_xlfn.LAMBDA(_xlpm.x, IF(_xlpm.x="NA", TRUE, DATE(LEFT(_xlpm.x,4),RIGHT(_xlpm.x,1)*3,1) &lt;= $E216 ))) * _xlfn.BYROW($M$7:$M$12,_xlfn.LAMBDA(_xlpm.x, IF(_xlpm.x="NA",TRUE, DATE(LEFT(_xlpm.x,4),RIGHT(_xlpm.x,1)*3,1) &gt;= $E216 ))), 1 ) * 9999999999</f>
        <v>9999999999</v>
      </c>
    </row>
    <row r="217" spans="5:8" x14ac:dyDescent="0.25">
      <c r="E217" s="5">
        <v>43647</v>
      </c>
      <c r="F217" s="19">
        <v>93.4</v>
      </c>
      <c r="G217" s="18">
        <v>86.777889474598297</v>
      </c>
      <c r="H217" cm="1">
        <f t="array" ref="H217">LARGE( _xlfn.BYROW($L$7:$L$12,_xlfn.LAMBDA(_xlpm.x, IF(_xlpm.x="NA", TRUE, DATE(LEFT(_xlpm.x,4),RIGHT(_xlpm.x,1)*3,1) &lt;= $E217 ))) * _xlfn.BYROW($M$7:$M$12,_xlfn.LAMBDA(_xlpm.x, IF(_xlpm.x="NA",TRUE, DATE(LEFT(_xlpm.x,4),RIGHT(_xlpm.x,1)*3,1) &gt;= $E217 ))), 1 ) * 9999999999</f>
        <v>9999999999</v>
      </c>
    </row>
    <row r="218" spans="5:8" x14ac:dyDescent="0.25">
      <c r="E218" s="5">
        <v>43678</v>
      </c>
      <c r="F218" s="19">
        <v>96.2</v>
      </c>
      <c r="G218" s="18">
        <v>87.065749788569804</v>
      </c>
      <c r="H218" cm="1">
        <f t="array" ref="H218">LARGE( _xlfn.BYROW($L$7:$L$12,_xlfn.LAMBDA(_xlpm.x, IF(_xlpm.x="NA", TRUE, DATE(LEFT(_xlpm.x,4),RIGHT(_xlpm.x,1)*3,1) &lt;= $E218 ))) * _xlfn.BYROW($M$7:$M$12,_xlfn.LAMBDA(_xlpm.x, IF(_xlpm.x="NA",TRUE, DATE(LEFT(_xlpm.x,4),RIGHT(_xlpm.x,1)*3,1) &gt;= $E218 ))), 1 ) * 9999999999</f>
        <v>9999999999</v>
      </c>
    </row>
    <row r="219" spans="5:8" x14ac:dyDescent="0.25">
      <c r="E219" s="5">
        <v>43709</v>
      </c>
      <c r="F219" s="19">
        <v>91.8</v>
      </c>
      <c r="G219" s="18">
        <v>87.272854295356396</v>
      </c>
      <c r="H219" cm="1">
        <f t="array" ref="H219">LARGE( _xlfn.BYROW($L$7:$L$12,_xlfn.LAMBDA(_xlpm.x, IF(_xlpm.x="NA", TRUE, DATE(LEFT(_xlpm.x,4),RIGHT(_xlpm.x,1)*3,1) &lt;= $E219 ))) * _xlfn.BYROW($M$7:$M$12,_xlfn.LAMBDA(_xlpm.x, IF(_xlpm.x="NA",TRUE, DATE(LEFT(_xlpm.x,4),RIGHT(_xlpm.x,1)*3,1) &gt;= $E219 ))), 1 ) * 9999999999</f>
        <v>9999999999</v>
      </c>
    </row>
    <row r="220" spans="5:8" x14ac:dyDescent="0.25">
      <c r="E220" s="5">
        <v>43739</v>
      </c>
      <c r="F220" s="19">
        <v>97</v>
      </c>
      <c r="G220" s="18">
        <v>87.757945180872994</v>
      </c>
      <c r="H220" cm="1">
        <f t="array" ref="H220">LARGE( _xlfn.BYROW($L$7:$L$12,_xlfn.LAMBDA(_xlpm.x, IF(_xlpm.x="NA", TRUE, DATE(LEFT(_xlpm.x,4),RIGHT(_xlpm.x,1)*3,1) &lt;= $E220 ))) * _xlfn.BYROW($M$7:$M$12,_xlfn.LAMBDA(_xlpm.x, IF(_xlpm.x="NA",TRUE, DATE(LEFT(_xlpm.x,4),RIGHT(_xlpm.x,1)*3,1) &gt;= $E220 ))), 1 ) * 9999999999</f>
        <v>9999999999</v>
      </c>
    </row>
    <row r="221" spans="5:8" x14ac:dyDescent="0.25">
      <c r="E221" s="5">
        <v>43770</v>
      </c>
      <c r="F221" s="19">
        <v>88</v>
      </c>
      <c r="G221" s="18">
        <v>86.106840024845596</v>
      </c>
      <c r="H221" cm="1">
        <f t="array" ref="H221">LARGE( _xlfn.BYROW($L$7:$L$12,_xlfn.LAMBDA(_xlpm.x, IF(_xlpm.x="NA", TRUE, DATE(LEFT(_xlpm.x,4),RIGHT(_xlpm.x,1)*3,1) &lt;= $E221 ))) * _xlfn.BYROW($M$7:$M$12,_xlfn.LAMBDA(_xlpm.x, IF(_xlpm.x="NA",TRUE, DATE(LEFT(_xlpm.x,4),RIGHT(_xlpm.x,1)*3,1) &gt;= $E221 ))), 1 ) * 9999999999</f>
        <v>9999999999</v>
      </c>
    </row>
    <row r="222" spans="5:8" x14ac:dyDescent="0.25">
      <c r="E222" s="5">
        <v>43800</v>
      </c>
      <c r="F222" s="19">
        <v>76.900000000000006</v>
      </c>
      <c r="G222" s="18">
        <v>85.051387815304494</v>
      </c>
      <c r="H222" cm="1">
        <f t="array" ref="H222">LARGE( _xlfn.BYROW($L$7:$L$12,_xlfn.LAMBDA(_xlpm.x, IF(_xlpm.x="NA", TRUE, DATE(LEFT(_xlpm.x,4),RIGHT(_xlpm.x,1)*3,1) &lt;= $E222 ))) * _xlfn.BYROW($M$7:$M$12,_xlfn.LAMBDA(_xlpm.x, IF(_xlpm.x="NA",TRUE, DATE(LEFT(_xlpm.x,4),RIGHT(_xlpm.x,1)*3,1) &gt;= $E222 ))), 1 ) * 9999999999</f>
        <v>9999999999</v>
      </c>
    </row>
    <row r="223" spans="5:8" x14ac:dyDescent="0.25">
      <c r="E223" s="5">
        <v>43831</v>
      </c>
      <c r="F223" s="19">
        <v>80</v>
      </c>
      <c r="G223" s="18">
        <v>85.916916344270305</v>
      </c>
      <c r="H223" cm="1">
        <f t="array" ref="H223">LARGE( _xlfn.BYROW($L$7:$L$12,_xlfn.LAMBDA(_xlpm.x, IF(_xlpm.x="NA", TRUE, DATE(LEFT(_xlpm.x,4),RIGHT(_xlpm.x,1)*3,1) &lt;= $E223 ))) * _xlfn.BYROW($M$7:$M$12,_xlfn.LAMBDA(_xlpm.x, IF(_xlpm.x="NA",TRUE, DATE(LEFT(_xlpm.x,4),RIGHT(_xlpm.x,1)*3,1) &gt;= $E223 ))), 1 ) * 9999999999</f>
        <v>9999999999</v>
      </c>
    </row>
    <row r="224" spans="5:8" x14ac:dyDescent="0.25">
      <c r="E224" s="5">
        <v>43862</v>
      </c>
      <c r="F224" s="19">
        <v>78.900000000000006</v>
      </c>
      <c r="G224" s="18">
        <v>86.399825361315806</v>
      </c>
      <c r="H224" cm="1">
        <f t="array" ref="H224">LARGE( _xlfn.BYROW($L$7:$L$12,_xlfn.LAMBDA(_xlpm.x, IF(_xlpm.x="NA", TRUE, DATE(LEFT(_xlpm.x,4),RIGHT(_xlpm.x,1)*3,1) &lt;= $E224 ))) * _xlfn.BYROW($M$7:$M$12,_xlfn.LAMBDA(_xlpm.x, IF(_xlpm.x="NA",TRUE, DATE(LEFT(_xlpm.x,4),RIGHT(_xlpm.x,1)*3,1) &gt;= $E224 ))), 1 ) * 9999999999</f>
        <v>9999999999</v>
      </c>
    </row>
    <row r="225" spans="5:8" x14ac:dyDescent="0.25">
      <c r="E225" s="5">
        <v>43891</v>
      </c>
      <c r="F225" s="19">
        <v>77.900000000000006</v>
      </c>
      <c r="G225" s="18">
        <v>82.416222206583896</v>
      </c>
      <c r="H225" cm="1">
        <f t="array" ref="H225">LARGE( _xlfn.BYROW($L$7:$L$12,_xlfn.LAMBDA(_xlpm.x, IF(_xlpm.x="NA", TRUE, DATE(LEFT(_xlpm.x,4),RIGHT(_xlpm.x,1)*3,1) &lt;= $E225 ))) * _xlfn.BYROW($M$7:$M$12,_xlfn.LAMBDA(_xlpm.x, IF(_xlpm.x="NA",TRUE, DATE(LEFT(_xlpm.x,4),RIGHT(_xlpm.x,1)*3,1) &gt;= $E225 ))), 1 ) * 9999999999</f>
        <v>9999999999</v>
      </c>
    </row>
    <row r="226" spans="5:8" x14ac:dyDescent="0.25">
      <c r="E226" s="5">
        <v>43922</v>
      </c>
      <c r="F226" s="19">
        <v>60.3</v>
      </c>
      <c r="G226" s="18">
        <v>65.651308264407604</v>
      </c>
      <c r="H226" cm="1">
        <f t="array" ref="H226">LARGE( _xlfn.BYROW($L$7:$L$12,_xlfn.LAMBDA(_xlpm.x, IF(_xlpm.x="NA", TRUE, DATE(LEFT(_xlpm.x,4),RIGHT(_xlpm.x,1)*3,1) &lt;= $E226 ))) * _xlfn.BYROW($M$7:$M$12,_xlfn.LAMBDA(_xlpm.x, IF(_xlpm.x="NA",TRUE, DATE(LEFT(_xlpm.x,4),RIGHT(_xlpm.x,1)*3,1) &gt;= $E226 ))), 1 ) * 9999999999</f>
        <v>9999999999</v>
      </c>
    </row>
    <row r="227" spans="5:8" x14ac:dyDescent="0.25">
      <c r="E227" s="5">
        <v>43952</v>
      </c>
      <c r="F227" s="19">
        <v>71.2</v>
      </c>
      <c r="G227" s="18">
        <v>70.471499494850704</v>
      </c>
      <c r="H227" cm="1">
        <f t="array" ref="H227">LARGE( _xlfn.BYROW($L$7:$L$12,_xlfn.LAMBDA(_xlpm.x, IF(_xlpm.x="NA", TRUE, DATE(LEFT(_xlpm.x,4),RIGHT(_xlpm.x,1)*3,1) &lt;= $E227 ))) * _xlfn.BYROW($M$7:$M$12,_xlfn.LAMBDA(_xlpm.x, IF(_xlpm.x="NA",TRUE, DATE(LEFT(_xlpm.x,4),RIGHT(_xlpm.x,1)*3,1) &gt;= $E227 ))), 1 ) * 9999999999</f>
        <v>9999999999</v>
      </c>
    </row>
    <row r="228" spans="5:8" x14ac:dyDescent="0.25">
      <c r="E228" s="5">
        <v>43983</v>
      </c>
      <c r="F228" s="19">
        <v>78.400000000000006</v>
      </c>
      <c r="G228" s="18">
        <v>77.111983720574798</v>
      </c>
      <c r="H228" cm="1">
        <f t="array" ref="H228">LARGE( _xlfn.BYROW($L$7:$L$12,_xlfn.LAMBDA(_xlpm.x, IF(_xlpm.x="NA", TRUE, DATE(LEFT(_xlpm.x,4),RIGHT(_xlpm.x,1)*3,1) &lt;= $E228 ))) * _xlfn.BYROW($M$7:$M$12,_xlfn.LAMBDA(_xlpm.x, IF(_xlpm.x="NA",TRUE, DATE(LEFT(_xlpm.x,4),RIGHT(_xlpm.x,1)*3,1) &gt;= $E228 ))), 1 ) * 9999999999</f>
        <v>9999999999</v>
      </c>
    </row>
    <row r="229" spans="5:8" x14ac:dyDescent="0.25">
      <c r="E229" s="5">
        <v>44013</v>
      </c>
      <c r="F229" s="19">
        <v>91</v>
      </c>
      <c r="G229" s="18">
        <v>85.101495031738693</v>
      </c>
      <c r="H229" cm="1">
        <f t="array" ref="H229">LARGE( _xlfn.BYROW($L$7:$L$12,_xlfn.LAMBDA(_xlpm.x, IF(_xlpm.x="NA", TRUE, DATE(LEFT(_xlpm.x,4),RIGHT(_xlpm.x,1)*3,1) &lt;= $E229 ))) * _xlfn.BYROW($M$7:$M$12,_xlfn.LAMBDA(_xlpm.x, IF(_xlpm.x="NA",TRUE, DATE(LEFT(_xlpm.x,4),RIGHT(_xlpm.x,1)*3,1) &gt;= $E229 ))), 1 ) * 9999999999</f>
        <v>0</v>
      </c>
    </row>
    <row r="230" spans="5:8" x14ac:dyDescent="0.25">
      <c r="E230" s="5">
        <v>44044</v>
      </c>
      <c r="F230" s="19">
        <v>93.9</v>
      </c>
      <c r="G230" s="18">
        <v>86.771610475257802</v>
      </c>
      <c r="H230" cm="1">
        <f t="array" ref="H230">LARGE( _xlfn.BYROW($L$7:$L$12,_xlfn.LAMBDA(_xlpm.x, IF(_xlpm.x="NA", TRUE, DATE(LEFT(_xlpm.x,4),RIGHT(_xlpm.x,1)*3,1) &lt;= $E230 ))) * _xlfn.BYROW($M$7:$M$12,_xlfn.LAMBDA(_xlpm.x, IF(_xlpm.x="NA",TRUE, DATE(LEFT(_xlpm.x,4),RIGHT(_xlpm.x,1)*3,1) &gt;= $E230 ))), 1 ) * 9999999999</f>
        <v>0</v>
      </c>
    </row>
    <row r="231" spans="5:8" x14ac:dyDescent="0.25">
      <c r="E231" s="5">
        <v>44075</v>
      </c>
      <c r="F231" s="19">
        <v>95.4</v>
      </c>
      <c r="G231" s="18">
        <v>88.750154497678807</v>
      </c>
      <c r="H231" cm="1">
        <f t="array" ref="H231">LARGE( _xlfn.BYROW($L$7:$L$12,_xlfn.LAMBDA(_xlpm.x, IF(_xlpm.x="NA", TRUE, DATE(LEFT(_xlpm.x,4),RIGHT(_xlpm.x,1)*3,1) &lt;= $E231 ))) * _xlfn.BYROW($M$7:$M$12,_xlfn.LAMBDA(_xlpm.x, IF(_xlpm.x="NA",TRUE, DATE(LEFT(_xlpm.x,4),RIGHT(_xlpm.x,1)*3,1) &gt;= $E231 ))), 1 ) * 9999999999</f>
        <v>0</v>
      </c>
    </row>
    <row r="232" spans="5:8" x14ac:dyDescent="0.25">
      <c r="E232" s="5">
        <v>44105</v>
      </c>
      <c r="F232" s="19">
        <v>97.3</v>
      </c>
      <c r="G232" s="18">
        <v>88.7324091122304</v>
      </c>
      <c r="H232" cm="1">
        <f t="array" ref="H232">LARGE( _xlfn.BYROW($L$7:$L$12,_xlfn.LAMBDA(_xlpm.x, IF(_xlpm.x="NA", TRUE, DATE(LEFT(_xlpm.x,4),RIGHT(_xlpm.x,1)*3,1) &lt;= $E232 ))) * _xlfn.BYROW($M$7:$M$12,_xlfn.LAMBDA(_xlpm.x, IF(_xlpm.x="NA",TRUE, DATE(LEFT(_xlpm.x,4),RIGHT(_xlpm.x,1)*3,1) &gt;= $E232 ))), 1 ) * 9999999999</f>
        <v>0</v>
      </c>
    </row>
    <row r="233" spans="5:8" x14ac:dyDescent="0.25">
      <c r="E233" s="5">
        <v>44136</v>
      </c>
      <c r="F233" s="19">
        <v>90.2</v>
      </c>
      <c r="G233" s="18">
        <v>89.620387437566194</v>
      </c>
      <c r="H233" cm="1">
        <f t="array" ref="H233">LARGE( _xlfn.BYROW($L$7:$L$12,_xlfn.LAMBDA(_xlpm.x, IF(_xlpm.x="NA", TRUE, DATE(LEFT(_xlpm.x,4),RIGHT(_xlpm.x,1)*3,1) &lt;= $E233 ))) * _xlfn.BYROW($M$7:$M$12,_xlfn.LAMBDA(_xlpm.x, IF(_xlpm.x="NA",TRUE, DATE(LEFT(_xlpm.x,4),RIGHT(_xlpm.x,1)*3,1) &gt;= $E233 ))), 1 ) * 9999999999</f>
        <v>0</v>
      </c>
    </row>
    <row r="234" spans="5:8" x14ac:dyDescent="0.25">
      <c r="E234" s="5">
        <v>44166</v>
      </c>
      <c r="F234">
        <v>83.3</v>
      </c>
      <c r="G234" s="18">
        <v>89.128963789670195</v>
      </c>
      <c r="H234" cm="1">
        <f t="array" ref="H234">LARGE( _xlfn.BYROW($L$7:$L$12,_xlfn.LAMBDA(_xlpm.x, IF(_xlpm.x="NA", TRUE, DATE(LEFT(_xlpm.x,4),RIGHT(_xlpm.x,1)*3,1) &lt;= $E234 ))) * _xlfn.BYROW($M$7:$M$12,_xlfn.LAMBDA(_xlpm.x, IF(_xlpm.x="NA",TRUE, DATE(LEFT(_xlpm.x,4),RIGHT(_xlpm.x,1)*3,1) &gt;= $E234 ))), 1 ) * 9999999999</f>
        <v>9999999999</v>
      </c>
    </row>
    <row r="235" spans="5:8" x14ac:dyDescent="0.25">
      <c r="E235" s="5">
        <v>44197</v>
      </c>
      <c r="F235">
        <v>81.900000000000006</v>
      </c>
      <c r="G235" s="18">
        <v>89.636948166786198</v>
      </c>
      <c r="H235" cm="1">
        <f t="array" ref="H235">LARGE( _xlfn.BYROW($L$7:$L$12,_xlfn.LAMBDA(_xlpm.x, IF(_xlpm.x="NA", TRUE, DATE(LEFT(_xlpm.x,4),RIGHT(_xlpm.x,1)*3,1) &lt;= $E235 ))) * _xlfn.BYROW($M$7:$M$12,_xlfn.LAMBDA(_xlpm.x, IF(_xlpm.x="NA",TRUE, DATE(LEFT(_xlpm.x,4),RIGHT(_xlpm.x,1)*3,1) &gt;= $E235 ))), 1 ) * 9999999999</f>
        <v>9999999999</v>
      </c>
    </row>
    <row r="236" spans="5:8" x14ac:dyDescent="0.25">
      <c r="E236" s="5">
        <v>44228</v>
      </c>
      <c r="F236">
        <v>79.099999999999994</v>
      </c>
      <c r="G236" s="18">
        <v>88.181277271586495</v>
      </c>
      <c r="H236" cm="1">
        <f t="array" ref="H236">LARGE( _xlfn.BYROW($L$7:$L$12,_xlfn.LAMBDA(_xlpm.x, IF(_xlpm.x="NA", TRUE, DATE(LEFT(_xlpm.x,4),RIGHT(_xlpm.x,1)*3,1) &lt;= $E236 ))) * _xlfn.BYROW($M$7:$M$12,_xlfn.LAMBDA(_xlpm.x, IF(_xlpm.x="NA",TRUE, DATE(LEFT(_xlpm.x,4),RIGHT(_xlpm.x,1)*3,1) &gt;= $E236 ))), 1 ) * 9999999999</f>
        <v>9999999999</v>
      </c>
    </row>
    <row r="237" spans="5:8" x14ac:dyDescent="0.25">
      <c r="E237" s="5">
        <v>44256</v>
      </c>
      <c r="F237">
        <v>86.1</v>
      </c>
      <c r="G237" s="18">
        <v>88.740035593044098</v>
      </c>
      <c r="H237" cm="1">
        <f t="array" ref="H237">LARGE( _xlfn.BYROW($L$7:$L$12,_xlfn.LAMBDA(_xlpm.x, IF(_xlpm.x="NA", TRUE, DATE(LEFT(_xlpm.x,4),RIGHT(_xlpm.x,1)*3,1) &lt;= $E237 ))) * _xlfn.BYROW($M$7:$M$12,_xlfn.LAMBDA(_xlpm.x, IF(_xlpm.x="NA",TRUE, DATE(LEFT(_xlpm.x,4),RIGHT(_xlpm.x,1)*3,1) &gt;= $E237 ))), 1 ) * 9999999999</f>
        <v>9999999999</v>
      </c>
    </row>
    <row r="238" spans="5:8" x14ac:dyDescent="0.25">
      <c r="E238" s="5">
        <v>44287</v>
      </c>
      <c r="F238">
        <v>81.3</v>
      </c>
      <c r="G238" s="18">
        <v>86.775048024388695</v>
      </c>
      <c r="H238" cm="1">
        <f t="array" ref="H238">LARGE( _xlfn.BYROW($L$7:$L$12,_xlfn.LAMBDA(_xlpm.x, IF(_xlpm.x="NA", TRUE, DATE(LEFT(_xlpm.x,4),RIGHT(_xlpm.x,1)*3,1) &lt;= $E238 ))) * _xlfn.BYROW($M$7:$M$12,_xlfn.LAMBDA(_xlpm.x, IF(_xlpm.x="NA",TRUE, DATE(LEFT(_xlpm.x,4),RIGHT(_xlpm.x,1)*3,1) &gt;= $E238 ))), 1 ) * 9999999999</f>
        <v>9999999999</v>
      </c>
    </row>
    <row r="239" spans="5:8" x14ac:dyDescent="0.25">
      <c r="E239" s="5">
        <v>44317</v>
      </c>
      <c r="F239">
        <v>88.4</v>
      </c>
      <c r="G239" s="18">
        <v>87.320976166704995</v>
      </c>
      <c r="H239" cm="1">
        <f t="array" ref="H239">LARGE( _xlfn.BYROW($L$7:$L$12,_xlfn.LAMBDA(_xlpm.x, IF(_xlpm.x="NA", TRUE, DATE(LEFT(_xlpm.x,4),RIGHT(_xlpm.x,1)*3,1) &lt;= $E239 ))) * _xlfn.BYROW($M$7:$M$12,_xlfn.LAMBDA(_xlpm.x, IF(_xlpm.x="NA",TRUE, DATE(LEFT(_xlpm.x,4),RIGHT(_xlpm.x,1)*3,1) &gt;= $E239 ))), 1 ) * 9999999999</f>
        <v>9999999999</v>
      </c>
    </row>
    <row r="240" spans="5:8" x14ac:dyDescent="0.25">
      <c r="E240" s="5">
        <v>44348</v>
      </c>
      <c r="F240">
        <v>87.9</v>
      </c>
      <c r="G240" s="18">
        <v>86.912704643362801</v>
      </c>
      <c r="H240" cm="1">
        <f t="array" ref="H240">LARGE( _xlfn.BYROW($L$7:$L$12,_xlfn.LAMBDA(_xlpm.x, IF(_xlpm.x="NA", TRUE, DATE(LEFT(_xlpm.x,4),RIGHT(_xlpm.x,1)*3,1) &lt;= $E240 ))) * _xlfn.BYROW($M$7:$M$12,_xlfn.LAMBDA(_xlpm.x, IF(_xlpm.x="NA",TRUE, DATE(LEFT(_xlpm.x,4),RIGHT(_xlpm.x,1)*3,1) &gt;= $E240 ))), 1 ) * 9999999999</f>
        <v>9999999999</v>
      </c>
    </row>
    <row r="241" spans="5:8" x14ac:dyDescent="0.25">
      <c r="E241" s="5">
        <v>44378</v>
      </c>
      <c r="F241">
        <v>92.2</v>
      </c>
      <c r="G241" s="18">
        <v>86.442164270498694</v>
      </c>
      <c r="H241" cm="1">
        <f t="array" ref="H241">LARGE( _xlfn.BYROW($L$7:$L$12,_xlfn.LAMBDA(_xlpm.x, IF(_xlpm.x="NA", TRUE, DATE(LEFT(_xlpm.x,4),RIGHT(_xlpm.x,1)*3,1) &lt;= $E241 ))) * _xlfn.BYROW($M$7:$M$12,_xlfn.LAMBDA(_xlpm.x, IF(_xlpm.x="NA",TRUE, DATE(LEFT(_xlpm.x,4),RIGHT(_xlpm.x,1)*3,1) &gt;= $E241 ))), 1 ) * 9999999999</f>
        <v>9999999999</v>
      </c>
    </row>
    <row r="242" spans="5:8" x14ac:dyDescent="0.25">
      <c r="E242" s="5">
        <v>44409</v>
      </c>
      <c r="F242">
        <v>93.4</v>
      </c>
      <c r="G242" s="18">
        <v>85.770724250241798</v>
      </c>
      <c r="H242" cm="1">
        <f t="array" ref="H242">LARGE( _xlfn.BYROW($L$7:$L$12,_xlfn.LAMBDA(_xlpm.x, IF(_xlpm.x="NA", TRUE, DATE(LEFT(_xlpm.x,4),RIGHT(_xlpm.x,1)*3,1) &lt;= $E242 ))) * _xlfn.BYROW($M$7:$M$12,_xlfn.LAMBDA(_xlpm.x, IF(_xlpm.x="NA",TRUE, DATE(LEFT(_xlpm.x,4),RIGHT(_xlpm.x,1)*3,1) &gt;= $E242 ))), 1 ) * 9999999999</f>
        <v>9999999999</v>
      </c>
    </row>
    <row r="243" spans="5:8" x14ac:dyDescent="0.25">
      <c r="E243" s="5">
        <v>44440</v>
      </c>
      <c r="F243">
        <v>91.5</v>
      </c>
      <c r="G243" s="18">
        <v>85.025877947648596</v>
      </c>
      <c r="H243" cm="1">
        <f t="array" ref="H243">LARGE( _xlfn.BYROW($L$7:$L$12,_xlfn.LAMBDA(_xlpm.x, IF(_xlpm.x="NA", TRUE, DATE(LEFT(_xlpm.x,4),RIGHT(_xlpm.x,1)*3,1) &lt;= $E243 ))) * _xlfn.BYROW($M$7:$M$12,_xlfn.LAMBDA(_xlpm.x, IF(_xlpm.x="NA",TRUE, DATE(LEFT(_xlpm.x,4),RIGHT(_xlpm.x,1)*3,1) &gt;= $E243 ))), 1 ) * 9999999999</f>
        <v>9999999999</v>
      </c>
    </row>
    <row r="244" spans="5:8" x14ac:dyDescent="0.25">
      <c r="E244" s="5">
        <v>44470</v>
      </c>
      <c r="F244">
        <v>89.7</v>
      </c>
      <c r="G244" s="18">
        <v>83.720730244599096</v>
      </c>
      <c r="H244" cm="1">
        <f t="array" ref="H244">LARGE( _xlfn.BYROW($L$7:$L$12,_xlfn.LAMBDA(_xlpm.x, IF(_xlpm.x="NA", TRUE, DATE(LEFT(_xlpm.x,4),RIGHT(_xlpm.x,1)*3,1) &lt;= $E244 ))) * _xlfn.BYROW($M$7:$M$12,_xlfn.LAMBDA(_xlpm.x, IF(_xlpm.x="NA",TRUE, DATE(LEFT(_xlpm.x,4),RIGHT(_xlpm.x,1)*3,1) &gt;= $E244 ))), 1 ) * 9999999999</f>
        <v>9999999999</v>
      </c>
    </row>
    <row r="245" spans="5:8" x14ac:dyDescent="0.25">
      <c r="E245" s="5">
        <v>44501</v>
      </c>
      <c r="F245">
        <v>86.2</v>
      </c>
      <c r="G245" s="18">
        <v>83.642301597766505</v>
      </c>
      <c r="H245" cm="1">
        <f t="array" ref="H245">LARGE( _xlfn.BYROW($L$7:$L$12,_xlfn.LAMBDA(_xlpm.x, IF(_xlpm.x="NA", TRUE, DATE(LEFT(_xlpm.x,4),RIGHT(_xlpm.x,1)*3,1) &lt;= $E245 ))) * _xlfn.BYROW($M$7:$M$12,_xlfn.LAMBDA(_xlpm.x, IF(_xlpm.x="NA",TRUE, DATE(LEFT(_xlpm.x,4),RIGHT(_xlpm.x,1)*3,1) &gt;= $E245 ))), 1 ) * 9999999999</f>
        <v>9999999999</v>
      </c>
    </row>
    <row r="246" spans="5:8" x14ac:dyDescent="0.25">
      <c r="E246" s="5">
        <v>44531</v>
      </c>
      <c r="F246">
        <v>79.2</v>
      </c>
      <c r="G246" s="18">
        <v>85.433198442070704</v>
      </c>
      <c r="H246" cm="1">
        <f t="array" ref="H246">LARGE( _xlfn.BYROW($L$7:$L$12,_xlfn.LAMBDA(_xlpm.x, IF(_xlpm.x="NA", TRUE, DATE(LEFT(_xlpm.x,4),RIGHT(_xlpm.x,1)*3,1) &lt;= $E246 ))) * _xlfn.BYROW($M$7:$M$12,_xlfn.LAMBDA(_xlpm.x, IF(_xlpm.x="NA",TRUE, DATE(LEFT(_xlpm.x,4),RIGHT(_xlpm.x,1)*3,1) &gt;= $E246 ))), 1 ) * 9999999999</f>
        <v>9999999999</v>
      </c>
    </row>
  </sheetData>
  <pageMargins left="0.511811024" right="0.511811024" top="0.78740157499999996" bottom="0.78740157499999996" header="0.31496062000000002" footer="0.31496062000000002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BCB SGS</vt:lpstr>
      <vt:lpstr>BCB Other</vt:lpstr>
      <vt:lpstr>IBGE</vt:lpstr>
      <vt:lpstr>IPEA</vt:lpstr>
      <vt:lpstr>WB</vt:lpstr>
      <vt:lpstr>FED</vt:lpstr>
      <vt:lpstr>Seasonal Adjustment</vt:lpstr>
      <vt:lpstr>Dating Cycles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2022-05-01T22:47:39Z</dcterms:created>
  <dcterms:modified xsi:type="dcterms:W3CDTF">2022-06-12T22:57:48Z</dcterms:modified>
</cp:coreProperties>
</file>