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"/>
    </mc:Choice>
  </mc:AlternateContent>
  <xr:revisionPtr revIDLastSave="0" documentId="13_ncr:1_{7E2C65C3-937C-49DF-B5DB-107043F846B2}" xr6:coauthVersionLast="47" xr6:coauthVersionMax="47" xr10:uidLastSave="{00000000-0000-0000-0000-000000000000}"/>
  <bookViews>
    <workbookView xWindow="-120" yWindow="-120" windowWidth="26760" windowHeight="14520" xr2:uid="{64D37B57-D2AB-4BBC-848C-9771C999B07E}"/>
  </bookViews>
  <sheets>
    <sheet name="2022-23" sheetId="1" r:id="rId1"/>
    <sheet name="2020" sheetId="2" r:id="rId2"/>
  </sheets>
  <definedNames>
    <definedName name="_xlcn.WorksheetConnection_ExampleE15F411" hidden="1">'2022-23'!$E$17:$F$43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Example!$E$15:$F$4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2" l="1" a="1"/>
  <c r="D112" i="2" a="1"/>
  <c r="D90" i="2" a="1"/>
  <c r="D68" i="2" a="1"/>
  <c r="D47" i="2" a="1"/>
  <c r="D16" i="2" a="1"/>
  <c r="D139" i="1" a="1"/>
  <c r="D90" i="1" a="1"/>
  <c r="D47" i="1" a="1"/>
  <c r="D112" i="1" a="1"/>
  <c r="D68" i="1" a="1"/>
  <c r="D16" i="1" a="1"/>
  <c r="D7" i="2" a="1"/>
  <c r="D7" i="1" a="1"/>
  <c r="D16" i="2" l="1"/>
  <c r="D47" i="2"/>
  <c r="D68" i="2"/>
  <c r="D90" i="2"/>
  <c r="D112" i="2"/>
  <c r="D133" i="2"/>
  <c r="D7" i="2"/>
  <c r="D139" i="1"/>
  <c r="D112" i="1"/>
  <c r="D16" i="1"/>
  <c r="D47" i="1"/>
  <c r="D68" i="1"/>
  <c r="D90" i="1"/>
  <c r="D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CBD17-3302-490C-9A56-6F6F3FF1E4A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B305105-515B-48F6-B502-68D2E69FC7CB}" name="WorksheetConnection_Example!$E$15:$F$41" type="102" refreshedVersion="8" minRefreshableVersion="5">
    <extLst>
      <ext xmlns:x15="http://schemas.microsoft.com/office/spreadsheetml/2010/11/main" uri="{DE250136-89BD-433C-8126-D09CA5730AF9}">
        <x15:connection id="Intervalo">
          <x15:rangePr sourceName="_xlcn.WorksheetConnection_ExampleE15F4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<sst xmlns="http://schemas.openxmlformats.org/spreadsheetml/2006/main" count="58" uniqueCount="33">
  <si>
    <t>head(bd)</t>
  </si>
  <si>
    <t>bd &lt;- if(!exists("bd")){openxlsx::read.xlsx(enderecoArquivo)}else{bd}</t>
  </si>
  <si>
    <t>df &lt;- as.data.frame(table(bd$uf_investimento))</t>
  </si>
  <si>
    <t>df &lt;- dplyr::arrange(df, desc(Freq))</t>
  </si>
  <si>
    <t>df &lt;- dplyr::arrange(df, desc(x))</t>
  </si>
  <si>
    <t>Operations volume by firm size</t>
  </si>
  <si>
    <t>Database sample of FGI-PEAC operations in 2022-23</t>
  </si>
  <si>
    <t>df &lt;- aggregate(cbind(Credito=bd$valor_credito,Desembolsado= bd$valor_desembolsado), by=list(Porte=bd$porte_cliente), FUN=sum, na.rm=TRUE)</t>
  </si>
  <si>
    <t>Operations frequency by state of the investment</t>
  </si>
  <si>
    <t>Operations frequency by financial agent</t>
  </si>
  <si>
    <t>df &lt;- as.data.frame(table(bd$nome_agente_financeiro))</t>
  </si>
  <si>
    <t>df &lt;- rbind(head(df, 10), data.frame(Var1 = "Outros", Freq = sum(df[11:nrow(df), "Freq"])))</t>
  </si>
  <si>
    <t>Operations frequency by client</t>
  </si>
  <si>
    <t>df &lt;- as.data.frame(table(bd$nome_cliente))</t>
  </si>
  <si>
    <t>head(df, 10)</t>
  </si>
  <si>
    <t>df &lt;- aggregate(bd$valor_credito, by=list(Nome=bd$nome_cliente), FUN=sum, na.rm=TRUE)</t>
  </si>
  <si>
    <t>df$Data &lt;- xlRcode$cdateRtoXL(df$Data)</t>
  </si>
  <si>
    <t>df</t>
  </si>
  <si>
    <t>df &lt;- aggregate(bd$valor_credito, by=list(Data=lubridate::floor_date(xlRcode$cdateXLtoR(bd$data_solicitacao_outorga), 'month')), FUN=sum, na.rm=TRUE)</t>
  </si>
  <si>
    <t>Operations volume by month</t>
  </si>
  <si>
    <t>Database</t>
  </si>
  <si>
    <t>Database sample of FGI-PEAC operations in 2020</t>
  </si>
  <si>
    <t>df &lt;- as.data.frame(table(bd$uf.de.investimento))</t>
  </si>
  <si>
    <t>df &lt;- as.data.frame(table(bd$agente.financeiro))</t>
  </si>
  <si>
    <t>df &lt;- as.data.frame(table(bd$'razão.social.do.cliente'))</t>
  </si>
  <si>
    <t>df &lt;- aggregate(bd$'valor.do.crédito', by=list(Nome=bd$'razão.social.do.cliente'), FUN=sum, na.rm=TRUE)</t>
  </si>
  <si>
    <t>df &lt;- aggregate(bd$'valor.do.crédito', by=list(Porte=bd$porte), FUN=sum, na.rm=TRUE)</t>
  </si>
  <si>
    <t>df &lt;- dplyr::arrange(df, desc(Credito))</t>
  </si>
  <si>
    <t>df &lt;- aggregate(bd$'valor.do.crédito', by=list(Data=lubridate::floor_date(as.Date(bd$'data.da.solicitação.de.outorga', "%d/%m/%Y"), 'month')), FUN=sum, na.rm=TRUE)</t>
  </si>
  <si>
    <t>BNDES Data: FGI-PEAC 2022-23</t>
  </si>
  <si>
    <t>BNDES Data: FGI-PEAC 2020</t>
  </si>
  <si>
    <t>C:\Users\Eduardo\Google Drive\Meus Projetos\xlRcode\GitHub\Examples\BNDES\FGI-PEAC - Stage 2 - 2023-09-30.xlsx</t>
  </si>
  <si>
    <t>C:\Users\Eduardo\Google Drive\Meus Projetos\xlRcode\GitHub\Examples\BNDES\FGI-PEAC - Stage 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</si>
</sst>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3" borderId="3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2" xfId="0" applyBorder="1" applyAlignment="1">
      <alignment vertical="top"/>
    </xf>
    <xf numFmtId="14" fontId="0" fillId="0" borderId="0" xfId="0" applyNumberFormat="1"/>
    <xf numFmtId="0" fontId="3" fillId="0" borderId="0" xfId="0" applyFont="1" applyAlignment="1">
      <alignment horizontal="right" vertical="top"/>
    </xf>
    <xf numFmtId="0" fontId="5" fillId="3" borderId="3" xfId="2" applyAlignment="1">
      <alignment horizontal="left"/>
    </xf>
  </cellXfs>
  <cellStyles count="3">
    <cellStyle name="Entrada" xfId="2" builtinId="20"/>
    <cellStyle name="Mo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9E09B76-B07A-478C-89C9-9BB3858E11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 state of the investment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'2022-23'!$E$17:$E$43</c:f>
              <c:strCache>
                <c:ptCount val="27"/>
                <c:pt idx="0">
                  <c:v>SP</c:v>
                </c:pt>
                <c:pt idx="1">
                  <c:v>MG</c:v>
                </c:pt>
                <c:pt idx="2">
                  <c:v>RS</c:v>
                </c:pt>
                <c:pt idx="3">
                  <c:v>PR</c:v>
                </c:pt>
                <c:pt idx="4">
                  <c:v>SC</c:v>
                </c:pt>
                <c:pt idx="5">
                  <c:v>RJ</c:v>
                </c:pt>
                <c:pt idx="6">
                  <c:v>BA</c:v>
                </c:pt>
                <c:pt idx="7">
                  <c:v>GO</c:v>
                </c:pt>
                <c:pt idx="8">
                  <c:v>CE</c:v>
                </c:pt>
                <c:pt idx="9">
                  <c:v>PE</c:v>
                </c:pt>
                <c:pt idx="10">
                  <c:v>MT</c:v>
                </c:pt>
                <c:pt idx="11">
                  <c:v>ES</c:v>
                </c:pt>
                <c:pt idx="12">
                  <c:v>PA</c:v>
                </c:pt>
                <c:pt idx="13">
                  <c:v>PB</c:v>
                </c:pt>
                <c:pt idx="14">
                  <c:v>DF</c:v>
                </c:pt>
                <c:pt idx="15">
                  <c:v>MA</c:v>
                </c:pt>
                <c:pt idx="16">
                  <c:v>MS</c:v>
                </c:pt>
                <c:pt idx="17">
                  <c:v>RN</c:v>
                </c:pt>
                <c:pt idx="18">
                  <c:v>AM</c:v>
                </c:pt>
                <c:pt idx="19">
                  <c:v>SE</c:v>
                </c:pt>
                <c:pt idx="20">
                  <c:v>PI</c:v>
                </c:pt>
                <c:pt idx="21">
                  <c:v>AL</c:v>
                </c:pt>
                <c:pt idx="22">
                  <c:v>RO</c:v>
                </c:pt>
                <c:pt idx="23">
                  <c:v>TO</c:v>
                </c:pt>
                <c:pt idx="24">
                  <c:v>AC</c:v>
                </c:pt>
                <c:pt idx="25">
                  <c:v>RR</c:v>
                </c:pt>
                <c:pt idx="26">
                  <c:v>AP</c:v>
                </c:pt>
              </c:strCache>
            </c:strRef>
          </c:cat>
          <c:val>
            <c:numRef>
              <c:f>'2022-23'!$F$17:$F$43</c:f>
              <c:numCache>
                <c:formatCode>General</c:formatCode>
                <c:ptCount val="27"/>
                <c:pt idx="0">
                  <c:v>32472</c:v>
                </c:pt>
                <c:pt idx="1">
                  <c:v>14303</c:v>
                </c:pt>
                <c:pt idx="2">
                  <c:v>11010</c:v>
                </c:pt>
                <c:pt idx="3">
                  <c:v>10452</c:v>
                </c:pt>
                <c:pt idx="4">
                  <c:v>9136</c:v>
                </c:pt>
                <c:pt idx="5">
                  <c:v>7859</c:v>
                </c:pt>
                <c:pt idx="6">
                  <c:v>5090</c:v>
                </c:pt>
                <c:pt idx="7">
                  <c:v>4227</c:v>
                </c:pt>
                <c:pt idx="8">
                  <c:v>3090</c:v>
                </c:pt>
                <c:pt idx="9">
                  <c:v>3071</c:v>
                </c:pt>
                <c:pt idx="10">
                  <c:v>3026</c:v>
                </c:pt>
                <c:pt idx="11">
                  <c:v>2733</c:v>
                </c:pt>
                <c:pt idx="12">
                  <c:v>1891</c:v>
                </c:pt>
                <c:pt idx="13">
                  <c:v>1652</c:v>
                </c:pt>
                <c:pt idx="14">
                  <c:v>1639</c:v>
                </c:pt>
                <c:pt idx="15">
                  <c:v>1451</c:v>
                </c:pt>
                <c:pt idx="16">
                  <c:v>1409</c:v>
                </c:pt>
                <c:pt idx="17">
                  <c:v>1105</c:v>
                </c:pt>
                <c:pt idx="18">
                  <c:v>1075</c:v>
                </c:pt>
                <c:pt idx="19">
                  <c:v>920</c:v>
                </c:pt>
                <c:pt idx="20">
                  <c:v>902</c:v>
                </c:pt>
                <c:pt idx="21">
                  <c:v>901</c:v>
                </c:pt>
                <c:pt idx="22">
                  <c:v>822</c:v>
                </c:pt>
                <c:pt idx="23">
                  <c:v>522</c:v>
                </c:pt>
                <c:pt idx="24">
                  <c:v>393</c:v>
                </c:pt>
                <c:pt idx="25">
                  <c:v>252</c:v>
                </c:pt>
                <c:pt idx="26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0-4246-BC1F-AB6EDA7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FGI-PEAC </a:t>
            </a:r>
            <a:r>
              <a:rPr lang="pt-BR" sz="1400"/>
              <a:t>operations volume</a:t>
            </a:r>
            <a:r>
              <a:rPr lang="pt-BR" sz="1400" baseline="0"/>
              <a:t> </a:t>
            </a:r>
            <a:r>
              <a:rPr lang="pt-BR"/>
              <a:t>by state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Concedido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'2022-23'!$E$113:$E$115</c:f>
              <c:strCache>
                <c:ptCount val="3"/>
                <c:pt idx="0">
                  <c:v>Média</c:v>
                </c:pt>
                <c:pt idx="1">
                  <c:v>Pequena</c:v>
                </c:pt>
                <c:pt idx="2">
                  <c:v>Micro</c:v>
                </c:pt>
              </c:strCache>
            </c:strRef>
          </c:cat>
          <c:val>
            <c:numRef>
              <c:f>'2022-23'!$F$113:$F$115</c:f>
              <c:numCache>
                <c:formatCode>_-"R$"\ * #,##0_-;\-"R$"\ * #,##0_-;_-"R$"\ * "-"??_-;_-@_-</c:formatCode>
                <c:ptCount val="3"/>
                <c:pt idx="0">
                  <c:v>39156534675.129997</c:v>
                </c:pt>
                <c:pt idx="1">
                  <c:v>7491913801.7700005</c:v>
                </c:pt>
                <c:pt idx="2">
                  <c:v>1043361366.88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2-4009-89E6-0172F1C866B6}"/>
            </c:ext>
          </c:extLst>
        </c:ser>
        <c:ser>
          <c:idx val="1"/>
          <c:order val="1"/>
          <c:tx>
            <c:v>Desembolsado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'2022-23'!$E$113:$E$115</c:f>
              <c:strCache>
                <c:ptCount val="3"/>
                <c:pt idx="0">
                  <c:v>Média</c:v>
                </c:pt>
                <c:pt idx="1">
                  <c:v>Pequena</c:v>
                </c:pt>
                <c:pt idx="2">
                  <c:v>Micro</c:v>
                </c:pt>
              </c:strCache>
            </c:strRef>
          </c:cat>
          <c:val>
            <c:numRef>
              <c:f>'2022-23'!$G$113:$G$115</c:f>
              <c:numCache>
                <c:formatCode>_-"R$"\ * #,##0_-;\-"R$"\ * #,##0_-;_-"R$"\ * "-"??_-;_-@_-</c:formatCode>
                <c:ptCount val="3"/>
                <c:pt idx="0">
                  <c:v>39076579770.879997</c:v>
                </c:pt>
                <c:pt idx="1">
                  <c:v>7416925678.1499996</c:v>
                </c:pt>
                <c:pt idx="2">
                  <c:v>1026717895.8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2-4009-89E6-0172F1C86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 financial agent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'2022-23'!$E$48:$E$58</c:f>
              <c:strCache>
                <c:ptCount val="11"/>
                <c:pt idx="0">
                  <c:v>CAIXA ECONOMICA</c:v>
                </c:pt>
                <c:pt idx="1">
                  <c:v>ITAU</c:v>
                </c:pt>
                <c:pt idx="2">
                  <c:v>SANTANDER</c:v>
                </c:pt>
                <c:pt idx="3">
                  <c:v>SICOOB</c:v>
                </c:pt>
                <c:pt idx="4">
                  <c:v>BRADESCO</c:v>
                </c:pt>
                <c:pt idx="5">
                  <c:v>SICREDI</c:v>
                </c:pt>
                <c:pt idx="6">
                  <c:v>SAFRA</c:v>
                </c:pt>
                <c:pt idx="7">
                  <c:v>DAYCOVAL</c:v>
                </c:pt>
                <c:pt idx="8">
                  <c:v>INTER</c:v>
                </c:pt>
                <c:pt idx="9">
                  <c:v>BANRISUL</c:v>
                </c:pt>
                <c:pt idx="10">
                  <c:v>Outros</c:v>
                </c:pt>
              </c:strCache>
            </c:strRef>
          </c:cat>
          <c:val>
            <c:numRef>
              <c:f>'2022-23'!$F$48:$F$58</c:f>
              <c:numCache>
                <c:formatCode>General</c:formatCode>
                <c:ptCount val="11"/>
                <c:pt idx="0">
                  <c:v>55822</c:v>
                </c:pt>
                <c:pt idx="1">
                  <c:v>15134</c:v>
                </c:pt>
                <c:pt idx="2">
                  <c:v>6136</c:v>
                </c:pt>
                <c:pt idx="3">
                  <c:v>5659</c:v>
                </c:pt>
                <c:pt idx="4">
                  <c:v>5652</c:v>
                </c:pt>
                <c:pt idx="5">
                  <c:v>5366</c:v>
                </c:pt>
                <c:pt idx="6">
                  <c:v>4964</c:v>
                </c:pt>
                <c:pt idx="7">
                  <c:v>3914</c:v>
                </c:pt>
                <c:pt idx="8">
                  <c:v>3113</c:v>
                </c:pt>
                <c:pt idx="9">
                  <c:v>2672</c:v>
                </c:pt>
                <c:pt idx="10">
                  <c:v>13212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8-4E1C-867B-21CCE2F2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FGI-PEAC </a:t>
            </a:r>
            <a:r>
              <a:rPr lang="pt-BR" sz="1400"/>
              <a:t>operations volume</a:t>
            </a:r>
            <a:r>
              <a:rPr lang="pt-BR" sz="1400" baseline="0"/>
              <a:t> </a:t>
            </a:r>
            <a:r>
              <a:rPr lang="pt-BR"/>
              <a:t>by month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'2022-23'!$E$140:$E$153</c:f>
              <c:numCache>
                <c:formatCode>m/d/yyyy</c:formatCode>
                <c:ptCount val="14"/>
                <c:pt idx="0">
                  <c:v>45047</c:v>
                </c:pt>
                <c:pt idx="1">
                  <c:v>45078</c:v>
                </c:pt>
                <c:pt idx="2">
                  <c:v>45017</c:v>
                </c:pt>
                <c:pt idx="3">
                  <c:v>44805</c:v>
                </c:pt>
                <c:pt idx="4">
                  <c:v>45108</c:v>
                </c:pt>
                <c:pt idx="5">
                  <c:v>44866</c:v>
                </c:pt>
                <c:pt idx="6">
                  <c:v>44896</c:v>
                </c:pt>
                <c:pt idx="7">
                  <c:v>44986</c:v>
                </c:pt>
                <c:pt idx="8">
                  <c:v>44774</c:v>
                </c:pt>
                <c:pt idx="9">
                  <c:v>44958</c:v>
                </c:pt>
                <c:pt idx="10">
                  <c:v>45139</c:v>
                </c:pt>
                <c:pt idx="11">
                  <c:v>44927</c:v>
                </c:pt>
                <c:pt idx="12">
                  <c:v>44835</c:v>
                </c:pt>
                <c:pt idx="13">
                  <c:v>45170</c:v>
                </c:pt>
              </c:numCache>
            </c:numRef>
          </c:cat>
          <c:val>
            <c:numRef>
              <c:f>'2022-23'!$F$140:$F$153</c:f>
              <c:numCache>
                <c:formatCode>_-"R$"\ * #,##0_-;\-"R$"\ * #,##0_-;_-"R$"\ * "-"??_-;_-@_-</c:formatCode>
                <c:ptCount val="14"/>
                <c:pt idx="0">
                  <c:v>7099125708.4399996</c:v>
                </c:pt>
                <c:pt idx="1">
                  <c:v>5044582868.8100004</c:v>
                </c:pt>
                <c:pt idx="2">
                  <c:v>4872971865.1400003</c:v>
                </c:pt>
                <c:pt idx="3">
                  <c:v>4760903433.8100004</c:v>
                </c:pt>
                <c:pt idx="4">
                  <c:v>4125465505.7800002</c:v>
                </c:pt>
                <c:pt idx="5">
                  <c:v>3738092499.6999998</c:v>
                </c:pt>
                <c:pt idx="6">
                  <c:v>3648646221.4400001</c:v>
                </c:pt>
                <c:pt idx="7">
                  <c:v>2774596879.54</c:v>
                </c:pt>
                <c:pt idx="8">
                  <c:v>2479658039.1399999</c:v>
                </c:pt>
                <c:pt idx="9">
                  <c:v>2116631755.9400001</c:v>
                </c:pt>
                <c:pt idx="10">
                  <c:v>2040589216.8599999</c:v>
                </c:pt>
                <c:pt idx="11">
                  <c:v>1940409769.2</c:v>
                </c:pt>
                <c:pt idx="12">
                  <c:v>1904373537.3900001</c:v>
                </c:pt>
                <c:pt idx="13">
                  <c:v>1145762542.5899999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5-418B-A618-19508E81B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9839256"/>
        <c:axId val="620653175"/>
      </c:barChart>
      <c:dateAx>
        <c:axId val="1129839256"/>
        <c:scaling>
          <c:orientation val="minMax"/>
        </c:scaling>
        <c:delete val="0"/>
        <c:axPos val="b"/>
        <c:numFmt formatCode="[$-416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Offset val="100"/>
        <c:baseTimeUnit val="months"/>
      </c:date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</a:t>
            </a:r>
            <a:r>
              <a:rPr lang="pt-BR" baseline="0"/>
              <a:t> client </a:t>
            </a:r>
            <a:r>
              <a:rPr lang="pt-BR"/>
              <a:t>in 2022-23: Top 10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'2022-23'!$E$69:$E$78</c:f>
              <c:strCache>
                <c:ptCount val="10"/>
                <c:pt idx="0">
                  <c:v>E.R.S. TRANSPORTES LTDA.</c:v>
                </c:pt>
                <c:pt idx="1">
                  <c:v>FILLER ALIMENTOS E BEBIDAS LTDA</c:v>
                </c:pt>
                <c:pt idx="2">
                  <c:v>PIPE SISTEMAS TUBULARES LTDA</c:v>
                </c:pt>
                <c:pt idx="3">
                  <c:v>MOTRIX TRANSPORTE E SERVICOS LTDA</c:v>
                </c:pt>
                <c:pt idx="4">
                  <c:v>TINTURARIA WILLRICH LTDA</c:v>
                </c:pt>
                <c:pt idx="5">
                  <c:v>SUPERMERCADO DEGRAU LTDA</c:v>
                </c:pt>
                <c:pt idx="6">
                  <c:v>TRANSMIMO LTDA</c:v>
                </c:pt>
                <c:pt idx="7">
                  <c:v>DACALDA ACUCAR E ALCOOL LTDA</c:v>
                </c:pt>
                <c:pt idx="8">
                  <c:v>VALEBETON CONCRETO LTDA</c:v>
                </c:pt>
                <c:pt idx="9">
                  <c:v>ASX TERRAPLENAGEM, TRANSPORTE E LOCACOES LTDA</c:v>
                </c:pt>
              </c:strCache>
            </c:strRef>
          </c:cat>
          <c:val>
            <c:numRef>
              <c:f>'2022-23'!$F$69:$F$78</c:f>
              <c:numCache>
                <c:formatCode>General</c:formatCode>
                <c:ptCount val="10"/>
                <c:pt idx="0">
                  <c:v>19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8-471D-9313-DCDB230C5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volume by</a:t>
            </a:r>
            <a:r>
              <a:rPr lang="pt-BR" baseline="0"/>
              <a:t> client </a:t>
            </a:r>
            <a:r>
              <a:rPr lang="pt-BR"/>
              <a:t>in 2022-23: Top 10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'2022-23'!$E$91:$E$100</c:f>
              <c:strCache>
                <c:ptCount val="10"/>
                <c:pt idx="0">
                  <c:v>DACALDA ACUCAR E ALCOOL LTDA</c:v>
                </c:pt>
                <c:pt idx="1">
                  <c:v>ANANDA METAIS LTDA</c:v>
                </c:pt>
                <c:pt idx="2">
                  <c:v>DELLA VIA PNEUS LTDA</c:v>
                </c:pt>
                <c:pt idx="3">
                  <c:v>SETELOC S/A</c:v>
                </c:pt>
                <c:pt idx="4">
                  <c:v>PRIETO ALIMENTOS S.A.</c:v>
                </c:pt>
                <c:pt idx="5">
                  <c:v>USA - USINA SIDERURGICA ATLAS S/A</c:v>
                </c:pt>
                <c:pt idx="6">
                  <c:v>D&amp;A DECORACAO E AMBIENTACAO LTDA</c:v>
                </c:pt>
                <c:pt idx="7">
                  <c:v>DFL INDUSTRIA E COMERCIO S/A</c:v>
                </c:pt>
                <c:pt idx="8">
                  <c:v>TELSAN ENGENHARIA E SERVICOS LTDA</c:v>
                </c:pt>
                <c:pt idx="9">
                  <c:v>TRANSPORTES GRITSCH LTDA</c:v>
                </c:pt>
              </c:strCache>
            </c:strRef>
          </c:cat>
          <c:val>
            <c:numRef>
              <c:f>'2022-23'!$F$91:$F$100</c:f>
              <c:numCache>
                <c:formatCode>General</c:formatCode>
                <c:ptCount val="10"/>
                <c:pt idx="0">
                  <c:v>44856000</c:v>
                </c:pt>
                <c:pt idx="1">
                  <c:v>40632222</c:v>
                </c:pt>
                <c:pt idx="2">
                  <c:v>35005000</c:v>
                </c:pt>
                <c:pt idx="3">
                  <c:v>30500000</c:v>
                </c:pt>
                <c:pt idx="4">
                  <c:v>29880000</c:v>
                </c:pt>
                <c:pt idx="5">
                  <c:v>27500000</c:v>
                </c:pt>
                <c:pt idx="6">
                  <c:v>25000000</c:v>
                </c:pt>
                <c:pt idx="7">
                  <c:v>25000000</c:v>
                </c:pt>
                <c:pt idx="8">
                  <c:v>22802800</c:v>
                </c:pt>
                <c:pt idx="9">
                  <c:v>22003000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5-4677-8BFE-40D11F0E9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 state of the investment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'2020'!$E$17:$E$43</c:f>
              <c:strCache>
                <c:ptCount val="27"/>
                <c:pt idx="0">
                  <c:v>SP</c:v>
                </c:pt>
                <c:pt idx="1">
                  <c:v>PR</c:v>
                </c:pt>
                <c:pt idx="2">
                  <c:v>RS</c:v>
                </c:pt>
                <c:pt idx="3">
                  <c:v>MG</c:v>
                </c:pt>
                <c:pt idx="4">
                  <c:v>SC</c:v>
                </c:pt>
                <c:pt idx="5">
                  <c:v>RJ</c:v>
                </c:pt>
                <c:pt idx="6">
                  <c:v>BA</c:v>
                </c:pt>
                <c:pt idx="7">
                  <c:v>GO</c:v>
                </c:pt>
                <c:pt idx="8">
                  <c:v>MT</c:v>
                </c:pt>
                <c:pt idx="9">
                  <c:v>PE</c:v>
                </c:pt>
                <c:pt idx="10">
                  <c:v>CE</c:v>
                </c:pt>
                <c:pt idx="11">
                  <c:v>PA</c:v>
                </c:pt>
                <c:pt idx="12">
                  <c:v>ES</c:v>
                </c:pt>
                <c:pt idx="13">
                  <c:v>DF</c:v>
                </c:pt>
                <c:pt idx="14">
                  <c:v>MS</c:v>
                </c:pt>
                <c:pt idx="15">
                  <c:v>MA</c:v>
                </c:pt>
                <c:pt idx="16">
                  <c:v>AM</c:v>
                </c:pt>
                <c:pt idx="17">
                  <c:v>PB</c:v>
                </c:pt>
                <c:pt idx="18">
                  <c:v>RN</c:v>
                </c:pt>
                <c:pt idx="19">
                  <c:v>AL</c:v>
                </c:pt>
                <c:pt idx="20">
                  <c:v>RO</c:v>
                </c:pt>
                <c:pt idx="21">
                  <c:v>PI</c:v>
                </c:pt>
                <c:pt idx="22">
                  <c:v>TO</c:v>
                </c:pt>
                <c:pt idx="23">
                  <c:v>SE</c:v>
                </c:pt>
                <c:pt idx="24">
                  <c:v>AC</c:v>
                </c:pt>
                <c:pt idx="25">
                  <c:v>AP</c:v>
                </c:pt>
                <c:pt idx="26">
                  <c:v>RR</c:v>
                </c:pt>
              </c:strCache>
            </c:strRef>
          </c:cat>
          <c:val>
            <c:numRef>
              <c:f>'2020'!$F$17:$F$43</c:f>
              <c:numCache>
                <c:formatCode>General</c:formatCode>
                <c:ptCount val="27"/>
                <c:pt idx="0">
                  <c:v>41740</c:v>
                </c:pt>
                <c:pt idx="1">
                  <c:v>13330</c:v>
                </c:pt>
                <c:pt idx="2">
                  <c:v>11044</c:v>
                </c:pt>
                <c:pt idx="3">
                  <c:v>10980</c:v>
                </c:pt>
                <c:pt idx="4">
                  <c:v>10127</c:v>
                </c:pt>
                <c:pt idx="5">
                  <c:v>9030</c:v>
                </c:pt>
                <c:pt idx="6">
                  <c:v>5805</c:v>
                </c:pt>
                <c:pt idx="7">
                  <c:v>4797</c:v>
                </c:pt>
                <c:pt idx="8">
                  <c:v>3636</c:v>
                </c:pt>
                <c:pt idx="9">
                  <c:v>3369</c:v>
                </c:pt>
                <c:pt idx="10">
                  <c:v>2894</c:v>
                </c:pt>
                <c:pt idx="11">
                  <c:v>2492</c:v>
                </c:pt>
                <c:pt idx="12">
                  <c:v>2447</c:v>
                </c:pt>
                <c:pt idx="13">
                  <c:v>1959</c:v>
                </c:pt>
                <c:pt idx="14">
                  <c:v>1663</c:v>
                </c:pt>
                <c:pt idx="15">
                  <c:v>1577</c:v>
                </c:pt>
                <c:pt idx="16">
                  <c:v>1547</c:v>
                </c:pt>
                <c:pt idx="17">
                  <c:v>1303</c:v>
                </c:pt>
                <c:pt idx="18">
                  <c:v>1083</c:v>
                </c:pt>
                <c:pt idx="19">
                  <c:v>1005</c:v>
                </c:pt>
                <c:pt idx="20">
                  <c:v>888</c:v>
                </c:pt>
                <c:pt idx="21">
                  <c:v>834</c:v>
                </c:pt>
                <c:pt idx="22">
                  <c:v>810</c:v>
                </c:pt>
                <c:pt idx="23">
                  <c:v>592</c:v>
                </c:pt>
                <c:pt idx="24">
                  <c:v>309</c:v>
                </c:pt>
                <c:pt idx="25">
                  <c:v>274</c:v>
                </c:pt>
                <c:pt idx="2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5-47BE-99D5-7DE05AB05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FGI-PEAC </a:t>
            </a:r>
            <a:r>
              <a:rPr lang="pt-BR" sz="1400"/>
              <a:t>operations volume</a:t>
            </a:r>
            <a:r>
              <a:rPr lang="pt-BR" sz="1400" baseline="0"/>
              <a:t> </a:t>
            </a:r>
            <a:r>
              <a:rPr lang="pt-BR"/>
              <a:t>by state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Concedido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'2020'!$E$113:$E$115</c:f>
              <c:strCache>
                <c:ptCount val="3"/>
                <c:pt idx="0">
                  <c:v>MEDIA</c:v>
                </c:pt>
                <c:pt idx="1">
                  <c:v>PEQUENA</c:v>
                </c:pt>
                <c:pt idx="2">
                  <c:v>GRANDE</c:v>
                </c:pt>
              </c:strCache>
            </c:strRef>
          </c:cat>
          <c:val>
            <c:numRef>
              <c:f>'2020'!$F$113:$F$115</c:f>
              <c:numCache>
                <c:formatCode>_-"R$"\ * #,##0_-;\-"R$"\ * #,##0_-;_-"R$"\ * "-"??_-;_-@_-</c:formatCode>
                <c:ptCount val="3"/>
                <c:pt idx="0">
                  <c:v>68153989780.419998</c:v>
                </c:pt>
                <c:pt idx="1">
                  <c:v>14173758221.42</c:v>
                </c:pt>
                <c:pt idx="2">
                  <c:v>9764506954.9099998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D-4685-B2B2-4E11BCA4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 financial agent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'2020'!$E$48:$E$58</c:f>
              <c:strCache>
                <c:ptCount val="11"/>
                <c:pt idx="0">
                  <c:v>BANCO BRADESCO S.A.</c:v>
                </c:pt>
                <c:pt idx="1">
                  <c:v>CAIXA ECONOMICA FEDERAL</c:v>
                </c:pt>
                <c:pt idx="2">
                  <c:v>ITAU UNIBANCO S.A.</c:v>
                </c:pt>
                <c:pt idx="3">
                  <c:v>BANCO COOPERATIVO SICREDI S.A.</c:v>
                </c:pt>
                <c:pt idx="4">
                  <c:v>BANCO COOPERATIVO DO BRASIL S/A</c:v>
                </c:pt>
                <c:pt idx="5">
                  <c:v>BANCO SANTANDER (BRASIL) S.A.</c:v>
                </c:pt>
                <c:pt idx="6">
                  <c:v>BANCO SAFRA S A</c:v>
                </c:pt>
                <c:pt idx="7">
                  <c:v>BANCO DAYCOVAL S.A.</c:v>
                </c:pt>
                <c:pt idx="8">
                  <c:v>COOPERATIVA CENTRAL DE CREDITO - AILOS</c:v>
                </c:pt>
                <c:pt idx="9">
                  <c:v>BANCO DO ESTADO DO RIO GRANDE DO SUL SA</c:v>
                </c:pt>
                <c:pt idx="10">
                  <c:v>Outros</c:v>
                </c:pt>
              </c:strCache>
            </c:strRef>
          </c:cat>
          <c:val>
            <c:numRef>
              <c:f>'2020'!$F$48:$F$58</c:f>
              <c:numCache>
                <c:formatCode>General</c:formatCode>
                <c:ptCount val="11"/>
                <c:pt idx="0">
                  <c:v>32148</c:v>
                </c:pt>
                <c:pt idx="1">
                  <c:v>30396</c:v>
                </c:pt>
                <c:pt idx="2">
                  <c:v>19834</c:v>
                </c:pt>
                <c:pt idx="3">
                  <c:v>11224</c:v>
                </c:pt>
                <c:pt idx="4">
                  <c:v>10343</c:v>
                </c:pt>
                <c:pt idx="5">
                  <c:v>9397</c:v>
                </c:pt>
                <c:pt idx="6">
                  <c:v>7246</c:v>
                </c:pt>
                <c:pt idx="7">
                  <c:v>5714</c:v>
                </c:pt>
                <c:pt idx="8">
                  <c:v>2079</c:v>
                </c:pt>
                <c:pt idx="9">
                  <c:v>2075</c:v>
                </c:pt>
                <c:pt idx="10">
                  <c:v>5279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0-4EB9-8B52-4ECFBD444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FGI-PEAC </a:t>
            </a:r>
            <a:r>
              <a:rPr lang="pt-BR" sz="1400"/>
              <a:t>operations volume</a:t>
            </a:r>
            <a:r>
              <a:rPr lang="pt-BR" sz="1400" baseline="0"/>
              <a:t> </a:t>
            </a:r>
            <a:r>
              <a:rPr lang="pt-BR"/>
              <a:t>by month in 2022-23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'2020'!$E$134:$E$147</c:f>
              <c:numCache>
                <c:formatCode>m/d/yyyy</c:formatCode>
                <c:ptCount val="14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44013</c:v>
                </c:pt>
                <c:pt idx="5">
                  <c:v>44166</c:v>
                </c:pt>
              </c:numCache>
            </c:numRef>
          </c:cat>
          <c:val>
            <c:numRef>
              <c:f>'2020'!$F$134:$F$147</c:f>
              <c:numCache>
                <c:formatCode>_-"R$"\ * #,##0_-;\-"R$"\ * #,##0_-;_-"R$"\ * "-"??_-;_-@_-</c:formatCode>
                <c:ptCount val="14"/>
                <c:pt idx="0">
                  <c:v>28079416344</c:v>
                </c:pt>
                <c:pt idx="1">
                  <c:v>24982878791.18</c:v>
                </c:pt>
                <c:pt idx="2">
                  <c:v>17239017737.68</c:v>
                </c:pt>
                <c:pt idx="3">
                  <c:v>14491177455.190001</c:v>
                </c:pt>
                <c:pt idx="4">
                  <c:v>3943674531.4899998</c:v>
                </c:pt>
                <c:pt idx="5">
                  <c:v>3356090097.21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6-4B5D-912B-E411104CA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9839256"/>
        <c:axId val="620653175"/>
      </c:barChart>
      <c:dateAx>
        <c:axId val="1129839256"/>
        <c:scaling>
          <c:orientation val="minMax"/>
        </c:scaling>
        <c:delete val="0"/>
        <c:axPos val="b"/>
        <c:numFmt formatCode="[$-416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Offset val="100"/>
        <c:baseTimeUnit val="months"/>
      </c:date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by</a:t>
            </a:r>
            <a:r>
              <a:rPr lang="pt-BR" baseline="0"/>
              <a:t> client </a:t>
            </a:r>
            <a:r>
              <a:rPr lang="pt-BR"/>
              <a:t>in 2022-23: Top 10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'2020'!$E$69:$E$78</c:f>
              <c:strCache>
                <c:ptCount val="10"/>
                <c:pt idx="0">
                  <c:v>MERCADO AMERICA LTDA</c:v>
                </c:pt>
                <c:pt idx="1">
                  <c:v>TRANSPORTE EXCELSIOR LTDA</c:v>
                </c:pt>
                <c:pt idx="2">
                  <c:v>PUJANTE TRANSPORTES LTDA</c:v>
                </c:pt>
                <c:pt idx="3">
                  <c:v>SERTRAN TRANSPORTES E SERVICOS LTDA</c:v>
                </c:pt>
                <c:pt idx="4">
                  <c:v>LITOGRAFIA VALENCA LTDA</c:v>
                </c:pt>
                <c:pt idx="5">
                  <c:v>R.S.E TRANSPORTES LTDA</c:v>
                </c:pt>
                <c:pt idx="6">
                  <c:v>BONARDI INDUSTRIA QUIMICA LTDA</c:v>
                </c:pt>
                <c:pt idx="7">
                  <c:v>FARINELLI NUTRIMENTOS LTDA</c:v>
                </c:pt>
                <c:pt idx="8">
                  <c:v>S.T.P. MOBILIDADE EIRELI</c:v>
                </c:pt>
                <c:pt idx="9">
                  <c:v>AGUAJATO TRANSPORTES LTDA</c:v>
                </c:pt>
              </c:strCache>
            </c:strRef>
          </c:cat>
          <c:val>
            <c:numRef>
              <c:f>'2020'!$F$69:$F$78</c:f>
              <c:numCache>
                <c:formatCode>General</c:formatCode>
                <c:ptCount val="10"/>
                <c:pt idx="0">
                  <c:v>23</c:v>
                </c:pt>
                <c:pt idx="1">
                  <c:v>16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4-4265-8AB3-7A3B471C4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FGI-PEAC operations volume by</a:t>
            </a:r>
            <a:r>
              <a:rPr lang="pt-BR" baseline="0"/>
              <a:t> client </a:t>
            </a:r>
            <a:r>
              <a:rPr lang="pt-BR"/>
              <a:t>in 2022-23: Top 10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'2020'!$E$91:$E$100</c:f>
              <c:strCache>
                <c:ptCount val="10"/>
                <c:pt idx="0">
                  <c:v>SERVIMED COMERCIAL LTDA</c:v>
                </c:pt>
                <c:pt idx="1">
                  <c:v>VITOPEL DO BRASIL LTDA</c:v>
                </c:pt>
                <c:pt idx="2">
                  <c:v>LITOGRAFIA VALENCA LTDA</c:v>
                </c:pt>
                <c:pt idx="3">
                  <c:v>FIAGRIL LTDA</c:v>
                </c:pt>
                <c:pt idx="4">
                  <c:v>SIM REDE DE POSTOS LTDA</c:v>
                </c:pt>
                <c:pt idx="5">
                  <c:v>ADAMI SA MADEIRAS</c:v>
                </c:pt>
                <c:pt idx="6">
                  <c:v>ISH TECNOLOGIA S/A</c:v>
                </c:pt>
                <c:pt idx="7">
                  <c:v>BEL MICRO COMPUTADORES LTDA</c:v>
                </c:pt>
                <c:pt idx="8">
                  <c:v>FRIGORIFICO BETTER BEEF LTDA</c:v>
                </c:pt>
                <c:pt idx="9">
                  <c:v>RODOVIARIO MORADA DO SOL LTDA</c:v>
                </c:pt>
              </c:strCache>
            </c:strRef>
          </c:cat>
          <c:val>
            <c:numRef>
              <c:f>'2020'!$F$91:$F$100</c:f>
              <c:numCache>
                <c:formatCode>General</c:formatCode>
                <c:ptCount val="10"/>
                <c:pt idx="0">
                  <c:v>50000000</c:v>
                </c:pt>
                <c:pt idx="1">
                  <c:v>48000000</c:v>
                </c:pt>
                <c:pt idx="2">
                  <c:v>47865980.230000004</c:v>
                </c:pt>
                <c:pt idx="3">
                  <c:v>45000000</c:v>
                </c:pt>
                <c:pt idx="4">
                  <c:v>40000000</c:v>
                </c:pt>
                <c:pt idx="5">
                  <c:v>39900000</c:v>
                </c:pt>
                <c:pt idx="6">
                  <c:v>37599538.75</c:v>
                </c:pt>
                <c:pt idx="7">
                  <c:v>37000000</c:v>
                </c:pt>
                <c:pt idx="8">
                  <c:v>35000000</c:v>
                </c:pt>
                <c:pt idx="9">
                  <c:v>34400000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F-470B-B9EB-E6B0C1178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839256"/>
        <c:axId val="620653175"/>
      </c:barChart>
      <c:catAx>
        <c:axId val="112983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653175"/>
        <c:crosses val="autoZero"/>
        <c:auto val="1"/>
        <c:lblAlgn val="ctr"/>
        <c:lblOffset val="100"/>
        <c:noMultiLvlLbl val="0"/>
      </c:catAx>
      <c:valAx>
        <c:axId val="620653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98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16</xdr:row>
      <xdr:rowOff>41910</xdr:rowOff>
    </xdr:from>
    <xdr:to>
      <xdr:col>9</xdr:col>
      <xdr:colOff>464820</xdr:colOff>
      <xdr:row>32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EE8AB-2FFC-BA04-F822-DCCF57E46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563880</xdr:colOff>
      <xdr:row>116</xdr:row>
      <xdr:rowOff>155400</xdr:rowOff>
    </xdr:from>
    <xdr:to>
      <xdr:col>9</xdr:col>
      <xdr:colOff>845820</xdr:colOff>
      <xdr:row>134</xdr:row>
      <xdr:rowOff>54232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C21DAE-27DC-4874-B30A-0D55EC6F0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182879</xdr:colOff>
      <xdr:row>47</xdr:row>
      <xdr:rowOff>41910</xdr:rowOff>
    </xdr:from>
    <xdr:to>
      <xdr:col>10</xdr:col>
      <xdr:colOff>1596956</xdr:colOff>
      <xdr:row>63</xdr:row>
      <xdr:rowOff>102870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C2029C0-A03F-475A-A142-8EAA344A6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207198</xdr:colOff>
      <xdr:row>139</xdr:row>
      <xdr:rowOff>122975</xdr:rowOff>
    </xdr:from>
    <xdr:to>
      <xdr:col>10</xdr:col>
      <xdr:colOff>1694234</xdr:colOff>
      <xdr:row>156</xdr:row>
      <xdr:rowOff>167722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AF11E23-EAF5-4C0F-A583-CFF7117A3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182879</xdr:colOff>
      <xdr:row>68</xdr:row>
      <xdr:rowOff>41910</xdr:rowOff>
    </xdr:from>
    <xdr:to>
      <xdr:col>13</xdr:col>
      <xdr:colOff>575554</xdr:colOff>
      <xdr:row>84</xdr:row>
      <xdr:rowOff>102870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EEAFD08-FF15-4FD0-8551-C1A4A21CC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182879</xdr:colOff>
      <xdr:row>90</xdr:row>
      <xdr:rowOff>41910</xdr:rowOff>
    </xdr:from>
    <xdr:to>
      <xdr:col>13</xdr:col>
      <xdr:colOff>575554</xdr:colOff>
      <xdr:row>106</xdr:row>
      <xdr:rowOff>102870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07E2E01-D72A-4C26-95D2-8F79BA49F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16</xdr:row>
      <xdr:rowOff>41910</xdr:rowOff>
    </xdr:from>
    <xdr:to>
      <xdr:col>9</xdr:col>
      <xdr:colOff>464820</xdr:colOff>
      <xdr:row>32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FA8F14-4C3A-4836-B6F1-0732E3110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255838</xdr:colOff>
      <xdr:row>111</xdr:row>
      <xdr:rowOff>366167</xdr:rowOff>
    </xdr:from>
    <xdr:to>
      <xdr:col>9</xdr:col>
      <xdr:colOff>537778</xdr:colOff>
      <xdr:row>127</xdr:row>
      <xdr:rowOff>135296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41BD9A-5116-4EFA-8E18-CA0C5D34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182879</xdr:colOff>
      <xdr:row>47</xdr:row>
      <xdr:rowOff>41910</xdr:rowOff>
    </xdr:from>
    <xdr:to>
      <xdr:col>10</xdr:col>
      <xdr:colOff>1596956</xdr:colOff>
      <xdr:row>63</xdr:row>
      <xdr:rowOff>102870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FA2F41-5A24-4053-B4D5-858396C68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207198</xdr:colOff>
      <xdr:row>133</xdr:row>
      <xdr:rowOff>122975</xdr:rowOff>
    </xdr:from>
    <xdr:to>
      <xdr:col>10</xdr:col>
      <xdr:colOff>1694234</xdr:colOff>
      <xdr:row>150</xdr:row>
      <xdr:rowOff>167722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6059609-9E6B-4E4A-A38E-5636F1FF7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182879</xdr:colOff>
      <xdr:row>68</xdr:row>
      <xdr:rowOff>41910</xdr:rowOff>
    </xdr:from>
    <xdr:to>
      <xdr:col>13</xdr:col>
      <xdr:colOff>575554</xdr:colOff>
      <xdr:row>84</xdr:row>
      <xdr:rowOff>102870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559AF47-CE0D-4CF1-A44B-126BCAB23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182879</xdr:colOff>
      <xdr:row>90</xdr:row>
      <xdr:rowOff>41910</xdr:rowOff>
    </xdr:from>
    <xdr:to>
      <xdr:col>13</xdr:col>
      <xdr:colOff>575554</xdr:colOff>
      <xdr:row>106</xdr:row>
      <xdr:rowOff>102870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ABCB64B-22ED-431E-96AD-BA27A896B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279-D6F7-479F-B7EE-E8841A36401F}">
  <dimension ref="B2:P418"/>
  <sheetViews>
    <sheetView tabSelected="1" zoomScale="94" workbookViewId="0">
      <selection activeCell="B2" sqref="B2"/>
    </sheetView>
  </sheetViews>
  <sheetFormatPr defaultRowHeight="12.75" x14ac:dyDescent="0.2"/>
  <cols>
    <col min="1" max="1" width="2.85546875" customWidth="1"/>
    <col min="2" max="2" width="84.7109375" style="8" customWidth="1"/>
    <col min="3" max="3" width="4" customWidth="1"/>
    <col min="4" max="4" width="13" customWidth="1"/>
    <col min="5" max="5" width="11.7109375" customWidth="1"/>
    <col min="6" max="6" width="21" bestFit="1" customWidth="1"/>
    <col min="7" max="7" width="54.5703125" customWidth="1"/>
    <col min="8" max="9" width="11.28515625" bestFit="1" customWidth="1"/>
    <col min="10" max="10" width="13.42578125" bestFit="1" customWidth="1"/>
    <col min="11" max="11" width="24.85546875" customWidth="1"/>
    <col min="12" max="12" width="16" customWidth="1"/>
    <col min="13" max="13" width="19.85546875" bestFit="1" customWidth="1"/>
    <col min="14" max="14" width="13.5703125" bestFit="1" customWidth="1"/>
    <col min="15" max="15" width="20.140625" bestFit="1" customWidth="1"/>
    <col min="16" max="16" width="13.7109375" bestFit="1" customWidth="1"/>
  </cols>
  <sheetData>
    <row r="2" spans="2:16" ht="18" x14ac:dyDescent="0.2">
      <c r="B2" s="6" t="s">
        <v>29</v>
      </c>
    </row>
    <row r="3" spans="2:16" ht="18" x14ac:dyDescent="0.2">
      <c r="B3" s="6"/>
    </row>
    <row r="4" spans="2:16" ht="18" x14ac:dyDescent="0.2">
      <c r="B4" s="13" t="s">
        <v>20</v>
      </c>
      <c r="D4" s="14" t="s">
        <v>31</v>
      </c>
      <c r="E4" s="14"/>
      <c r="F4" s="14"/>
      <c r="G4" s="14"/>
    </row>
    <row r="5" spans="2:16" x14ac:dyDescent="0.2">
      <c r="B5" s="7"/>
    </row>
    <row r="6" spans="2:16" x14ac:dyDescent="0.2">
      <c r="D6" s="1" t="s">
        <v>6</v>
      </c>
    </row>
    <row r="7" spans="2:16" s="2" customFormat="1" ht="15" x14ac:dyDescent="0.2">
      <c r="B7" s="5" t="s">
        <v>1</v>
      </c>
      <c r="D7" s="2" t="str" cm="1">
        <f t="array" ref="D7:P13">_xll.XLRCODE_ENV("BNDES",B7:B8,"enderecoArquivo",$D$4)</f>
        <v/>
      </c>
      <c r="E7" s="2" t="str">
        <v>nome_agente_financeiro</v>
      </c>
      <c r="F7" s="2" t="str">
        <v>cnpj_cliente</v>
      </c>
      <c r="G7" s="2" t="str">
        <v>nome_cliente</v>
      </c>
      <c r="H7" s="2" t="str">
        <v>porte_cliente</v>
      </c>
      <c r="I7" s="2" t="str">
        <v>valor_credito</v>
      </c>
      <c r="J7" s="2" t="str">
        <v>valor_garantido</v>
      </c>
      <c r="K7" s="2" t="str">
        <v>valor_desembolsado</v>
      </c>
      <c r="L7" s="2" t="str">
        <v>data_solicitacao_outorga</v>
      </c>
      <c r="M7" s="2" t="str">
        <v>municipio_investimento</v>
      </c>
      <c r="N7" s="2" t="str">
        <v>uf_investimento</v>
      </c>
      <c r="O7" s="2" t="str">
        <v>municipio_sede_cliente</v>
      </c>
      <c r="P7" s="2" t="str">
        <v>uf_sede_cliente</v>
      </c>
    </row>
    <row r="8" spans="2:16" ht="15" x14ac:dyDescent="0.2">
      <c r="B8" s="10" t="s">
        <v>0</v>
      </c>
      <c r="D8" t="str">
        <v>1</v>
      </c>
      <c r="E8" t="str">
        <v>BMG</v>
      </c>
      <c r="F8" t="str">
        <v>**.*52.307/0001-**</v>
      </c>
      <c r="G8" t="str">
        <v>SOLUBIO TECNOLOGIAS AGRICOLAS S/A</v>
      </c>
      <c r="H8" t="str">
        <v>Média</v>
      </c>
      <c r="I8">
        <v>750000</v>
      </c>
      <c r="J8">
        <v>600000</v>
      </c>
      <c r="K8">
        <v>750000</v>
      </c>
      <c r="L8">
        <v>45197</v>
      </c>
      <c r="M8" t="str">
        <v>GURUPI</v>
      </c>
      <c r="N8" t="str">
        <v>TO</v>
      </c>
      <c r="O8" t="str">
        <v>GURUPI</v>
      </c>
      <c r="P8" t="str">
        <v>TO</v>
      </c>
    </row>
    <row r="9" spans="2:16" x14ac:dyDescent="0.2">
      <c r="D9" t="str">
        <v>2</v>
      </c>
      <c r="E9" t="str">
        <v>BMG</v>
      </c>
      <c r="F9" t="str">
        <v>**.*29.373/0001-**</v>
      </c>
      <c r="G9" t="str">
        <v>LOC FROTAS LOCACOES S.A</v>
      </c>
      <c r="H9" t="str">
        <v>Média</v>
      </c>
      <c r="I9">
        <v>2796000</v>
      </c>
      <c r="J9">
        <v>2236800</v>
      </c>
      <c r="K9">
        <v>2796000</v>
      </c>
      <c r="L9">
        <v>45170</v>
      </c>
      <c r="M9" t="str">
        <v>BELO HORIZONTE</v>
      </c>
      <c r="N9" t="str">
        <v>MG</v>
      </c>
      <c r="O9" t="str">
        <v>BELO HORIZONTE</v>
      </c>
      <c r="P9" t="str">
        <v>MG</v>
      </c>
    </row>
    <row r="10" spans="2:16" x14ac:dyDescent="0.2">
      <c r="D10" t="str">
        <v>3</v>
      </c>
      <c r="E10" t="str">
        <v>BMG</v>
      </c>
      <c r="F10" t="str">
        <v>**.*29.909/0001-**</v>
      </c>
      <c r="G10" t="str">
        <v>IT'S SOLUCOES LTDA</v>
      </c>
      <c r="H10" t="str">
        <v>Média</v>
      </c>
      <c r="I10">
        <v>3000000</v>
      </c>
      <c r="J10">
        <v>2400000</v>
      </c>
      <c r="K10">
        <v>3000000</v>
      </c>
      <c r="L10">
        <v>45169</v>
      </c>
      <c r="M10" t="str">
        <v>ALMENARA</v>
      </c>
      <c r="N10" t="str">
        <v>MG</v>
      </c>
      <c r="O10" t="str">
        <v>ALMENARA</v>
      </c>
      <c r="P10" t="str">
        <v>MG</v>
      </c>
    </row>
    <row r="11" spans="2:16" x14ac:dyDescent="0.2">
      <c r="D11" t="str">
        <v>4</v>
      </c>
      <c r="E11" t="str">
        <v>BMG</v>
      </c>
      <c r="F11" t="str">
        <v>**.*34.366/0001-**</v>
      </c>
      <c r="G11" t="str">
        <v>CIA DO CREDITO PROMOTORA LTDA</v>
      </c>
      <c r="H11" t="str">
        <v>Média</v>
      </c>
      <c r="I11">
        <v>2000000</v>
      </c>
      <c r="J11">
        <v>1600000</v>
      </c>
      <c r="K11">
        <v>2000000</v>
      </c>
      <c r="L11">
        <v>45169</v>
      </c>
      <c r="M11" t="str">
        <v>ALMENARA</v>
      </c>
      <c r="N11" t="str">
        <v>MG</v>
      </c>
      <c r="O11" t="str">
        <v>ALMENARA</v>
      </c>
      <c r="P11" t="str">
        <v>MG</v>
      </c>
    </row>
    <row r="12" spans="2:16" x14ac:dyDescent="0.2">
      <c r="D12" t="str">
        <v>5</v>
      </c>
      <c r="E12" t="str">
        <v>BMG</v>
      </c>
      <c r="F12" t="str">
        <v>**.*38.804/0001-**</v>
      </c>
      <c r="G12" t="str">
        <v>ROBSON NOVAES SANTOS PORTELA PONTES LTDA</v>
      </c>
      <c r="H12" t="str">
        <v>Pequena</v>
      </c>
      <c r="I12">
        <v>450000</v>
      </c>
      <c r="J12">
        <v>360000</v>
      </c>
      <c r="K12">
        <v>450000</v>
      </c>
      <c r="L12">
        <v>45169</v>
      </c>
      <c r="M12" t="str">
        <v>RECIFE</v>
      </c>
      <c r="N12" t="str">
        <v>PE</v>
      </c>
      <c r="O12" t="str">
        <v>RECIFE</v>
      </c>
      <c r="P12" t="str">
        <v>PE</v>
      </c>
    </row>
    <row r="13" spans="2:16" s="3" customFormat="1" x14ac:dyDescent="0.2">
      <c r="B13" s="11"/>
      <c r="D13" s="3" t="str">
        <v>6</v>
      </c>
      <c r="E13" s="3" t="str">
        <v>BMG</v>
      </c>
      <c r="F13" s="3" t="str">
        <v>**.*37.127/0001-**</v>
      </c>
      <c r="G13" s="3" t="str">
        <v>PORTALNOVA PROMOTORA DE VENDAS E SERVICOS LTDA.</v>
      </c>
      <c r="H13" s="3" t="str">
        <v>Pequena</v>
      </c>
      <c r="I13" s="3">
        <v>1750000</v>
      </c>
      <c r="J13" s="3">
        <v>1400000</v>
      </c>
      <c r="K13" s="3">
        <v>1750000</v>
      </c>
      <c r="L13" s="3">
        <v>45169</v>
      </c>
      <c r="M13" s="3" t="str">
        <v>CHA GRANDE</v>
      </c>
      <c r="N13" s="3" t="str">
        <v>PE</v>
      </c>
      <c r="O13" s="3" t="str">
        <v>CHA GRANDE</v>
      </c>
      <c r="P13" s="3" t="str">
        <v>PE</v>
      </c>
    </row>
    <row r="15" spans="2:16" x14ac:dyDescent="0.2">
      <c r="D15" s="1" t="s">
        <v>8</v>
      </c>
    </row>
    <row r="16" spans="2:16" s="2" customFormat="1" ht="15" x14ac:dyDescent="0.2">
      <c r="B16" s="5" t="s">
        <v>2</v>
      </c>
      <c r="D16" s="2" t="str" cm="1">
        <f t="array" ref="D16:F43">_xll.XLRCODE_ENV("BNDES",B16:B17)</f>
        <v/>
      </c>
      <c r="E16" s="2" t="str">
        <v>Var1</v>
      </c>
      <c r="F16" s="2" t="str">
        <v>Freq</v>
      </c>
    </row>
    <row r="17" spans="2:6" ht="15" x14ac:dyDescent="0.2">
      <c r="B17" s="9" t="s">
        <v>3</v>
      </c>
      <c r="D17" t="str">
        <v>1</v>
      </c>
      <c r="E17" t="str">
        <v>SP</v>
      </c>
      <c r="F17">
        <v>32472</v>
      </c>
    </row>
    <row r="18" spans="2:6" x14ac:dyDescent="0.2">
      <c r="D18" t="str">
        <v>2</v>
      </c>
      <c r="E18" t="str">
        <v>MG</v>
      </c>
      <c r="F18">
        <v>14303</v>
      </c>
    </row>
    <row r="19" spans="2:6" x14ac:dyDescent="0.2">
      <c r="D19" t="str">
        <v>3</v>
      </c>
      <c r="E19" t="str">
        <v>RS</v>
      </c>
      <c r="F19">
        <v>11010</v>
      </c>
    </row>
    <row r="20" spans="2:6" x14ac:dyDescent="0.2">
      <c r="D20" t="str">
        <v>4</v>
      </c>
      <c r="E20" t="str">
        <v>PR</v>
      </c>
      <c r="F20">
        <v>10452</v>
      </c>
    </row>
    <row r="21" spans="2:6" x14ac:dyDescent="0.2">
      <c r="D21" t="str">
        <v>5</v>
      </c>
      <c r="E21" t="str">
        <v>SC</v>
      </c>
      <c r="F21">
        <v>9136</v>
      </c>
    </row>
    <row r="22" spans="2:6" x14ac:dyDescent="0.2">
      <c r="D22" t="str">
        <v>6</v>
      </c>
      <c r="E22" t="str">
        <v>RJ</v>
      </c>
      <c r="F22">
        <v>7859</v>
      </c>
    </row>
    <row r="23" spans="2:6" x14ac:dyDescent="0.2">
      <c r="D23" t="str">
        <v>7</v>
      </c>
      <c r="E23" t="str">
        <v>BA</v>
      </c>
      <c r="F23">
        <v>5090</v>
      </c>
    </row>
    <row r="24" spans="2:6" x14ac:dyDescent="0.2">
      <c r="D24" t="str">
        <v>8</v>
      </c>
      <c r="E24" t="str">
        <v>GO</v>
      </c>
      <c r="F24">
        <v>4227</v>
      </c>
    </row>
    <row r="25" spans="2:6" x14ac:dyDescent="0.2">
      <c r="D25" t="str">
        <v>9</v>
      </c>
      <c r="E25" t="str">
        <v>CE</v>
      </c>
      <c r="F25">
        <v>3090</v>
      </c>
    </row>
    <row r="26" spans="2:6" x14ac:dyDescent="0.2">
      <c r="D26" t="str">
        <v>10</v>
      </c>
      <c r="E26" t="str">
        <v>PE</v>
      </c>
      <c r="F26">
        <v>3071</v>
      </c>
    </row>
    <row r="27" spans="2:6" x14ac:dyDescent="0.2">
      <c r="D27" t="str">
        <v>11</v>
      </c>
      <c r="E27" t="str">
        <v>MT</v>
      </c>
      <c r="F27">
        <v>3026</v>
      </c>
    </row>
    <row r="28" spans="2:6" x14ac:dyDescent="0.2">
      <c r="D28" t="str">
        <v>12</v>
      </c>
      <c r="E28" t="str">
        <v>ES</v>
      </c>
      <c r="F28">
        <v>2733</v>
      </c>
    </row>
    <row r="29" spans="2:6" x14ac:dyDescent="0.2">
      <c r="D29" t="str">
        <v>13</v>
      </c>
      <c r="E29" t="str">
        <v>PA</v>
      </c>
      <c r="F29">
        <v>1891</v>
      </c>
    </row>
    <row r="30" spans="2:6" x14ac:dyDescent="0.2">
      <c r="D30" t="str">
        <v>14</v>
      </c>
      <c r="E30" t="str">
        <v>PB</v>
      </c>
      <c r="F30">
        <v>1652</v>
      </c>
    </row>
    <row r="31" spans="2:6" x14ac:dyDescent="0.2">
      <c r="D31" t="str">
        <v>15</v>
      </c>
      <c r="E31" t="str">
        <v>DF</v>
      </c>
      <c r="F31">
        <v>1639</v>
      </c>
    </row>
    <row r="32" spans="2:6" x14ac:dyDescent="0.2">
      <c r="D32" t="str">
        <v>16</v>
      </c>
      <c r="E32" t="str">
        <v>MA</v>
      </c>
      <c r="F32">
        <v>1451</v>
      </c>
    </row>
    <row r="33" spans="2:6" x14ac:dyDescent="0.2">
      <c r="D33" t="str">
        <v>17</v>
      </c>
      <c r="E33" t="str">
        <v>MS</v>
      </c>
      <c r="F33">
        <v>1409</v>
      </c>
    </row>
    <row r="34" spans="2:6" x14ac:dyDescent="0.2">
      <c r="D34" t="str">
        <v>18</v>
      </c>
      <c r="E34" t="str">
        <v>RN</v>
      </c>
      <c r="F34">
        <v>1105</v>
      </c>
    </row>
    <row r="35" spans="2:6" x14ac:dyDescent="0.2">
      <c r="D35" t="str">
        <v>19</v>
      </c>
      <c r="E35" t="str">
        <v>AM</v>
      </c>
      <c r="F35">
        <v>1075</v>
      </c>
    </row>
    <row r="36" spans="2:6" x14ac:dyDescent="0.2">
      <c r="D36" t="str">
        <v>20</v>
      </c>
      <c r="E36" t="str">
        <v>SE</v>
      </c>
      <c r="F36">
        <v>920</v>
      </c>
    </row>
    <row r="37" spans="2:6" x14ac:dyDescent="0.2">
      <c r="D37" t="str">
        <v>21</v>
      </c>
      <c r="E37" t="str">
        <v>PI</v>
      </c>
      <c r="F37">
        <v>902</v>
      </c>
    </row>
    <row r="38" spans="2:6" x14ac:dyDescent="0.2">
      <c r="D38" t="str">
        <v>22</v>
      </c>
      <c r="E38" t="str">
        <v>AL</v>
      </c>
      <c r="F38">
        <v>901</v>
      </c>
    </row>
    <row r="39" spans="2:6" x14ac:dyDescent="0.2">
      <c r="D39" t="str">
        <v>23</v>
      </c>
      <c r="E39" t="str">
        <v>RO</v>
      </c>
      <c r="F39">
        <v>822</v>
      </c>
    </row>
    <row r="40" spans="2:6" x14ac:dyDescent="0.2">
      <c r="D40" t="str">
        <v>24</v>
      </c>
      <c r="E40" t="str">
        <v>TO</v>
      </c>
      <c r="F40">
        <v>522</v>
      </c>
    </row>
    <row r="41" spans="2:6" x14ac:dyDescent="0.2">
      <c r="D41" t="str">
        <v>25</v>
      </c>
      <c r="E41" t="str">
        <v>AC</v>
      </c>
      <c r="F41">
        <v>393</v>
      </c>
    </row>
    <row r="42" spans="2:6" x14ac:dyDescent="0.2">
      <c r="D42" t="str">
        <v>26</v>
      </c>
      <c r="E42" t="str">
        <v>RR</v>
      </c>
      <c r="F42">
        <v>252</v>
      </c>
    </row>
    <row r="43" spans="2:6" x14ac:dyDescent="0.2">
      <c r="D43" t="str">
        <v>27</v>
      </c>
      <c r="E43" t="str">
        <v>AP</v>
      </c>
      <c r="F43">
        <v>241</v>
      </c>
    </row>
    <row r="46" spans="2:6" x14ac:dyDescent="0.2">
      <c r="D46" s="1" t="s">
        <v>9</v>
      </c>
    </row>
    <row r="47" spans="2:6" s="2" customFormat="1" ht="15" x14ac:dyDescent="0.2">
      <c r="B47" s="5" t="s">
        <v>10</v>
      </c>
      <c r="D47" s="2" t="str" cm="1">
        <f t="array" ref="D47:F58">_xll.XLRCODE_ENV("BNDES",B47:B49)</f>
        <v/>
      </c>
      <c r="E47" s="2" t="str">
        <v>Var1</v>
      </c>
      <c r="F47" s="2" t="str">
        <v>Freq</v>
      </c>
    </row>
    <row r="48" spans="2:6" ht="15" x14ac:dyDescent="0.2">
      <c r="B48" s="9" t="s">
        <v>3</v>
      </c>
      <c r="D48" t="str">
        <v>1</v>
      </c>
      <c r="E48" t="str">
        <v>CAIXA ECONOMICA</v>
      </c>
      <c r="F48">
        <v>55822</v>
      </c>
    </row>
    <row r="49" spans="2:6" ht="30" x14ac:dyDescent="0.2">
      <c r="B49" s="9" t="s">
        <v>11</v>
      </c>
      <c r="D49" t="str">
        <v>2</v>
      </c>
      <c r="E49" t="str">
        <v>ITAU</v>
      </c>
      <c r="F49">
        <v>15134</v>
      </c>
    </row>
    <row r="50" spans="2:6" x14ac:dyDescent="0.2">
      <c r="D50" t="str">
        <v>3</v>
      </c>
      <c r="E50" t="str">
        <v>SANTANDER</v>
      </c>
      <c r="F50">
        <v>6136</v>
      </c>
    </row>
    <row r="51" spans="2:6" x14ac:dyDescent="0.2">
      <c r="D51" t="str">
        <v>4</v>
      </c>
      <c r="E51" t="str">
        <v>SICOOB</v>
      </c>
      <c r="F51">
        <v>5659</v>
      </c>
    </row>
    <row r="52" spans="2:6" x14ac:dyDescent="0.2">
      <c r="D52" t="str">
        <v>5</v>
      </c>
      <c r="E52" t="str">
        <v>BRADESCO</v>
      </c>
      <c r="F52">
        <v>5652</v>
      </c>
    </row>
    <row r="53" spans="2:6" x14ac:dyDescent="0.2">
      <c r="D53" t="str">
        <v>6</v>
      </c>
      <c r="E53" t="str">
        <v>SICREDI</v>
      </c>
      <c r="F53">
        <v>5366</v>
      </c>
    </row>
    <row r="54" spans="2:6" x14ac:dyDescent="0.2">
      <c r="D54" t="str">
        <v>7</v>
      </c>
      <c r="E54" t="str">
        <v>SAFRA</v>
      </c>
      <c r="F54">
        <v>4964</v>
      </c>
    </row>
    <row r="55" spans="2:6" x14ac:dyDescent="0.2">
      <c r="D55" t="str">
        <v>8</v>
      </c>
      <c r="E55" t="str">
        <v>DAYCOVAL</v>
      </c>
      <c r="F55">
        <v>3914</v>
      </c>
    </row>
    <row r="56" spans="2:6" x14ac:dyDescent="0.2">
      <c r="D56" t="str">
        <v>9</v>
      </c>
      <c r="E56" t="str">
        <v>INTER</v>
      </c>
      <c r="F56">
        <v>3113</v>
      </c>
    </row>
    <row r="57" spans="2:6" x14ac:dyDescent="0.2">
      <c r="D57" t="str">
        <v>10</v>
      </c>
      <c r="E57" t="str">
        <v>BANRISUL</v>
      </c>
      <c r="F57">
        <v>2672</v>
      </c>
    </row>
    <row r="58" spans="2:6" x14ac:dyDescent="0.2">
      <c r="D58" t="str">
        <v>11</v>
      </c>
      <c r="E58" t="str">
        <v>Outros</v>
      </c>
      <c r="F58">
        <v>13212</v>
      </c>
    </row>
    <row r="67" spans="2:6" x14ac:dyDescent="0.2">
      <c r="D67" s="1" t="s">
        <v>12</v>
      </c>
    </row>
    <row r="68" spans="2:6" s="2" customFormat="1" ht="15" x14ac:dyDescent="0.2">
      <c r="B68" s="5" t="s">
        <v>13</v>
      </c>
      <c r="D68" s="2" t="str" cm="1">
        <f t="array" ref="D68:F78">_xll.XLRCODE_ENV("BNDES",B68:B70)</f>
        <v/>
      </c>
      <c r="E68" s="2" t="str">
        <v>Var1</v>
      </c>
      <c r="F68" s="2" t="str">
        <v>Freq</v>
      </c>
    </row>
    <row r="69" spans="2:6" ht="15" x14ac:dyDescent="0.2">
      <c r="B69" s="9" t="s">
        <v>3</v>
      </c>
      <c r="D69" t="str">
        <v>1</v>
      </c>
      <c r="E69" t="str">
        <v>E.R.S. TRANSPORTES LTDA.</v>
      </c>
      <c r="F69">
        <v>19</v>
      </c>
    </row>
    <row r="70" spans="2:6" ht="15" x14ac:dyDescent="0.2">
      <c r="B70" s="9" t="s">
        <v>14</v>
      </c>
      <c r="D70" t="str">
        <v>2</v>
      </c>
      <c r="E70" t="str">
        <v>FILLER ALIMENTOS E BEBIDAS LTDA</v>
      </c>
      <c r="F70">
        <v>17</v>
      </c>
    </row>
    <row r="71" spans="2:6" x14ac:dyDescent="0.2">
      <c r="D71" t="str">
        <v>3</v>
      </c>
      <c r="E71" t="str">
        <v>PIPE SISTEMAS TUBULARES LTDA</v>
      </c>
      <c r="F71">
        <v>15</v>
      </c>
    </row>
    <row r="72" spans="2:6" x14ac:dyDescent="0.2">
      <c r="D72" t="str">
        <v>4</v>
      </c>
      <c r="E72" t="str">
        <v>MOTRIX TRANSPORTE E SERVICOS LTDA</v>
      </c>
      <c r="F72">
        <v>14</v>
      </c>
    </row>
    <row r="73" spans="2:6" x14ac:dyDescent="0.2">
      <c r="D73" t="str">
        <v>5</v>
      </c>
      <c r="E73" t="str">
        <v>TINTURARIA WILLRICH LTDA</v>
      </c>
      <c r="F73">
        <v>14</v>
      </c>
    </row>
    <row r="74" spans="2:6" x14ac:dyDescent="0.2">
      <c r="D74" t="str">
        <v>6</v>
      </c>
      <c r="E74" t="str">
        <v>SUPERMERCADO DEGRAU LTDA</v>
      </c>
      <c r="F74">
        <v>13</v>
      </c>
    </row>
    <row r="75" spans="2:6" x14ac:dyDescent="0.2">
      <c r="D75" t="str">
        <v>7</v>
      </c>
      <c r="E75" t="str">
        <v>TRANSMIMO LTDA</v>
      </c>
      <c r="F75">
        <v>13</v>
      </c>
    </row>
    <row r="76" spans="2:6" x14ac:dyDescent="0.2">
      <c r="D76" t="str">
        <v>8</v>
      </c>
      <c r="E76" t="str">
        <v>DACALDA ACUCAR E ALCOOL LTDA</v>
      </c>
      <c r="F76">
        <v>12</v>
      </c>
    </row>
    <row r="77" spans="2:6" x14ac:dyDescent="0.2">
      <c r="D77" t="str">
        <v>9</v>
      </c>
      <c r="E77" t="str">
        <v>VALEBETON CONCRETO LTDA</v>
      </c>
      <c r="F77">
        <v>12</v>
      </c>
    </row>
    <row r="78" spans="2:6" x14ac:dyDescent="0.2">
      <c r="D78" t="str">
        <v>10</v>
      </c>
      <c r="E78" t="str">
        <v>ASX TERRAPLENAGEM, TRANSPORTE E LOCACOES LTDA</v>
      </c>
      <c r="F78">
        <v>11</v>
      </c>
    </row>
    <row r="89" spans="2:6" x14ac:dyDescent="0.2">
      <c r="D89" s="1" t="s">
        <v>12</v>
      </c>
    </row>
    <row r="90" spans="2:6" s="2" customFormat="1" ht="30" x14ac:dyDescent="0.2">
      <c r="B90" s="5" t="s">
        <v>15</v>
      </c>
      <c r="D90" s="2" t="str" cm="1">
        <f t="array" ref="D90:F100">_xll.XLRCODE_ENV("BNDES",B90:B92)</f>
        <v/>
      </c>
      <c r="E90" s="2" t="str">
        <v>Nome</v>
      </c>
      <c r="F90" s="2" t="str">
        <v>x</v>
      </c>
    </row>
    <row r="91" spans="2:6" ht="15" x14ac:dyDescent="0.2">
      <c r="B91" s="9" t="s">
        <v>4</v>
      </c>
      <c r="D91" t="str">
        <v>1</v>
      </c>
      <c r="E91" t="str">
        <v>DACALDA ACUCAR E ALCOOL LTDA</v>
      </c>
      <c r="F91">
        <v>44856000</v>
      </c>
    </row>
    <row r="92" spans="2:6" ht="15" x14ac:dyDescent="0.2">
      <c r="B92" s="9" t="s">
        <v>14</v>
      </c>
      <c r="D92" t="str">
        <v>2</v>
      </c>
      <c r="E92" t="str">
        <v>ANANDA METAIS LTDA</v>
      </c>
      <c r="F92">
        <v>40632222</v>
      </c>
    </row>
    <row r="93" spans="2:6" x14ac:dyDescent="0.2">
      <c r="D93" t="str">
        <v>3</v>
      </c>
      <c r="E93" t="str">
        <v>DELLA VIA PNEUS LTDA</v>
      </c>
      <c r="F93">
        <v>35005000</v>
      </c>
    </row>
    <row r="94" spans="2:6" x14ac:dyDescent="0.2">
      <c r="D94" t="str">
        <v>4</v>
      </c>
      <c r="E94" t="str">
        <v>SETELOC S/A</v>
      </c>
      <c r="F94">
        <v>30500000</v>
      </c>
    </row>
    <row r="95" spans="2:6" x14ac:dyDescent="0.2">
      <c r="D95" t="str">
        <v>5</v>
      </c>
      <c r="E95" t="str">
        <v>PRIETO ALIMENTOS S.A.</v>
      </c>
      <c r="F95">
        <v>29880000</v>
      </c>
    </row>
    <row r="96" spans="2:6" x14ac:dyDescent="0.2">
      <c r="D96" t="str">
        <v>6</v>
      </c>
      <c r="E96" t="str">
        <v>USA - USINA SIDERURGICA ATLAS S/A</v>
      </c>
      <c r="F96">
        <v>27500000</v>
      </c>
    </row>
    <row r="97" spans="2:7" x14ac:dyDescent="0.2">
      <c r="D97" t="str">
        <v>7</v>
      </c>
      <c r="E97" t="str">
        <v>D&amp;A DECORACAO E AMBIENTACAO LTDA</v>
      </c>
      <c r="F97">
        <v>25000000</v>
      </c>
    </row>
    <row r="98" spans="2:7" x14ac:dyDescent="0.2">
      <c r="D98" t="str">
        <v>8</v>
      </c>
      <c r="E98" t="str">
        <v>DFL INDUSTRIA E COMERCIO S/A</v>
      </c>
      <c r="F98">
        <v>25000000</v>
      </c>
    </row>
    <row r="99" spans="2:7" x14ac:dyDescent="0.2">
      <c r="D99" t="str">
        <v>9</v>
      </c>
      <c r="E99" t="str">
        <v>TELSAN ENGENHARIA E SERVICOS LTDA</v>
      </c>
      <c r="F99">
        <v>22802800</v>
      </c>
    </row>
    <row r="100" spans="2:7" x14ac:dyDescent="0.2">
      <c r="D100" t="str">
        <v>10</v>
      </c>
      <c r="E100" t="str">
        <v>TRANSPORTES GRITSCH LTDA</v>
      </c>
      <c r="F100">
        <v>22003000</v>
      </c>
    </row>
    <row r="111" spans="2:7" x14ac:dyDescent="0.2">
      <c r="D111" s="1" t="s">
        <v>5</v>
      </c>
    </row>
    <row r="112" spans="2:7" s="2" customFormat="1" ht="48.6" customHeight="1" x14ac:dyDescent="0.2">
      <c r="B112" s="5" t="s">
        <v>7</v>
      </c>
      <c r="D112" s="2" t="str" cm="1">
        <f t="array" ref="D112:G115">_xll.XLRCODE_ENV("BNDES",B112:B113)</f>
        <v/>
      </c>
      <c r="E112" s="2" t="str">
        <v>Porte</v>
      </c>
      <c r="F112" s="2" t="str">
        <v>Credito</v>
      </c>
      <c r="G112" s="2" t="str">
        <v>Desembolsado</v>
      </c>
    </row>
    <row r="113" spans="2:7" ht="15" x14ac:dyDescent="0.2">
      <c r="B113" s="9" t="s">
        <v>27</v>
      </c>
      <c r="D113" t="str">
        <v>1</v>
      </c>
      <c r="E113" t="str">
        <v>Média</v>
      </c>
      <c r="F113" s="4">
        <v>39156534675.129997</v>
      </c>
      <c r="G113" s="4">
        <v>39076579770.879997</v>
      </c>
    </row>
    <row r="114" spans="2:7" x14ac:dyDescent="0.2">
      <c r="D114" t="str">
        <v>2</v>
      </c>
      <c r="E114" t="str">
        <v>Pequena</v>
      </c>
      <c r="F114" s="4">
        <v>7491913801.7700005</v>
      </c>
      <c r="G114" s="4">
        <v>7416925678.1499996</v>
      </c>
    </row>
    <row r="115" spans="2:7" x14ac:dyDescent="0.2">
      <c r="D115" t="str">
        <v>3</v>
      </c>
      <c r="E115" t="str">
        <v>Micro</v>
      </c>
      <c r="F115" s="4">
        <v>1043361366.88</v>
      </c>
      <c r="G115" s="4">
        <v>1026717895.8</v>
      </c>
    </row>
    <row r="138" spans="2:7" x14ac:dyDescent="0.2">
      <c r="D138" s="1" t="s">
        <v>19</v>
      </c>
    </row>
    <row r="139" spans="2:7" s="2" customFormat="1" ht="48" customHeight="1" x14ac:dyDescent="0.2">
      <c r="B139" s="5" t="s">
        <v>18</v>
      </c>
      <c r="D139" s="2" t="str" cm="1">
        <f t="array" ref="D139:F153">_xll.XLRCODE_ENV("BNDES",B139:B142)</f>
        <v/>
      </c>
      <c r="E139" s="2" t="str">
        <v>Data</v>
      </c>
      <c r="F139" s="2" t="str">
        <v>x</v>
      </c>
    </row>
    <row r="140" spans="2:7" ht="15" x14ac:dyDescent="0.2">
      <c r="B140" s="9" t="s">
        <v>4</v>
      </c>
      <c r="D140" t="str">
        <v>1</v>
      </c>
      <c r="E140" s="12">
        <v>45047</v>
      </c>
      <c r="F140" s="4">
        <v>7099125708.4399996</v>
      </c>
      <c r="G140" s="4"/>
    </row>
    <row r="141" spans="2:7" ht="15" x14ac:dyDescent="0.2">
      <c r="B141" s="9" t="s">
        <v>16</v>
      </c>
      <c r="D141" t="str">
        <v>2</v>
      </c>
      <c r="E141" s="12">
        <v>45078</v>
      </c>
      <c r="F141" s="4">
        <v>5044582868.8100004</v>
      </c>
      <c r="G141" s="4"/>
    </row>
    <row r="142" spans="2:7" ht="15" x14ac:dyDescent="0.2">
      <c r="B142" s="9" t="s">
        <v>17</v>
      </c>
      <c r="D142" t="str">
        <v>3</v>
      </c>
      <c r="E142" s="12">
        <v>45017</v>
      </c>
      <c r="F142" s="4">
        <v>4872971865.1400003</v>
      </c>
      <c r="G142" s="4"/>
    </row>
    <row r="143" spans="2:7" x14ac:dyDescent="0.2">
      <c r="D143" t="str">
        <v>4</v>
      </c>
      <c r="E143" s="12">
        <v>44805</v>
      </c>
      <c r="F143" s="4">
        <v>4760903433.8100004</v>
      </c>
    </row>
    <row r="144" spans="2:7" x14ac:dyDescent="0.2">
      <c r="D144" t="str">
        <v>5</v>
      </c>
      <c r="E144" s="12">
        <v>45108</v>
      </c>
      <c r="F144" s="4">
        <v>4125465505.7800002</v>
      </c>
    </row>
    <row r="145" spans="4:6" x14ac:dyDescent="0.2">
      <c r="D145" t="str">
        <v>6</v>
      </c>
      <c r="E145" s="12">
        <v>44866</v>
      </c>
      <c r="F145" s="4">
        <v>3738092499.6999998</v>
      </c>
    </row>
    <row r="146" spans="4:6" x14ac:dyDescent="0.2">
      <c r="D146" t="str">
        <v>7</v>
      </c>
      <c r="E146" s="12">
        <v>44896</v>
      </c>
      <c r="F146" s="4">
        <v>3648646221.4400001</v>
      </c>
    </row>
    <row r="147" spans="4:6" x14ac:dyDescent="0.2">
      <c r="D147" t="str">
        <v>8</v>
      </c>
      <c r="E147" s="12">
        <v>44986</v>
      </c>
      <c r="F147" s="4">
        <v>2774596879.54</v>
      </c>
    </row>
    <row r="148" spans="4:6" x14ac:dyDescent="0.2">
      <c r="D148" t="str">
        <v>9</v>
      </c>
      <c r="E148" s="12">
        <v>44774</v>
      </c>
      <c r="F148" s="4">
        <v>2479658039.1399999</v>
      </c>
    </row>
    <row r="149" spans="4:6" x14ac:dyDescent="0.2">
      <c r="D149" t="str">
        <v>10</v>
      </c>
      <c r="E149" s="12">
        <v>44958</v>
      </c>
      <c r="F149" s="4">
        <v>2116631755.9400001</v>
      </c>
    </row>
    <row r="150" spans="4:6" x14ac:dyDescent="0.2">
      <c r="D150" t="str">
        <v>11</v>
      </c>
      <c r="E150" s="12">
        <v>45139</v>
      </c>
      <c r="F150" s="4">
        <v>2040589216.8599999</v>
      </c>
    </row>
    <row r="151" spans="4:6" x14ac:dyDescent="0.2">
      <c r="D151" t="str">
        <v>12</v>
      </c>
      <c r="E151" s="12">
        <v>44927</v>
      </c>
      <c r="F151" s="4">
        <v>1940409769.2</v>
      </c>
    </row>
    <row r="152" spans="4:6" x14ac:dyDescent="0.2">
      <c r="D152" t="str">
        <v>13</v>
      </c>
      <c r="E152" s="12">
        <v>44835</v>
      </c>
      <c r="F152" s="4">
        <v>1904373537.3900001</v>
      </c>
    </row>
    <row r="153" spans="4:6" x14ac:dyDescent="0.2">
      <c r="D153" t="str">
        <v>14</v>
      </c>
      <c r="E153" s="12">
        <v>45170</v>
      </c>
      <c r="F153" s="4">
        <v>1145762542.5899999</v>
      </c>
    </row>
    <row r="154" spans="4:6" x14ac:dyDescent="0.2">
      <c r="E154" s="12"/>
      <c r="F154" s="4"/>
    </row>
    <row r="155" spans="4:6" x14ac:dyDescent="0.2">
      <c r="E155" s="12"/>
      <c r="F155" s="4"/>
    </row>
    <row r="156" spans="4:6" x14ac:dyDescent="0.2">
      <c r="E156" s="12"/>
      <c r="F156" s="4"/>
    </row>
    <row r="157" spans="4:6" x14ac:dyDescent="0.2">
      <c r="E157" s="12"/>
      <c r="F157" s="4"/>
    </row>
    <row r="158" spans="4:6" x14ac:dyDescent="0.2">
      <c r="E158" s="12"/>
      <c r="F158" s="4"/>
    </row>
    <row r="159" spans="4:6" x14ac:dyDescent="0.2">
      <c r="E159" s="12"/>
      <c r="F159" s="4"/>
    </row>
    <row r="160" spans="4:6" x14ac:dyDescent="0.2">
      <c r="E160" s="12"/>
      <c r="F160" s="4"/>
    </row>
    <row r="161" spans="5:6" x14ac:dyDescent="0.2">
      <c r="E161" s="12"/>
      <c r="F161" s="4"/>
    </row>
    <row r="162" spans="5:6" x14ac:dyDescent="0.2">
      <c r="E162" s="12"/>
      <c r="F162" s="4"/>
    </row>
    <row r="163" spans="5:6" x14ac:dyDescent="0.2">
      <c r="E163" s="12"/>
      <c r="F163" s="4"/>
    </row>
    <row r="164" spans="5:6" x14ac:dyDescent="0.2">
      <c r="E164" s="12"/>
      <c r="F164" s="4"/>
    </row>
    <row r="165" spans="5:6" x14ac:dyDescent="0.2">
      <c r="E165" s="12"/>
      <c r="F165" s="4"/>
    </row>
    <row r="166" spans="5:6" x14ac:dyDescent="0.2">
      <c r="E166" s="12"/>
      <c r="F166" s="4"/>
    </row>
    <row r="167" spans="5:6" x14ac:dyDescent="0.2">
      <c r="E167" s="12"/>
      <c r="F167" s="4"/>
    </row>
    <row r="168" spans="5:6" x14ac:dyDescent="0.2">
      <c r="E168" s="12"/>
      <c r="F168" s="4"/>
    </row>
    <row r="169" spans="5:6" x14ac:dyDescent="0.2">
      <c r="E169" s="12"/>
      <c r="F169" s="4"/>
    </row>
    <row r="170" spans="5:6" x14ac:dyDescent="0.2">
      <c r="E170" s="12"/>
      <c r="F170" s="4"/>
    </row>
    <row r="171" spans="5:6" x14ac:dyDescent="0.2">
      <c r="E171" s="12"/>
      <c r="F171" s="4"/>
    </row>
    <row r="172" spans="5:6" x14ac:dyDescent="0.2">
      <c r="E172" s="12"/>
      <c r="F172" s="4"/>
    </row>
    <row r="173" spans="5:6" x14ac:dyDescent="0.2">
      <c r="E173" s="12"/>
      <c r="F173" s="4"/>
    </row>
    <row r="174" spans="5:6" x14ac:dyDescent="0.2">
      <c r="E174" s="12"/>
      <c r="F174" s="4"/>
    </row>
    <row r="175" spans="5:6" x14ac:dyDescent="0.2">
      <c r="E175" s="12"/>
      <c r="F175" s="4"/>
    </row>
    <row r="176" spans="5:6" x14ac:dyDescent="0.2">
      <c r="E176" s="12"/>
      <c r="F176" s="4"/>
    </row>
    <row r="177" spans="5:6" x14ac:dyDescent="0.2">
      <c r="E177" s="12"/>
      <c r="F177" s="4"/>
    </row>
    <row r="178" spans="5:6" x14ac:dyDescent="0.2">
      <c r="E178" s="12"/>
      <c r="F178" s="4"/>
    </row>
    <row r="179" spans="5:6" x14ac:dyDescent="0.2">
      <c r="E179" s="12"/>
      <c r="F179" s="4"/>
    </row>
    <row r="180" spans="5:6" x14ac:dyDescent="0.2">
      <c r="E180" s="12"/>
      <c r="F180" s="4"/>
    </row>
    <row r="181" spans="5:6" x14ac:dyDescent="0.2">
      <c r="E181" s="12"/>
      <c r="F181" s="4"/>
    </row>
    <row r="182" spans="5:6" x14ac:dyDescent="0.2">
      <c r="E182" s="12"/>
      <c r="F182" s="4"/>
    </row>
    <row r="183" spans="5:6" x14ac:dyDescent="0.2">
      <c r="E183" s="12"/>
      <c r="F183" s="4"/>
    </row>
    <row r="184" spans="5:6" x14ac:dyDescent="0.2">
      <c r="E184" s="12"/>
      <c r="F184" s="4"/>
    </row>
    <row r="185" spans="5:6" x14ac:dyDescent="0.2">
      <c r="E185" s="12"/>
      <c r="F185" s="4"/>
    </row>
    <row r="186" spans="5:6" x14ac:dyDescent="0.2">
      <c r="E186" s="12"/>
      <c r="F186" s="4"/>
    </row>
    <row r="187" spans="5:6" x14ac:dyDescent="0.2">
      <c r="E187" s="12"/>
      <c r="F187" s="4"/>
    </row>
    <row r="188" spans="5:6" x14ac:dyDescent="0.2">
      <c r="E188" s="12"/>
      <c r="F188" s="4"/>
    </row>
    <row r="189" spans="5:6" x14ac:dyDescent="0.2">
      <c r="E189" s="12"/>
      <c r="F189" s="4"/>
    </row>
    <row r="190" spans="5:6" x14ac:dyDescent="0.2">
      <c r="E190" s="12"/>
      <c r="F190" s="4"/>
    </row>
    <row r="191" spans="5:6" x14ac:dyDescent="0.2">
      <c r="E191" s="12"/>
      <c r="F191" s="4"/>
    </row>
    <row r="192" spans="5:6" x14ac:dyDescent="0.2">
      <c r="E192" s="12"/>
      <c r="F192" s="4"/>
    </row>
    <row r="193" spans="5:6" x14ac:dyDescent="0.2">
      <c r="E193" s="12"/>
      <c r="F193" s="4"/>
    </row>
    <row r="194" spans="5:6" x14ac:dyDescent="0.2">
      <c r="E194" s="12"/>
      <c r="F194" s="4"/>
    </row>
    <row r="195" spans="5:6" x14ac:dyDescent="0.2">
      <c r="E195" s="12"/>
      <c r="F195" s="4"/>
    </row>
    <row r="196" spans="5:6" x14ac:dyDescent="0.2">
      <c r="E196" s="12"/>
      <c r="F196" s="4"/>
    </row>
    <row r="197" spans="5:6" x14ac:dyDescent="0.2">
      <c r="E197" s="12"/>
      <c r="F197" s="4"/>
    </row>
    <row r="198" spans="5:6" x14ac:dyDescent="0.2">
      <c r="E198" s="12"/>
      <c r="F198" s="4"/>
    </row>
    <row r="199" spans="5:6" x14ac:dyDescent="0.2">
      <c r="E199" s="12"/>
      <c r="F199" s="4"/>
    </row>
    <row r="200" spans="5:6" x14ac:dyDescent="0.2">
      <c r="E200" s="12"/>
      <c r="F200" s="4"/>
    </row>
    <row r="201" spans="5:6" x14ac:dyDescent="0.2">
      <c r="E201" s="12"/>
      <c r="F201" s="4"/>
    </row>
    <row r="202" spans="5:6" x14ac:dyDescent="0.2">
      <c r="E202" s="12"/>
      <c r="F202" s="4"/>
    </row>
    <row r="203" spans="5:6" x14ac:dyDescent="0.2">
      <c r="E203" s="12"/>
      <c r="F203" s="4"/>
    </row>
    <row r="204" spans="5:6" x14ac:dyDescent="0.2">
      <c r="E204" s="12"/>
      <c r="F204" s="4"/>
    </row>
    <row r="205" spans="5:6" x14ac:dyDescent="0.2">
      <c r="E205" s="12"/>
      <c r="F205" s="4"/>
    </row>
    <row r="206" spans="5:6" x14ac:dyDescent="0.2">
      <c r="E206" s="12"/>
      <c r="F206" s="4"/>
    </row>
    <row r="207" spans="5:6" x14ac:dyDescent="0.2">
      <c r="E207" s="12"/>
      <c r="F207" s="4"/>
    </row>
    <row r="208" spans="5:6" x14ac:dyDescent="0.2">
      <c r="E208" s="12"/>
      <c r="F208" s="4"/>
    </row>
    <row r="209" spans="5:6" x14ac:dyDescent="0.2">
      <c r="E209" s="12"/>
      <c r="F209" s="4"/>
    </row>
    <row r="210" spans="5:6" x14ac:dyDescent="0.2">
      <c r="E210" s="12"/>
      <c r="F210" s="4"/>
    </row>
    <row r="211" spans="5:6" x14ac:dyDescent="0.2">
      <c r="E211" s="12"/>
      <c r="F211" s="4"/>
    </row>
    <row r="212" spans="5:6" x14ac:dyDescent="0.2">
      <c r="E212" s="12"/>
      <c r="F212" s="4"/>
    </row>
    <row r="213" spans="5:6" x14ac:dyDescent="0.2">
      <c r="E213" s="12"/>
      <c r="F213" s="4"/>
    </row>
    <row r="214" spans="5:6" x14ac:dyDescent="0.2">
      <c r="E214" s="12"/>
      <c r="F214" s="4"/>
    </row>
    <row r="215" spans="5:6" x14ac:dyDescent="0.2">
      <c r="E215" s="12"/>
      <c r="F215" s="4"/>
    </row>
    <row r="216" spans="5:6" x14ac:dyDescent="0.2">
      <c r="E216" s="12"/>
      <c r="F216" s="4"/>
    </row>
    <row r="217" spans="5:6" x14ac:dyDescent="0.2">
      <c r="E217" s="12"/>
      <c r="F217" s="4"/>
    </row>
    <row r="218" spans="5:6" x14ac:dyDescent="0.2">
      <c r="E218" s="12"/>
      <c r="F218" s="4"/>
    </row>
    <row r="219" spans="5:6" x14ac:dyDescent="0.2">
      <c r="E219" s="12"/>
      <c r="F219" s="4"/>
    </row>
    <row r="220" spans="5:6" x14ac:dyDescent="0.2">
      <c r="E220" s="12"/>
      <c r="F220" s="4"/>
    </row>
    <row r="221" spans="5:6" x14ac:dyDescent="0.2">
      <c r="E221" s="12"/>
      <c r="F221" s="4"/>
    </row>
    <row r="222" spans="5:6" x14ac:dyDescent="0.2">
      <c r="E222" s="12"/>
      <c r="F222" s="4"/>
    </row>
    <row r="223" spans="5:6" x14ac:dyDescent="0.2">
      <c r="E223" s="12"/>
      <c r="F223" s="4"/>
    </row>
    <row r="224" spans="5:6" x14ac:dyDescent="0.2">
      <c r="E224" s="12"/>
      <c r="F224" s="4"/>
    </row>
    <row r="225" spans="5:6" x14ac:dyDescent="0.2">
      <c r="E225" s="12"/>
      <c r="F225" s="4"/>
    </row>
    <row r="226" spans="5:6" x14ac:dyDescent="0.2">
      <c r="E226" s="12"/>
      <c r="F226" s="4"/>
    </row>
    <row r="227" spans="5:6" x14ac:dyDescent="0.2">
      <c r="E227" s="12"/>
      <c r="F227" s="4"/>
    </row>
    <row r="228" spans="5:6" x14ac:dyDescent="0.2">
      <c r="E228" s="12"/>
      <c r="F228" s="4"/>
    </row>
    <row r="229" spans="5:6" x14ac:dyDescent="0.2">
      <c r="E229" s="12"/>
      <c r="F229" s="4"/>
    </row>
    <row r="230" spans="5:6" x14ac:dyDescent="0.2">
      <c r="E230" s="12"/>
      <c r="F230" s="4"/>
    </row>
    <row r="231" spans="5:6" x14ac:dyDescent="0.2">
      <c r="E231" s="12"/>
      <c r="F231" s="4"/>
    </row>
    <row r="232" spans="5:6" x14ac:dyDescent="0.2">
      <c r="E232" s="12"/>
      <c r="F232" s="4"/>
    </row>
    <row r="233" spans="5:6" x14ac:dyDescent="0.2">
      <c r="E233" s="12"/>
      <c r="F233" s="4"/>
    </row>
    <row r="234" spans="5:6" x14ac:dyDescent="0.2">
      <c r="E234" s="12"/>
      <c r="F234" s="4"/>
    </row>
    <row r="235" spans="5:6" x14ac:dyDescent="0.2">
      <c r="E235" s="12"/>
      <c r="F235" s="4"/>
    </row>
    <row r="236" spans="5:6" x14ac:dyDescent="0.2">
      <c r="E236" s="12"/>
      <c r="F236" s="4"/>
    </row>
    <row r="237" spans="5:6" x14ac:dyDescent="0.2">
      <c r="E237" s="12"/>
      <c r="F237" s="4"/>
    </row>
    <row r="238" spans="5:6" x14ac:dyDescent="0.2">
      <c r="E238" s="12"/>
      <c r="F238" s="4"/>
    </row>
    <row r="239" spans="5:6" x14ac:dyDescent="0.2">
      <c r="E239" s="12"/>
      <c r="F239" s="4"/>
    </row>
    <row r="240" spans="5:6" x14ac:dyDescent="0.2">
      <c r="E240" s="12"/>
      <c r="F240" s="4"/>
    </row>
    <row r="241" spans="5:6" x14ac:dyDescent="0.2">
      <c r="E241" s="12"/>
      <c r="F241" s="4"/>
    </row>
    <row r="242" spans="5:6" x14ac:dyDescent="0.2">
      <c r="E242" s="12"/>
      <c r="F242" s="4"/>
    </row>
    <row r="243" spans="5:6" x14ac:dyDescent="0.2">
      <c r="E243" s="12"/>
      <c r="F243" s="4"/>
    </row>
    <row r="244" spans="5:6" x14ac:dyDescent="0.2">
      <c r="E244" s="12"/>
      <c r="F244" s="4"/>
    </row>
    <row r="245" spans="5:6" x14ac:dyDescent="0.2">
      <c r="E245" s="12"/>
      <c r="F245" s="4"/>
    </row>
    <row r="246" spans="5:6" x14ac:dyDescent="0.2">
      <c r="E246" s="12"/>
      <c r="F246" s="4"/>
    </row>
    <row r="247" spans="5:6" x14ac:dyDescent="0.2">
      <c r="E247" s="12"/>
      <c r="F247" s="4"/>
    </row>
    <row r="248" spans="5:6" x14ac:dyDescent="0.2">
      <c r="E248" s="12"/>
      <c r="F248" s="4"/>
    </row>
    <row r="249" spans="5:6" x14ac:dyDescent="0.2">
      <c r="E249" s="12"/>
      <c r="F249" s="4"/>
    </row>
    <row r="250" spans="5:6" x14ac:dyDescent="0.2">
      <c r="E250" s="12"/>
      <c r="F250" s="4"/>
    </row>
    <row r="251" spans="5:6" x14ac:dyDescent="0.2">
      <c r="E251" s="12"/>
      <c r="F251" s="4"/>
    </row>
    <row r="252" spans="5:6" x14ac:dyDescent="0.2">
      <c r="E252" s="12"/>
      <c r="F252" s="4"/>
    </row>
    <row r="253" spans="5:6" x14ac:dyDescent="0.2">
      <c r="E253" s="12"/>
      <c r="F253" s="4"/>
    </row>
    <row r="254" spans="5:6" x14ac:dyDescent="0.2">
      <c r="E254" s="12"/>
      <c r="F254" s="4"/>
    </row>
    <row r="255" spans="5:6" x14ac:dyDescent="0.2">
      <c r="E255" s="12"/>
      <c r="F255" s="4"/>
    </row>
    <row r="256" spans="5:6" x14ac:dyDescent="0.2">
      <c r="E256" s="12"/>
      <c r="F256" s="4"/>
    </row>
    <row r="257" spans="5:6" x14ac:dyDescent="0.2">
      <c r="E257" s="12"/>
      <c r="F257" s="4"/>
    </row>
    <row r="258" spans="5:6" x14ac:dyDescent="0.2">
      <c r="E258" s="12"/>
      <c r="F258" s="4"/>
    </row>
    <row r="259" spans="5:6" x14ac:dyDescent="0.2">
      <c r="E259" s="12"/>
      <c r="F259" s="4"/>
    </row>
    <row r="260" spans="5:6" x14ac:dyDescent="0.2">
      <c r="E260" s="12"/>
      <c r="F260" s="4"/>
    </row>
    <row r="261" spans="5:6" x14ac:dyDescent="0.2">
      <c r="E261" s="12"/>
      <c r="F261" s="4"/>
    </row>
    <row r="262" spans="5:6" x14ac:dyDescent="0.2">
      <c r="E262" s="12"/>
      <c r="F262" s="4"/>
    </row>
    <row r="263" spans="5:6" x14ac:dyDescent="0.2">
      <c r="E263" s="12"/>
      <c r="F263" s="4"/>
    </row>
    <row r="264" spans="5:6" x14ac:dyDescent="0.2">
      <c r="E264" s="12"/>
      <c r="F264" s="4"/>
    </row>
    <row r="265" spans="5:6" x14ac:dyDescent="0.2">
      <c r="E265" s="12"/>
      <c r="F265" s="4"/>
    </row>
    <row r="266" spans="5:6" x14ac:dyDescent="0.2">
      <c r="E266" s="12"/>
      <c r="F266" s="4"/>
    </row>
    <row r="267" spans="5:6" x14ac:dyDescent="0.2">
      <c r="E267" s="12"/>
      <c r="F267" s="4"/>
    </row>
    <row r="268" spans="5:6" x14ac:dyDescent="0.2">
      <c r="E268" s="12"/>
      <c r="F268" s="4"/>
    </row>
    <row r="269" spans="5:6" x14ac:dyDescent="0.2">
      <c r="E269" s="12"/>
      <c r="F269" s="4"/>
    </row>
    <row r="270" spans="5:6" x14ac:dyDescent="0.2">
      <c r="E270" s="12"/>
      <c r="F270" s="4"/>
    </row>
    <row r="271" spans="5:6" x14ac:dyDescent="0.2">
      <c r="E271" s="12"/>
      <c r="F271" s="4"/>
    </row>
    <row r="272" spans="5:6" x14ac:dyDescent="0.2">
      <c r="E272" s="12"/>
      <c r="F272" s="4"/>
    </row>
    <row r="273" spans="5:6" x14ac:dyDescent="0.2">
      <c r="E273" s="12"/>
      <c r="F273" s="4"/>
    </row>
    <row r="274" spans="5:6" x14ac:dyDescent="0.2">
      <c r="E274" s="12"/>
      <c r="F274" s="4"/>
    </row>
    <row r="275" spans="5:6" x14ac:dyDescent="0.2">
      <c r="E275" s="12"/>
      <c r="F275" s="4"/>
    </row>
    <row r="276" spans="5:6" x14ac:dyDescent="0.2">
      <c r="E276" s="12"/>
      <c r="F276" s="4"/>
    </row>
    <row r="277" spans="5:6" x14ac:dyDescent="0.2">
      <c r="E277" s="12"/>
      <c r="F277" s="4"/>
    </row>
    <row r="278" spans="5:6" x14ac:dyDescent="0.2">
      <c r="E278" s="12"/>
      <c r="F278" s="4"/>
    </row>
    <row r="279" spans="5:6" x14ac:dyDescent="0.2">
      <c r="E279" s="12"/>
      <c r="F279" s="4"/>
    </row>
    <row r="280" spans="5:6" x14ac:dyDescent="0.2">
      <c r="E280" s="12"/>
      <c r="F280" s="4"/>
    </row>
    <row r="281" spans="5:6" x14ac:dyDescent="0.2">
      <c r="E281" s="12"/>
      <c r="F281" s="4"/>
    </row>
    <row r="282" spans="5:6" x14ac:dyDescent="0.2">
      <c r="E282" s="12"/>
      <c r="F282" s="4"/>
    </row>
    <row r="283" spans="5:6" x14ac:dyDescent="0.2">
      <c r="E283" s="12"/>
      <c r="F283" s="4"/>
    </row>
    <row r="284" spans="5:6" x14ac:dyDescent="0.2">
      <c r="E284" s="12"/>
      <c r="F284" s="4"/>
    </row>
    <row r="285" spans="5:6" x14ac:dyDescent="0.2">
      <c r="E285" s="12"/>
      <c r="F285" s="4"/>
    </row>
    <row r="286" spans="5:6" x14ac:dyDescent="0.2">
      <c r="E286" s="12"/>
      <c r="F286" s="4"/>
    </row>
    <row r="287" spans="5:6" x14ac:dyDescent="0.2">
      <c r="E287" s="12"/>
      <c r="F287" s="4"/>
    </row>
    <row r="288" spans="5:6" x14ac:dyDescent="0.2">
      <c r="E288" s="12"/>
      <c r="F288" s="4"/>
    </row>
    <row r="289" spans="5:6" x14ac:dyDescent="0.2">
      <c r="E289" s="12"/>
      <c r="F289" s="4"/>
    </row>
    <row r="290" spans="5:6" x14ac:dyDescent="0.2">
      <c r="E290" s="12"/>
      <c r="F290" s="4"/>
    </row>
    <row r="291" spans="5:6" x14ac:dyDescent="0.2">
      <c r="E291" s="12"/>
      <c r="F291" s="4"/>
    </row>
    <row r="292" spans="5:6" x14ac:dyDescent="0.2">
      <c r="E292" s="12"/>
      <c r="F292" s="4"/>
    </row>
    <row r="293" spans="5:6" x14ac:dyDescent="0.2">
      <c r="E293" s="12"/>
      <c r="F293" s="4"/>
    </row>
    <row r="294" spans="5:6" x14ac:dyDescent="0.2">
      <c r="E294" s="12"/>
      <c r="F294" s="4"/>
    </row>
    <row r="295" spans="5:6" x14ac:dyDescent="0.2">
      <c r="E295" s="12"/>
      <c r="F295" s="4"/>
    </row>
    <row r="296" spans="5:6" x14ac:dyDescent="0.2">
      <c r="E296" s="12"/>
      <c r="F296" s="4"/>
    </row>
    <row r="297" spans="5:6" x14ac:dyDescent="0.2">
      <c r="E297" s="12"/>
      <c r="F297" s="4"/>
    </row>
    <row r="298" spans="5:6" x14ac:dyDescent="0.2">
      <c r="E298" s="12"/>
      <c r="F298" s="4"/>
    </row>
    <row r="299" spans="5:6" x14ac:dyDescent="0.2">
      <c r="E299" s="12"/>
      <c r="F299" s="4"/>
    </row>
    <row r="300" spans="5:6" x14ac:dyDescent="0.2">
      <c r="E300" s="12"/>
      <c r="F300" s="4"/>
    </row>
    <row r="301" spans="5:6" x14ac:dyDescent="0.2">
      <c r="E301" s="12"/>
      <c r="F301" s="4"/>
    </row>
    <row r="302" spans="5:6" x14ac:dyDescent="0.2">
      <c r="E302" s="12"/>
      <c r="F302" s="4"/>
    </row>
    <row r="303" spans="5:6" x14ac:dyDescent="0.2">
      <c r="E303" s="12"/>
      <c r="F303" s="4"/>
    </row>
    <row r="304" spans="5:6" x14ac:dyDescent="0.2">
      <c r="E304" s="12"/>
      <c r="F304" s="4"/>
    </row>
    <row r="305" spans="5:6" x14ac:dyDescent="0.2">
      <c r="E305" s="12"/>
      <c r="F305" s="4"/>
    </row>
    <row r="306" spans="5:6" x14ac:dyDescent="0.2">
      <c r="E306" s="12"/>
      <c r="F306" s="4"/>
    </row>
    <row r="307" spans="5:6" x14ac:dyDescent="0.2">
      <c r="E307" s="12"/>
      <c r="F307" s="4"/>
    </row>
    <row r="308" spans="5:6" x14ac:dyDescent="0.2">
      <c r="E308" s="12"/>
      <c r="F308" s="4"/>
    </row>
    <row r="309" spans="5:6" x14ac:dyDescent="0.2">
      <c r="E309" s="12"/>
      <c r="F309" s="4"/>
    </row>
    <row r="310" spans="5:6" x14ac:dyDescent="0.2">
      <c r="E310" s="12"/>
      <c r="F310" s="4"/>
    </row>
    <row r="311" spans="5:6" x14ac:dyDescent="0.2">
      <c r="E311" s="12"/>
      <c r="F311" s="4"/>
    </row>
    <row r="312" spans="5:6" x14ac:dyDescent="0.2">
      <c r="E312" s="12"/>
      <c r="F312" s="4"/>
    </row>
    <row r="313" spans="5:6" x14ac:dyDescent="0.2">
      <c r="E313" s="12"/>
      <c r="F313" s="4"/>
    </row>
    <row r="314" spans="5:6" x14ac:dyDescent="0.2">
      <c r="E314" s="12"/>
      <c r="F314" s="4"/>
    </row>
    <row r="315" spans="5:6" x14ac:dyDescent="0.2">
      <c r="E315" s="12"/>
      <c r="F315" s="4"/>
    </row>
    <row r="316" spans="5:6" x14ac:dyDescent="0.2">
      <c r="E316" s="12"/>
      <c r="F316" s="4"/>
    </row>
    <row r="317" spans="5:6" x14ac:dyDescent="0.2">
      <c r="E317" s="12"/>
      <c r="F317" s="4"/>
    </row>
    <row r="318" spans="5:6" x14ac:dyDescent="0.2">
      <c r="E318" s="12"/>
      <c r="F318" s="4"/>
    </row>
    <row r="319" spans="5:6" x14ac:dyDescent="0.2">
      <c r="E319" s="12"/>
      <c r="F319" s="4"/>
    </row>
    <row r="320" spans="5:6" x14ac:dyDescent="0.2">
      <c r="E320" s="12"/>
      <c r="F320" s="4"/>
    </row>
    <row r="321" spans="5:6" x14ac:dyDescent="0.2">
      <c r="E321" s="12"/>
      <c r="F321" s="4"/>
    </row>
    <row r="322" spans="5:6" x14ac:dyDescent="0.2">
      <c r="E322" s="12"/>
      <c r="F322" s="4"/>
    </row>
    <row r="323" spans="5:6" x14ac:dyDescent="0.2">
      <c r="E323" s="12"/>
      <c r="F323" s="4"/>
    </row>
    <row r="324" spans="5:6" x14ac:dyDescent="0.2">
      <c r="E324" s="12"/>
      <c r="F324" s="4"/>
    </row>
    <row r="325" spans="5:6" x14ac:dyDescent="0.2">
      <c r="E325" s="12"/>
      <c r="F325" s="4"/>
    </row>
    <row r="326" spans="5:6" x14ac:dyDescent="0.2">
      <c r="E326" s="12"/>
      <c r="F326" s="4"/>
    </row>
    <row r="327" spans="5:6" x14ac:dyDescent="0.2">
      <c r="E327" s="12"/>
      <c r="F327" s="4"/>
    </row>
    <row r="328" spans="5:6" x14ac:dyDescent="0.2">
      <c r="E328" s="12"/>
      <c r="F328" s="4"/>
    </row>
    <row r="329" spans="5:6" x14ac:dyDescent="0.2">
      <c r="E329" s="12"/>
      <c r="F329" s="4"/>
    </row>
    <row r="330" spans="5:6" x14ac:dyDescent="0.2">
      <c r="E330" s="12"/>
      <c r="F330" s="4"/>
    </row>
    <row r="331" spans="5:6" x14ac:dyDescent="0.2">
      <c r="E331" s="12"/>
      <c r="F331" s="4"/>
    </row>
    <row r="332" spans="5:6" x14ac:dyDescent="0.2">
      <c r="E332" s="12"/>
      <c r="F332" s="4"/>
    </row>
    <row r="333" spans="5:6" x14ac:dyDescent="0.2">
      <c r="E333" s="12"/>
      <c r="F333" s="4"/>
    </row>
    <row r="334" spans="5:6" x14ac:dyDescent="0.2">
      <c r="E334" s="12"/>
      <c r="F334" s="4"/>
    </row>
    <row r="335" spans="5:6" x14ac:dyDescent="0.2">
      <c r="E335" s="12"/>
      <c r="F335" s="4"/>
    </row>
    <row r="336" spans="5:6" x14ac:dyDescent="0.2">
      <c r="E336" s="12"/>
      <c r="F336" s="4"/>
    </row>
    <row r="337" spans="5:6" x14ac:dyDescent="0.2">
      <c r="E337" s="12"/>
      <c r="F337" s="4"/>
    </row>
    <row r="338" spans="5:6" x14ac:dyDescent="0.2">
      <c r="E338" s="12"/>
      <c r="F338" s="4"/>
    </row>
    <row r="339" spans="5:6" x14ac:dyDescent="0.2">
      <c r="E339" s="12"/>
      <c r="F339" s="4"/>
    </row>
    <row r="340" spans="5:6" x14ac:dyDescent="0.2">
      <c r="E340" s="12"/>
      <c r="F340" s="4"/>
    </row>
    <row r="341" spans="5:6" x14ac:dyDescent="0.2">
      <c r="E341" s="12"/>
      <c r="F341" s="4"/>
    </row>
    <row r="342" spans="5:6" x14ac:dyDescent="0.2">
      <c r="E342" s="12"/>
      <c r="F342" s="4"/>
    </row>
    <row r="343" spans="5:6" x14ac:dyDescent="0.2">
      <c r="E343" s="12"/>
      <c r="F343" s="4"/>
    </row>
    <row r="344" spans="5:6" x14ac:dyDescent="0.2">
      <c r="E344" s="12"/>
      <c r="F344" s="4"/>
    </row>
    <row r="345" spans="5:6" x14ac:dyDescent="0.2">
      <c r="E345" s="12"/>
      <c r="F345" s="4"/>
    </row>
    <row r="346" spans="5:6" x14ac:dyDescent="0.2">
      <c r="E346" s="12"/>
      <c r="F346" s="4"/>
    </row>
    <row r="347" spans="5:6" x14ac:dyDescent="0.2">
      <c r="E347" s="12"/>
      <c r="F347" s="4"/>
    </row>
    <row r="348" spans="5:6" x14ac:dyDescent="0.2">
      <c r="E348" s="12"/>
      <c r="F348" s="4"/>
    </row>
    <row r="349" spans="5:6" x14ac:dyDescent="0.2">
      <c r="E349" s="12"/>
      <c r="F349" s="4"/>
    </row>
    <row r="350" spans="5:6" x14ac:dyDescent="0.2">
      <c r="E350" s="12"/>
      <c r="F350" s="4"/>
    </row>
    <row r="351" spans="5:6" x14ac:dyDescent="0.2">
      <c r="E351" s="12"/>
      <c r="F351" s="4"/>
    </row>
    <row r="352" spans="5:6" x14ac:dyDescent="0.2">
      <c r="E352" s="12"/>
      <c r="F352" s="4"/>
    </row>
    <row r="353" spans="5:6" x14ac:dyDescent="0.2">
      <c r="E353" s="12"/>
      <c r="F353" s="4"/>
    </row>
    <row r="354" spans="5:6" x14ac:dyDescent="0.2">
      <c r="E354" s="12"/>
      <c r="F354" s="4"/>
    </row>
    <row r="355" spans="5:6" x14ac:dyDescent="0.2">
      <c r="E355" s="12"/>
      <c r="F355" s="4"/>
    </row>
    <row r="356" spans="5:6" x14ac:dyDescent="0.2">
      <c r="E356" s="12"/>
      <c r="F356" s="4"/>
    </row>
    <row r="357" spans="5:6" x14ac:dyDescent="0.2">
      <c r="E357" s="12"/>
      <c r="F357" s="4"/>
    </row>
    <row r="358" spans="5:6" x14ac:dyDescent="0.2">
      <c r="E358" s="12"/>
      <c r="F358" s="4"/>
    </row>
    <row r="359" spans="5:6" x14ac:dyDescent="0.2">
      <c r="E359" s="12"/>
      <c r="F359" s="4"/>
    </row>
    <row r="360" spans="5:6" x14ac:dyDescent="0.2">
      <c r="E360" s="12"/>
      <c r="F360" s="4"/>
    </row>
    <row r="361" spans="5:6" x14ac:dyDescent="0.2">
      <c r="E361" s="12"/>
      <c r="F361" s="4"/>
    </row>
    <row r="362" spans="5:6" x14ac:dyDescent="0.2">
      <c r="E362" s="12"/>
      <c r="F362" s="4"/>
    </row>
    <row r="363" spans="5:6" x14ac:dyDescent="0.2">
      <c r="E363" s="12"/>
      <c r="F363" s="4"/>
    </row>
    <row r="364" spans="5:6" x14ac:dyDescent="0.2">
      <c r="E364" s="12"/>
      <c r="F364" s="4"/>
    </row>
    <row r="365" spans="5:6" x14ac:dyDescent="0.2">
      <c r="E365" s="12"/>
      <c r="F365" s="4"/>
    </row>
    <row r="366" spans="5:6" x14ac:dyDescent="0.2">
      <c r="E366" s="12"/>
      <c r="F366" s="4"/>
    </row>
    <row r="367" spans="5:6" x14ac:dyDescent="0.2">
      <c r="E367" s="12"/>
      <c r="F367" s="4"/>
    </row>
    <row r="368" spans="5:6" x14ac:dyDescent="0.2">
      <c r="E368" s="12"/>
      <c r="F368" s="4"/>
    </row>
    <row r="369" spans="5:6" x14ac:dyDescent="0.2">
      <c r="E369" s="12"/>
      <c r="F369" s="4"/>
    </row>
    <row r="370" spans="5:6" x14ac:dyDescent="0.2">
      <c r="E370" s="12"/>
      <c r="F370" s="4"/>
    </row>
    <row r="371" spans="5:6" x14ac:dyDescent="0.2">
      <c r="E371" s="12"/>
      <c r="F371" s="4"/>
    </row>
    <row r="372" spans="5:6" x14ac:dyDescent="0.2">
      <c r="E372" s="12"/>
      <c r="F372" s="4"/>
    </row>
    <row r="373" spans="5:6" x14ac:dyDescent="0.2">
      <c r="E373" s="12"/>
      <c r="F373" s="4"/>
    </row>
    <row r="374" spans="5:6" x14ac:dyDescent="0.2">
      <c r="E374" s="12"/>
      <c r="F374" s="4"/>
    </row>
    <row r="375" spans="5:6" x14ac:dyDescent="0.2">
      <c r="E375" s="12"/>
      <c r="F375" s="4"/>
    </row>
    <row r="376" spans="5:6" x14ac:dyDescent="0.2">
      <c r="E376" s="12"/>
      <c r="F376" s="4"/>
    </row>
    <row r="377" spans="5:6" x14ac:dyDescent="0.2">
      <c r="E377" s="12"/>
      <c r="F377" s="4"/>
    </row>
    <row r="378" spans="5:6" x14ac:dyDescent="0.2">
      <c r="E378" s="12"/>
      <c r="F378" s="4"/>
    </row>
    <row r="379" spans="5:6" x14ac:dyDescent="0.2">
      <c r="E379" s="12"/>
      <c r="F379" s="4"/>
    </row>
    <row r="380" spans="5:6" x14ac:dyDescent="0.2">
      <c r="E380" s="12"/>
      <c r="F380" s="4"/>
    </row>
    <row r="381" spans="5:6" x14ac:dyDescent="0.2">
      <c r="E381" s="12"/>
      <c r="F381" s="4"/>
    </row>
    <row r="382" spans="5:6" x14ac:dyDescent="0.2">
      <c r="E382" s="12"/>
      <c r="F382" s="4"/>
    </row>
    <row r="383" spans="5:6" x14ac:dyDescent="0.2">
      <c r="E383" s="12"/>
      <c r="F383" s="4"/>
    </row>
    <row r="384" spans="5:6" x14ac:dyDescent="0.2">
      <c r="E384" s="12"/>
      <c r="F384" s="4"/>
    </row>
    <row r="385" spans="5:6" x14ac:dyDescent="0.2">
      <c r="E385" s="12"/>
      <c r="F385" s="4"/>
    </row>
    <row r="386" spans="5:6" x14ac:dyDescent="0.2">
      <c r="E386" s="12"/>
      <c r="F386" s="4"/>
    </row>
    <row r="387" spans="5:6" x14ac:dyDescent="0.2">
      <c r="E387" s="12"/>
      <c r="F387" s="4"/>
    </row>
    <row r="388" spans="5:6" x14ac:dyDescent="0.2">
      <c r="E388" s="12"/>
      <c r="F388" s="4"/>
    </row>
    <row r="389" spans="5:6" x14ac:dyDescent="0.2">
      <c r="E389" s="12"/>
      <c r="F389" s="4"/>
    </row>
    <row r="390" spans="5:6" x14ac:dyDescent="0.2">
      <c r="E390" s="12"/>
      <c r="F390" s="4"/>
    </row>
    <row r="391" spans="5:6" x14ac:dyDescent="0.2">
      <c r="E391" s="12"/>
      <c r="F391" s="4"/>
    </row>
    <row r="392" spans="5:6" x14ac:dyDescent="0.2">
      <c r="E392" s="12"/>
      <c r="F392" s="4"/>
    </row>
    <row r="393" spans="5:6" x14ac:dyDescent="0.2">
      <c r="E393" s="12"/>
      <c r="F393" s="4"/>
    </row>
    <row r="394" spans="5:6" x14ac:dyDescent="0.2">
      <c r="E394" s="12"/>
      <c r="F394" s="4"/>
    </row>
    <row r="395" spans="5:6" x14ac:dyDescent="0.2">
      <c r="E395" s="12"/>
      <c r="F395" s="4"/>
    </row>
    <row r="396" spans="5:6" x14ac:dyDescent="0.2">
      <c r="E396" s="12"/>
      <c r="F396" s="4"/>
    </row>
    <row r="397" spans="5:6" x14ac:dyDescent="0.2">
      <c r="E397" s="12"/>
      <c r="F397" s="4"/>
    </row>
    <row r="398" spans="5:6" x14ac:dyDescent="0.2">
      <c r="E398" s="12"/>
      <c r="F398" s="4"/>
    </row>
    <row r="399" spans="5:6" x14ac:dyDescent="0.2">
      <c r="E399" s="12"/>
      <c r="F399" s="4"/>
    </row>
    <row r="400" spans="5:6" x14ac:dyDescent="0.2">
      <c r="E400" s="12"/>
      <c r="F400" s="4"/>
    </row>
    <row r="401" spans="5:6" x14ac:dyDescent="0.2">
      <c r="E401" s="12"/>
      <c r="F401" s="4"/>
    </row>
    <row r="402" spans="5:6" x14ac:dyDescent="0.2">
      <c r="E402" s="12"/>
      <c r="F402" s="4"/>
    </row>
    <row r="403" spans="5:6" x14ac:dyDescent="0.2">
      <c r="E403" s="12"/>
      <c r="F403" s="4"/>
    </row>
    <row r="404" spans="5:6" x14ac:dyDescent="0.2">
      <c r="E404" s="12"/>
      <c r="F404" s="4"/>
    </row>
    <row r="405" spans="5:6" x14ac:dyDescent="0.2">
      <c r="E405" s="12"/>
      <c r="F405" s="4"/>
    </row>
    <row r="406" spans="5:6" x14ac:dyDescent="0.2">
      <c r="E406" s="12"/>
      <c r="F406" s="4"/>
    </row>
    <row r="407" spans="5:6" x14ac:dyDescent="0.2">
      <c r="E407" s="12"/>
      <c r="F407" s="4"/>
    </row>
    <row r="408" spans="5:6" x14ac:dyDescent="0.2">
      <c r="E408" s="12"/>
      <c r="F408" s="4"/>
    </row>
    <row r="409" spans="5:6" x14ac:dyDescent="0.2">
      <c r="E409" s="12"/>
      <c r="F409" s="4"/>
    </row>
    <row r="410" spans="5:6" x14ac:dyDescent="0.2">
      <c r="E410" s="12"/>
      <c r="F410" s="4"/>
    </row>
    <row r="411" spans="5:6" x14ac:dyDescent="0.2">
      <c r="E411" s="12"/>
      <c r="F411" s="4"/>
    </row>
    <row r="412" spans="5:6" x14ac:dyDescent="0.2">
      <c r="E412" s="12"/>
      <c r="F412" s="4"/>
    </row>
    <row r="413" spans="5:6" x14ac:dyDescent="0.2">
      <c r="E413" s="12"/>
      <c r="F413" s="4"/>
    </row>
    <row r="414" spans="5:6" x14ac:dyDescent="0.2">
      <c r="E414" s="12"/>
      <c r="F414" s="4"/>
    </row>
    <row r="415" spans="5:6" x14ac:dyDescent="0.2">
      <c r="E415" s="12"/>
      <c r="F415" s="4"/>
    </row>
    <row r="416" spans="5:6" x14ac:dyDescent="0.2">
      <c r="E416" s="12"/>
      <c r="F416" s="4"/>
    </row>
    <row r="417" spans="5:6" x14ac:dyDescent="0.2">
      <c r="E417" s="12"/>
      <c r="F417" s="4"/>
    </row>
    <row r="418" spans="5:6" x14ac:dyDescent="0.2">
      <c r="E418" s="12"/>
      <c r="F418" s="4"/>
    </row>
  </sheetData>
  <mergeCells count="1">
    <mergeCell ref="D4:G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A74D-54BD-4A2D-AC9D-9F384CC55A14}">
  <dimension ref="B2:O412"/>
  <sheetViews>
    <sheetView zoomScale="94" workbookViewId="0">
      <selection activeCell="D5" sqref="D5"/>
    </sheetView>
  </sheetViews>
  <sheetFormatPr defaultRowHeight="12.75" x14ac:dyDescent="0.2"/>
  <cols>
    <col min="1" max="1" width="2.85546875" customWidth="1"/>
    <col min="2" max="2" width="84.7109375" style="8" customWidth="1"/>
    <col min="3" max="3" width="4" customWidth="1"/>
    <col min="4" max="4" width="13" customWidth="1"/>
    <col min="5" max="5" width="18.7109375" customWidth="1"/>
    <col min="6" max="6" width="21" bestFit="1" customWidth="1"/>
    <col min="7" max="7" width="54.5703125" customWidth="1"/>
    <col min="8" max="8" width="11.28515625" bestFit="1" customWidth="1"/>
    <col min="9" max="9" width="11.28515625" customWidth="1"/>
    <col min="10" max="10" width="13.42578125" bestFit="1" customWidth="1"/>
    <col min="11" max="11" width="24.85546875" customWidth="1"/>
    <col min="12" max="12" width="16" customWidth="1"/>
    <col min="13" max="13" width="19.85546875" bestFit="1" customWidth="1"/>
    <col min="14" max="14" width="13.5703125" bestFit="1" customWidth="1"/>
    <col min="15" max="15" width="20.140625" bestFit="1" customWidth="1"/>
    <col min="16" max="16" width="13.7109375" bestFit="1" customWidth="1"/>
  </cols>
  <sheetData>
    <row r="2" spans="2:15" ht="18" x14ac:dyDescent="0.2">
      <c r="B2" s="6" t="s">
        <v>30</v>
      </c>
    </row>
    <row r="3" spans="2:15" ht="18" x14ac:dyDescent="0.2">
      <c r="B3" s="6"/>
    </row>
    <row r="4" spans="2:15" ht="18" x14ac:dyDescent="0.2">
      <c r="B4" s="13" t="s">
        <v>20</v>
      </c>
      <c r="D4" s="14" t="s">
        <v>32</v>
      </c>
      <c r="E4" s="14"/>
      <c r="F4" s="14"/>
      <c r="G4" s="14"/>
    </row>
    <row r="5" spans="2:15" x14ac:dyDescent="0.2">
      <c r="B5" s="7"/>
    </row>
    <row r="6" spans="2:15" x14ac:dyDescent="0.2">
      <c r="D6" s="1" t="s">
        <v>21</v>
      </c>
    </row>
    <row r="7" spans="2:15" s="2" customFormat="1" ht="15" x14ac:dyDescent="0.2">
      <c r="B7" s="5" t="s">
        <v>1</v>
      </c>
      <c r="D7" s="2" t="str" cm="1">
        <f t="array" ref="D7:O13">_xll.XLRCODE_ENV("BNDES_2020",B7:B8,"enderecoArquivo",$D$4)</f>
        <v/>
      </c>
      <c r="E7" s="2" t="str">
        <v>agente.financeiro</v>
      </c>
      <c r="F7" s="2" t="str">
        <v>razão.social.do.cliente</v>
      </c>
      <c r="G7" s="2" t="str">
        <v>cnpj.do.cliente</v>
      </c>
      <c r="H7" s="2" t="str">
        <v>porte</v>
      </c>
      <c r="I7" s="2" t="str">
        <v>valor.do.crédito</v>
      </c>
      <c r="J7" s="2" t="str">
        <v>valor.garantido</v>
      </c>
      <c r="K7" s="2" t="str">
        <v>data.da.solicitação.de.outorga.de.garantia</v>
      </c>
      <c r="L7" s="2" t="str">
        <v>município.de.investimento</v>
      </c>
      <c r="M7" s="2" t="str">
        <v>uf.de.investimento</v>
      </c>
      <c r="N7" s="2" t="str">
        <v>município.da.sede.do.cliente</v>
      </c>
      <c r="O7" s="2" t="str">
        <v>uf.da.sede.do.cliente</v>
      </c>
    </row>
    <row r="8" spans="2:15" ht="15" x14ac:dyDescent="0.2">
      <c r="B8" s="10" t="s">
        <v>0</v>
      </c>
      <c r="D8" t="str">
        <v>1</v>
      </c>
      <c r="E8" t="str">
        <v>AGENCIA DE FOMENTO DO ESTADO DE SANTA CATARINA S.A. - B</v>
      </c>
      <c r="F8" t="str">
        <v>GREYLOGIX BRASIL MAQUINAS LTDA</v>
      </c>
      <c r="G8" t="str">
        <v>**.*18.713/0001-**</v>
      </c>
      <c r="H8" t="str">
        <v>MEDIA</v>
      </c>
      <c r="I8">
        <v>2968582.86</v>
      </c>
      <c r="J8">
        <v>2374866.2880000002</v>
      </c>
      <c r="K8" t="str">
        <v>20/10/2020</v>
      </c>
      <c r="L8" t="str">
        <v>MAFRA</v>
      </c>
      <c r="M8" t="str">
        <v>SC</v>
      </c>
      <c r="N8" t="str">
        <v>MAFRA</v>
      </c>
      <c r="O8" t="str">
        <v xml:space="preserve">SC                  </v>
      </c>
    </row>
    <row r="9" spans="2:15" x14ac:dyDescent="0.2">
      <c r="D9" t="str">
        <v>2</v>
      </c>
      <c r="E9" t="str">
        <v>AGENCIA DE FOMENTO DO PARANA S.A.</v>
      </c>
      <c r="F9" t="str">
        <v>LOTUS MEDICAL LTDA</v>
      </c>
      <c r="G9" t="str">
        <v>**.*86.146/0001-**</v>
      </c>
      <c r="H9" t="str">
        <v>PEQUENA</v>
      </c>
      <c r="I9">
        <v>75000</v>
      </c>
      <c r="J9">
        <v>60000</v>
      </c>
      <c r="K9" t="str">
        <v>9/9/2020</v>
      </c>
      <c r="L9" t="str">
        <v>CURITIBA</v>
      </c>
      <c r="M9" t="str">
        <v>PR</v>
      </c>
      <c r="N9" t="str">
        <v>CURITIBA</v>
      </c>
      <c r="O9" t="str">
        <v xml:space="preserve">PR                  </v>
      </c>
    </row>
    <row r="10" spans="2:15" x14ac:dyDescent="0.2">
      <c r="D10" t="str">
        <v>3</v>
      </c>
      <c r="E10" t="str">
        <v>AGENCIA DE FOMENTO DO PARANA S.A.</v>
      </c>
      <c r="F10" t="str">
        <v>VJT MANUTENCAO EM EQUIPAMENTOS INDUSTRIAIS LTDA</v>
      </c>
      <c r="G10" t="str">
        <v>**.*31.282/0001-**</v>
      </c>
      <c r="H10" t="str">
        <v>PEQUENA</v>
      </c>
      <c r="I10">
        <v>100000</v>
      </c>
      <c r="J10">
        <v>80000</v>
      </c>
      <c r="K10" t="str">
        <v>9/9/2020</v>
      </c>
      <c r="L10" t="str">
        <v>ARAUCARIA</v>
      </c>
      <c r="M10" t="str">
        <v>PR</v>
      </c>
      <c r="N10" t="str">
        <v>ARAUCARIA</v>
      </c>
      <c r="O10" t="str">
        <v xml:space="preserve">PR                  </v>
      </c>
    </row>
    <row r="11" spans="2:15" x14ac:dyDescent="0.2">
      <c r="D11" t="str">
        <v>4</v>
      </c>
      <c r="E11" t="str">
        <v>AGENCIA DE FOMENTO DO PARANA S.A.</v>
      </c>
      <c r="F11" t="str">
        <v>ATLANTICO COMERCIO DE PECAS E EQUIPAMENTOS PARA INDUSTR</v>
      </c>
      <c r="G11" t="str">
        <v>**.*34.579/0001-**</v>
      </c>
      <c r="H11" t="str">
        <v>PEQUENA</v>
      </c>
      <c r="I11">
        <v>200000</v>
      </c>
      <c r="J11">
        <v>160000</v>
      </c>
      <c r="K11" t="str">
        <v>14/9/2020</v>
      </c>
      <c r="L11" t="str">
        <v>CURITIBA</v>
      </c>
      <c r="M11" t="str">
        <v>PR</v>
      </c>
      <c r="N11" t="str">
        <v>CURITIBA</v>
      </c>
      <c r="O11" t="str">
        <v xml:space="preserve">PR                  </v>
      </c>
    </row>
    <row r="12" spans="2:15" x14ac:dyDescent="0.2">
      <c r="D12" t="str">
        <v>5</v>
      </c>
      <c r="E12" t="str">
        <v>AGENCIA DE FOMENTO DO PARANA S.A.</v>
      </c>
      <c r="F12" t="str">
        <v>BRUNO ARMANDO GUIMARAES EIRELI</v>
      </c>
      <c r="G12" t="str">
        <v>**.*84.775/0001-**</v>
      </c>
      <c r="H12" t="str">
        <v>PEQUENA</v>
      </c>
      <c r="I12">
        <v>200000</v>
      </c>
      <c r="J12">
        <v>160000</v>
      </c>
      <c r="K12" t="str">
        <v>16/9/2020</v>
      </c>
      <c r="L12" t="str">
        <v>FOZ DO IGUACU</v>
      </c>
      <c r="M12" t="str">
        <v>PR</v>
      </c>
      <c r="N12" t="str">
        <v>FOZ DO IGUACU</v>
      </c>
      <c r="O12" t="str">
        <v xml:space="preserve">PR                  </v>
      </c>
    </row>
    <row r="13" spans="2:15" s="3" customFormat="1" x14ac:dyDescent="0.2">
      <c r="B13" s="11"/>
      <c r="D13" s="3" t="str">
        <v>6</v>
      </c>
      <c r="E13" s="3" t="str">
        <v>AGENCIA DE FOMENTO DO PARANA S.A.</v>
      </c>
      <c r="F13" s="3" t="str">
        <v>M C PADULA - CONSULTORIA E PERICIAS - EIRELI</v>
      </c>
      <c r="G13" s="3" t="str">
        <v>**.*88.082/0001-**</v>
      </c>
      <c r="H13" s="3" t="str">
        <v>PEQUENA</v>
      </c>
      <c r="I13" s="3">
        <v>100000</v>
      </c>
      <c r="J13" s="3">
        <v>80000</v>
      </c>
      <c r="K13" s="3" t="str">
        <v>17/9/2020</v>
      </c>
      <c r="L13" s="3" t="str">
        <v>CURITIBA</v>
      </c>
      <c r="M13" s="3" t="str">
        <v>PR</v>
      </c>
      <c r="N13" s="3" t="str">
        <v>CURITIBA</v>
      </c>
      <c r="O13" s="3" t="str">
        <v xml:space="preserve">PR                  </v>
      </c>
    </row>
    <row r="15" spans="2:15" x14ac:dyDescent="0.2">
      <c r="D15" s="1" t="s">
        <v>8</v>
      </c>
    </row>
    <row r="16" spans="2:15" s="2" customFormat="1" ht="15" x14ac:dyDescent="0.2">
      <c r="B16" s="5" t="s">
        <v>22</v>
      </c>
      <c r="D16" s="2" t="str" cm="1">
        <f t="array" ref="D16:F43">_xll.XLRCODE_ENV("BNDES_2020",B16:B17)</f>
        <v/>
      </c>
      <c r="E16" s="2" t="str">
        <v>Var1</v>
      </c>
      <c r="F16" s="2" t="str">
        <v>Freq</v>
      </c>
    </row>
    <row r="17" spans="2:6" ht="15" x14ac:dyDescent="0.2">
      <c r="B17" s="9" t="s">
        <v>3</v>
      </c>
      <c r="D17" t="str">
        <v>1</v>
      </c>
      <c r="E17" t="str">
        <v>SP</v>
      </c>
      <c r="F17">
        <v>41740</v>
      </c>
    </row>
    <row r="18" spans="2:6" x14ac:dyDescent="0.2">
      <c r="D18" t="str">
        <v>2</v>
      </c>
      <c r="E18" t="str">
        <v>PR</v>
      </c>
      <c r="F18">
        <v>13330</v>
      </c>
    </row>
    <row r="19" spans="2:6" x14ac:dyDescent="0.2">
      <c r="D19" t="str">
        <v>3</v>
      </c>
      <c r="E19" t="str">
        <v>RS</v>
      </c>
      <c r="F19">
        <v>11044</v>
      </c>
    </row>
    <row r="20" spans="2:6" x14ac:dyDescent="0.2">
      <c r="D20" t="str">
        <v>4</v>
      </c>
      <c r="E20" t="str">
        <v>MG</v>
      </c>
      <c r="F20">
        <v>10980</v>
      </c>
    </row>
    <row r="21" spans="2:6" x14ac:dyDescent="0.2">
      <c r="D21" t="str">
        <v>5</v>
      </c>
      <c r="E21" t="str">
        <v>SC</v>
      </c>
      <c r="F21">
        <v>10127</v>
      </c>
    </row>
    <row r="22" spans="2:6" x14ac:dyDescent="0.2">
      <c r="D22" t="str">
        <v>6</v>
      </c>
      <c r="E22" t="str">
        <v>RJ</v>
      </c>
      <c r="F22">
        <v>9030</v>
      </c>
    </row>
    <row r="23" spans="2:6" x14ac:dyDescent="0.2">
      <c r="D23" t="str">
        <v>7</v>
      </c>
      <c r="E23" t="str">
        <v>BA</v>
      </c>
      <c r="F23">
        <v>5805</v>
      </c>
    </row>
    <row r="24" spans="2:6" x14ac:dyDescent="0.2">
      <c r="D24" t="str">
        <v>8</v>
      </c>
      <c r="E24" t="str">
        <v>GO</v>
      </c>
      <c r="F24">
        <v>4797</v>
      </c>
    </row>
    <row r="25" spans="2:6" x14ac:dyDescent="0.2">
      <c r="D25" t="str">
        <v>9</v>
      </c>
      <c r="E25" t="str">
        <v>MT</v>
      </c>
      <c r="F25">
        <v>3636</v>
      </c>
    </row>
    <row r="26" spans="2:6" x14ac:dyDescent="0.2">
      <c r="D26" t="str">
        <v>10</v>
      </c>
      <c r="E26" t="str">
        <v>PE</v>
      </c>
      <c r="F26">
        <v>3369</v>
      </c>
    </row>
    <row r="27" spans="2:6" x14ac:dyDescent="0.2">
      <c r="D27" t="str">
        <v>11</v>
      </c>
      <c r="E27" t="str">
        <v>CE</v>
      </c>
      <c r="F27">
        <v>2894</v>
      </c>
    </row>
    <row r="28" spans="2:6" x14ac:dyDescent="0.2">
      <c r="D28" t="str">
        <v>12</v>
      </c>
      <c r="E28" t="str">
        <v>PA</v>
      </c>
      <c r="F28">
        <v>2492</v>
      </c>
    </row>
    <row r="29" spans="2:6" x14ac:dyDescent="0.2">
      <c r="D29" t="str">
        <v>13</v>
      </c>
      <c r="E29" t="str">
        <v>ES</v>
      </c>
      <c r="F29">
        <v>2447</v>
      </c>
    </row>
    <row r="30" spans="2:6" x14ac:dyDescent="0.2">
      <c r="D30" t="str">
        <v>14</v>
      </c>
      <c r="E30" t="str">
        <v>DF</v>
      </c>
      <c r="F30">
        <v>1959</v>
      </c>
    </row>
    <row r="31" spans="2:6" x14ac:dyDescent="0.2">
      <c r="D31" t="str">
        <v>15</v>
      </c>
      <c r="E31" t="str">
        <v>MS</v>
      </c>
      <c r="F31">
        <v>1663</v>
      </c>
    </row>
    <row r="32" spans="2:6" x14ac:dyDescent="0.2">
      <c r="D32" t="str">
        <v>16</v>
      </c>
      <c r="E32" t="str">
        <v>MA</v>
      </c>
      <c r="F32">
        <v>1577</v>
      </c>
    </row>
    <row r="33" spans="2:6" x14ac:dyDescent="0.2">
      <c r="D33" t="str">
        <v>17</v>
      </c>
      <c r="E33" t="str">
        <v>AM</v>
      </c>
      <c r="F33">
        <v>1547</v>
      </c>
    </row>
    <row r="34" spans="2:6" x14ac:dyDescent="0.2">
      <c r="D34" t="str">
        <v>18</v>
      </c>
      <c r="E34" t="str">
        <v>PB</v>
      </c>
      <c r="F34">
        <v>1303</v>
      </c>
    </row>
    <row r="35" spans="2:6" x14ac:dyDescent="0.2">
      <c r="D35" t="str">
        <v>19</v>
      </c>
      <c r="E35" t="str">
        <v>RN</v>
      </c>
      <c r="F35">
        <v>1083</v>
      </c>
    </row>
    <row r="36" spans="2:6" x14ac:dyDescent="0.2">
      <c r="D36" t="str">
        <v>20</v>
      </c>
      <c r="E36" t="str">
        <v>AL</v>
      </c>
      <c r="F36">
        <v>1005</v>
      </c>
    </row>
    <row r="37" spans="2:6" x14ac:dyDescent="0.2">
      <c r="D37" t="str">
        <v>21</v>
      </c>
      <c r="E37" t="str">
        <v>RO</v>
      </c>
      <c r="F37">
        <v>888</v>
      </c>
    </row>
    <row r="38" spans="2:6" x14ac:dyDescent="0.2">
      <c r="D38" t="str">
        <v>22</v>
      </c>
      <c r="E38" t="str">
        <v>PI</v>
      </c>
      <c r="F38">
        <v>834</v>
      </c>
    </row>
    <row r="39" spans="2:6" x14ac:dyDescent="0.2">
      <c r="D39" t="str">
        <v>23</v>
      </c>
      <c r="E39" t="str">
        <v>TO</v>
      </c>
      <c r="F39">
        <v>810</v>
      </c>
    </row>
    <row r="40" spans="2:6" x14ac:dyDescent="0.2">
      <c r="D40" t="str">
        <v>24</v>
      </c>
      <c r="E40" t="str">
        <v>SE</v>
      </c>
      <c r="F40">
        <v>592</v>
      </c>
    </row>
    <row r="41" spans="2:6" x14ac:dyDescent="0.2">
      <c r="D41" t="str">
        <v>25</v>
      </c>
      <c r="E41" t="str">
        <v>AC</v>
      </c>
      <c r="F41">
        <v>309</v>
      </c>
    </row>
    <row r="42" spans="2:6" x14ac:dyDescent="0.2">
      <c r="D42" t="str">
        <v>26</v>
      </c>
      <c r="E42" t="str">
        <v>AP</v>
      </c>
      <c r="F42">
        <v>274</v>
      </c>
    </row>
    <row r="43" spans="2:6" x14ac:dyDescent="0.2">
      <c r="D43" t="str">
        <v>27</v>
      </c>
      <c r="E43" t="str">
        <v>RR</v>
      </c>
      <c r="F43">
        <v>200</v>
      </c>
    </row>
    <row r="46" spans="2:6" x14ac:dyDescent="0.2">
      <c r="D46" s="1" t="s">
        <v>9</v>
      </c>
    </row>
    <row r="47" spans="2:6" s="2" customFormat="1" ht="15" x14ac:dyDescent="0.2">
      <c r="B47" s="5" t="s">
        <v>23</v>
      </c>
      <c r="D47" s="2" t="str" cm="1">
        <f t="array" ref="D47:F58">_xll.XLRCODE_ENV("BNDES_2020",B47:B49)</f>
        <v/>
      </c>
      <c r="E47" s="2" t="str">
        <v>Var1</v>
      </c>
      <c r="F47" s="2" t="str">
        <v>Freq</v>
      </c>
    </row>
    <row r="48" spans="2:6" ht="15" x14ac:dyDescent="0.2">
      <c r="B48" s="9" t="s">
        <v>3</v>
      </c>
      <c r="D48" t="str">
        <v>1</v>
      </c>
      <c r="E48" t="str">
        <v>BANCO BRADESCO S.A.</v>
      </c>
      <c r="F48">
        <v>32148</v>
      </c>
    </row>
    <row r="49" spans="2:6" ht="30" x14ac:dyDescent="0.2">
      <c r="B49" s="9" t="s">
        <v>11</v>
      </c>
      <c r="D49" t="str">
        <v>2</v>
      </c>
      <c r="E49" t="str">
        <v>CAIXA ECONOMICA FEDERAL</v>
      </c>
      <c r="F49">
        <v>30396</v>
      </c>
    </row>
    <row r="50" spans="2:6" x14ac:dyDescent="0.2">
      <c r="D50" t="str">
        <v>3</v>
      </c>
      <c r="E50" t="str">
        <v>ITAU UNIBANCO S.A.</v>
      </c>
      <c r="F50">
        <v>19834</v>
      </c>
    </row>
    <row r="51" spans="2:6" x14ac:dyDescent="0.2">
      <c r="D51" t="str">
        <v>4</v>
      </c>
      <c r="E51" t="str">
        <v>BANCO COOPERATIVO SICREDI S.A.</v>
      </c>
      <c r="F51">
        <v>11224</v>
      </c>
    </row>
    <row r="52" spans="2:6" x14ac:dyDescent="0.2">
      <c r="D52" t="str">
        <v>5</v>
      </c>
      <c r="E52" t="str">
        <v>BANCO COOPERATIVO DO BRASIL S/A</v>
      </c>
      <c r="F52">
        <v>10343</v>
      </c>
    </row>
    <row r="53" spans="2:6" x14ac:dyDescent="0.2">
      <c r="D53" t="str">
        <v>6</v>
      </c>
      <c r="E53" t="str">
        <v>BANCO SANTANDER (BRASIL) S.A.</v>
      </c>
      <c r="F53">
        <v>9397</v>
      </c>
    </row>
    <row r="54" spans="2:6" x14ac:dyDescent="0.2">
      <c r="D54" t="str">
        <v>7</v>
      </c>
      <c r="E54" t="str">
        <v>BANCO SAFRA S A</v>
      </c>
      <c r="F54">
        <v>7246</v>
      </c>
    </row>
    <row r="55" spans="2:6" x14ac:dyDescent="0.2">
      <c r="D55" t="str">
        <v>8</v>
      </c>
      <c r="E55" t="str">
        <v>BANCO DAYCOVAL S.A.</v>
      </c>
      <c r="F55">
        <v>5714</v>
      </c>
    </row>
    <row r="56" spans="2:6" x14ac:dyDescent="0.2">
      <c r="D56" t="str">
        <v>9</v>
      </c>
      <c r="E56" t="str">
        <v>COOPERATIVA CENTRAL DE CREDITO - AILOS</v>
      </c>
      <c r="F56">
        <v>2079</v>
      </c>
    </row>
    <row r="57" spans="2:6" x14ac:dyDescent="0.2">
      <c r="D57" t="str">
        <v>10</v>
      </c>
      <c r="E57" t="str">
        <v>BANCO DO ESTADO DO RIO GRANDE DO SUL SA</v>
      </c>
      <c r="F57">
        <v>2075</v>
      </c>
    </row>
    <row r="58" spans="2:6" x14ac:dyDescent="0.2">
      <c r="D58" t="str">
        <v>11</v>
      </c>
      <c r="E58" t="str">
        <v>Outros</v>
      </c>
      <c r="F58">
        <v>5279</v>
      </c>
    </row>
    <row r="67" spans="2:6" x14ac:dyDescent="0.2">
      <c r="D67" s="1" t="s">
        <v>12</v>
      </c>
    </row>
    <row r="68" spans="2:6" s="2" customFormat="1" ht="15" x14ac:dyDescent="0.2">
      <c r="B68" s="5" t="s">
        <v>24</v>
      </c>
      <c r="D68" s="2" t="str" cm="1">
        <f t="array" ref="D68:F78">_xll.XLRCODE_ENV("BNDES_2020",B68:B70)</f>
        <v/>
      </c>
      <c r="E68" s="2" t="str">
        <v>Var1</v>
      </c>
      <c r="F68" s="2" t="str">
        <v>Freq</v>
      </c>
    </row>
    <row r="69" spans="2:6" ht="15" x14ac:dyDescent="0.2">
      <c r="B69" s="9" t="s">
        <v>3</v>
      </c>
      <c r="D69" t="str">
        <v>1</v>
      </c>
      <c r="E69" t="str">
        <v>MERCADO AMERICA LTDA</v>
      </c>
      <c r="F69">
        <v>23</v>
      </c>
    </row>
    <row r="70" spans="2:6" ht="15" x14ac:dyDescent="0.2">
      <c r="B70" s="9" t="s">
        <v>14</v>
      </c>
      <c r="D70" t="str">
        <v>2</v>
      </c>
      <c r="E70" t="str">
        <v>TRANSPORTE EXCELSIOR LTDA</v>
      </c>
      <c r="F70">
        <v>16</v>
      </c>
    </row>
    <row r="71" spans="2:6" x14ac:dyDescent="0.2">
      <c r="D71" t="str">
        <v>3</v>
      </c>
      <c r="E71" t="str">
        <v>PUJANTE TRANSPORTES LTDA</v>
      </c>
      <c r="F71">
        <v>12</v>
      </c>
    </row>
    <row r="72" spans="2:6" x14ac:dyDescent="0.2">
      <c r="D72" t="str">
        <v>4</v>
      </c>
      <c r="E72" t="str">
        <v>SERTRAN TRANSPORTES E SERVICOS LTDA</v>
      </c>
      <c r="F72">
        <v>12</v>
      </c>
    </row>
    <row r="73" spans="2:6" x14ac:dyDescent="0.2">
      <c r="D73" t="str">
        <v>5</v>
      </c>
      <c r="E73" t="str">
        <v>LITOGRAFIA VALENCA LTDA</v>
      </c>
      <c r="F73">
        <v>11</v>
      </c>
    </row>
    <row r="74" spans="2:6" x14ac:dyDescent="0.2">
      <c r="D74" t="str">
        <v>6</v>
      </c>
      <c r="E74" t="str">
        <v>R.S.E TRANSPORTES LTDA</v>
      </c>
      <c r="F74">
        <v>11</v>
      </c>
    </row>
    <row r="75" spans="2:6" x14ac:dyDescent="0.2">
      <c r="D75" t="str">
        <v>7</v>
      </c>
      <c r="E75" t="str">
        <v>BONARDI INDUSTRIA QUIMICA LTDA</v>
      </c>
      <c r="F75">
        <v>10</v>
      </c>
    </row>
    <row r="76" spans="2:6" x14ac:dyDescent="0.2">
      <c r="D76" t="str">
        <v>8</v>
      </c>
      <c r="E76" t="str">
        <v>FARINELLI NUTRIMENTOS LTDA</v>
      </c>
      <c r="F76">
        <v>10</v>
      </c>
    </row>
    <row r="77" spans="2:6" x14ac:dyDescent="0.2">
      <c r="D77" t="str">
        <v>9</v>
      </c>
      <c r="E77" t="str">
        <v>S.T.P. MOBILIDADE EIRELI</v>
      </c>
      <c r="F77">
        <v>10</v>
      </c>
    </row>
    <row r="78" spans="2:6" x14ac:dyDescent="0.2">
      <c r="D78" t="str">
        <v>10</v>
      </c>
      <c r="E78" t="str">
        <v>AGUAJATO TRANSPORTES LTDA</v>
      </c>
      <c r="F78">
        <v>9</v>
      </c>
    </row>
    <row r="89" spans="2:6" x14ac:dyDescent="0.2">
      <c r="D89" s="1" t="s">
        <v>12</v>
      </c>
    </row>
    <row r="90" spans="2:6" s="2" customFormat="1" ht="30" x14ac:dyDescent="0.2">
      <c r="B90" s="5" t="s">
        <v>25</v>
      </c>
      <c r="D90" s="2" t="str" cm="1">
        <f t="array" ref="D90:F100">_xll.XLRCODE_ENV("BNDES_2020",B90:B92)</f>
        <v/>
      </c>
      <c r="E90" s="2" t="str">
        <v>Nome</v>
      </c>
      <c r="F90" s="2" t="str">
        <v>x</v>
      </c>
    </row>
    <row r="91" spans="2:6" ht="15" x14ac:dyDescent="0.2">
      <c r="B91" s="9" t="s">
        <v>4</v>
      </c>
      <c r="D91" t="str">
        <v>1</v>
      </c>
      <c r="E91" t="str">
        <v>SERVIMED COMERCIAL LTDA</v>
      </c>
      <c r="F91">
        <v>50000000</v>
      </c>
    </row>
    <row r="92" spans="2:6" ht="15" x14ac:dyDescent="0.2">
      <c r="B92" s="9" t="s">
        <v>14</v>
      </c>
      <c r="D92" t="str">
        <v>2</v>
      </c>
      <c r="E92" t="str">
        <v>VITOPEL DO BRASIL LTDA</v>
      </c>
      <c r="F92">
        <v>48000000</v>
      </c>
    </row>
    <row r="93" spans="2:6" x14ac:dyDescent="0.2">
      <c r="D93" t="str">
        <v>3</v>
      </c>
      <c r="E93" t="str">
        <v>LITOGRAFIA VALENCA LTDA</v>
      </c>
      <c r="F93">
        <v>47865980.230000004</v>
      </c>
    </row>
    <row r="94" spans="2:6" x14ac:dyDescent="0.2">
      <c r="D94" t="str">
        <v>4</v>
      </c>
      <c r="E94" t="str">
        <v>FIAGRIL LTDA</v>
      </c>
      <c r="F94">
        <v>45000000</v>
      </c>
    </row>
    <row r="95" spans="2:6" x14ac:dyDescent="0.2">
      <c r="D95" t="str">
        <v>5</v>
      </c>
      <c r="E95" t="str">
        <v>SIM REDE DE POSTOS LTDA</v>
      </c>
      <c r="F95">
        <v>40000000</v>
      </c>
    </row>
    <row r="96" spans="2:6" x14ac:dyDescent="0.2">
      <c r="D96" t="str">
        <v>6</v>
      </c>
      <c r="E96" t="str">
        <v>ADAMI SA MADEIRAS</v>
      </c>
      <c r="F96">
        <v>39900000</v>
      </c>
    </row>
    <row r="97" spans="2:6" x14ac:dyDescent="0.2">
      <c r="D97" t="str">
        <v>7</v>
      </c>
      <c r="E97" t="str">
        <v>ISH TECNOLOGIA S/A</v>
      </c>
      <c r="F97">
        <v>37599538.75</v>
      </c>
    </row>
    <row r="98" spans="2:6" x14ac:dyDescent="0.2">
      <c r="D98" t="str">
        <v>8</v>
      </c>
      <c r="E98" t="str">
        <v>BEL MICRO COMPUTADORES LTDA</v>
      </c>
      <c r="F98">
        <v>37000000</v>
      </c>
    </row>
    <row r="99" spans="2:6" x14ac:dyDescent="0.2">
      <c r="D99" t="str">
        <v>9</v>
      </c>
      <c r="E99" t="str">
        <v>FRIGORIFICO BETTER BEEF LTDA</v>
      </c>
      <c r="F99">
        <v>35000000</v>
      </c>
    </row>
    <row r="100" spans="2:6" x14ac:dyDescent="0.2">
      <c r="D100" t="str">
        <v>10</v>
      </c>
      <c r="E100" t="str">
        <v>RODOVIARIO MORADA DO SOL LTDA</v>
      </c>
      <c r="F100">
        <v>34400000</v>
      </c>
    </row>
    <row r="111" spans="2:6" x14ac:dyDescent="0.2">
      <c r="D111" s="1" t="s">
        <v>5</v>
      </c>
    </row>
    <row r="112" spans="2:6" s="2" customFormat="1" ht="48.6" customHeight="1" x14ac:dyDescent="0.2">
      <c r="B112" s="5" t="s">
        <v>26</v>
      </c>
      <c r="D112" s="2" t="str" cm="1">
        <f t="array" ref="D112:F115">_xll.XLRCODE_ENV("BNDES_2020",B112:B113)</f>
        <v/>
      </c>
      <c r="E112" s="2" t="str">
        <v>Porte</v>
      </c>
      <c r="F112" s="2" t="str">
        <v>x</v>
      </c>
    </row>
    <row r="113" spans="2:7" ht="15" x14ac:dyDescent="0.2">
      <c r="B113" s="9" t="s">
        <v>4</v>
      </c>
      <c r="D113" t="str">
        <v>1</v>
      </c>
      <c r="E113" t="str">
        <v>MEDIA</v>
      </c>
      <c r="F113" s="4">
        <v>68153989780.419998</v>
      </c>
      <c r="G113" s="4"/>
    </row>
    <row r="114" spans="2:7" x14ac:dyDescent="0.2">
      <c r="D114" t="str">
        <v>2</v>
      </c>
      <c r="E114" t="str">
        <v>PEQUENA</v>
      </c>
      <c r="F114" s="4">
        <v>14173758221.42</v>
      </c>
      <c r="G114" s="4"/>
    </row>
    <row r="115" spans="2:7" x14ac:dyDescent="0.2">
      <c r="D115" t="str">
        <v>3</v>
      </c>
      <c r="E115" t="str">
        <v>GRANDE</v>
      </c>
      <c r="F115" s="4">
        <v>9764506954.9099998</v>
      </c>
      <c r="G115" s="4"/>
    </row>
    <row r="132" spans="2:7" x14ac:dyDescent="0.2">
      <c r="D132" s="1" t="s">
        <v>19</v>
      </c>
    </row>
    <row r="133" spans="2:7" s="2" customFormat="1" ht="48" customHeight="1" x14ac:dyDescent="0.2">
      <c r="B133" s="5" t="s">
        <v>28</v>
      </c>
      <c r="D133" s="2" t="str" cm="1">
        <f t="array" ref="D133:F139">_xll.XLRCODE_ENV("BNDES_2020",B133:B136)</f>
        <v/>
      </c>
      <c r="E133" s="2" t="str">
        <v>Data</v>
      </c>
      <c r="F133" s="2" t="str">
        <v>x</v>
      </c>
    </row>
    <row r="134" spans="2:7" ht="15" x14ac:dyDescent="0.2">
      <c r="B134" s="9" t="s">
        <v>4</v>
      </c>
      <c r="D134" t="str">
        <v>1</v>
      </c>
      <c r="E134" s="12">
        <v>44044</v>
      </c>
      <c r="F134" s="4">
        <v>28079416344</v>
      </c>
      <c r="G134" s="4"/>
    </row>
    <row r="135" spans="2:7" ht="15" x14ac:dyDescent="0.2">
      <c r="B135" s="9" t="s">
        <v>16</v>
      </c>
      <c r="D135" t="str">
        <v>2</v>
      </c>
      <c r="E135" s="12">
        <v>44075</v>
      </c>
      <c r="F135" s="4">
        <v>24982878791.18</v>
      </c>
      <c r="G135" s="4"/>
    </row>
    <row r="136" spans="2:7" ht="15" x14ac:dyDescent="0.2">
      <c r="B136" s="9" t="s">
        <v>17</v>
      </c>
      <c r="D136" t="str">
        <v>3</v>
      </c>
      <c r="E136" s="12">
        <v>44105</v>
      </c>
      <c r="F136" s="4">
        <v>17239017737.68</v>
      </c>
      <c r="G136" s="4"/>
    </row>
    <row r="137" spans="2:7" x14ac:dyDescent="0.2">
      <c r="D137" t="str">
        <v>4</v>
      </c>
      <c r="E137" s="12">
        <v>44136</v>
      </c>
      <c r="F137" s="4">
        <v>14491177455.190001</v>
      </c>
    </row>
    <row r="138" spans="2:7" x14ac:dyDescent="0.2">
      <c r="D138" t="str">
        <v>5</v>
      </c>
      <c r="E138" s="12">
        <v>44013</v>
      </c>
      <c r="F138" s="4">
        <v>3943674531.4899998</v>
      </c>
    </row>
    <row r="139" spans="2:7" x14ac:dyDescent="0.2">
      <c r="D139" t="str">
        <v>6</v>
      </c>
      <c r="E139" s="12">
        <v>44166</v>
      </c>
      <c r="F139" s="4">
        <v>3356090097.21</v>
      </c>
    </row>
    <row r="140" spans="2:7" x14ac:dyDescent="0.2">
      <c r="E140" s="12"/>
      <c r="F140" s="4"/>
    </row>
    <row r="141" spans="2:7" x14ac:dyDescent="0.2">
      <c r="E141" s="12"/>
      <c r="F141" s="4"/>
    </row>
    <row r="142" spans="2:7" x14ac:dyDescent="0.2">
      <c r="E142" s="12"/>
      <c r="F142" s="4"/>
    </row>
    <row r="143" spans="2:7" x14ac:dyDescent="0.2">
      <c r="E143" s="12"/>
      <c r="F143" s="4"/>
    </row>
    <row r="144" spans="2:7" x14ac:dyDescent="0.2">
      <c r="E144" s="12"/>
      <c r="F144" s="4"/>
    </row>
    <row r="145" spans="5:6" x14ac:dyDescent="0.2">
      <c r="E145" s="12"/>
      <c r="F145" s="4"/>
    </row>
    <row r="146" spans="5:6" x14ac:dyDescent="0.2">
      <c r="E146" s="12"/>
      <c r="F146" s="4"/>
    </row>
    <row r="147" spans="5:6" x14ac:dyDescent="0.2">
      <c r="E147" s="12"/>
      <c r="F147" s="4"/>
    </row>
    <row r="148" spans="5:6" x14ac:dyDescent="0.2">
      <c r="E148" s="12"/>
      <c r="F148" s="4"/>
    </row>
    <row r="149" spans="5:6" x14ac:dyDescent="0.2">
      <c r="E149" s="12"/>
      <c r="F149" s="4"/>
    </row>
    <row r="150" spans="5:6" x14ac:dyDescent="0.2">
      <c r="E150" s="12"/>
      <c r="F150" s="4"/>
    </row>
    <row r="151" spans="5:6" x14ac:dyDescent="0.2">
      <c r="E151" s="12"/>
      <c r="F151" s="4"/>
    </row>
    <row r="152" spans="5:6" x14ac:dyDescent="0.2">
      <c r="E152" s="12"/>
      <c r="F152" s="4"/>
    </row>
    <row r="153" spans="5:6" x14ac:dyDescent="0.2">
      <c r="E153" s="12"/>
      <c r="F153" s="4"/>
    </row>
    <row r="154" spans="5:6" x14ac:dyDescent="0.2">
      <c r="E154" s="12"/>
      <c r="F154" s="4"/>
    </row>
    <row r="155" spans="5:6" x14ac:dyDescent="0.2">
      <c r="E155" s="12"/>
      <c r="F155" s="4"/>
    </row>
    <row r="156" spans="5:6" x14ac:dyDescent="0.2">
      <c r="E156" s="12"/>
      <c r="F156" s="4"/>
    </row>
    <row r="157" spans="5:6" x14ac:dyDescent="0.2">
      <c r="E157" s="12"/>
      <c r="F157" s="4"/>
    </row>
    <row r="158" spans="5:6" x14ac:dyDescent="0.2">
      <c r="E158" s="12"/>
      <c r="F158" s="4"/>
    </row>
    <row r="159" spans="5:6" x14ac:dyDescent="0.2">
      <c r="E159" s="12"/>
      <c r="F159" s="4"/>
    </row>
    <row r="160" spans="5:6" x14ac:dyDescent="0.2">
      <c r="E160" s="12"/>
      <c r="F160" s="4"/>
    </row>
    <row r="161" spans="5:6" x14ac:dyDescent="0.2">
      <c r="E161" s="12"/>
      <c r="F161" s="4"/>
    </row>
    <row r="162" spans="5:6" x14ac:dyDescent="0.2">
      <c r="E162" s="12"/>
      <c r="F162" s="4"/>
    </row>
    <row r="163" spans="5:6" x14ac:dyDescent="0.2">
      <c r="E163" s="12"/>
      <c r="F163" s="4"/>
    </row>
    <row r="164" spans="5:6" x14ac:dyDescent="0.2">
      <c r="E164" s="12"/>
      <c r="F164" s="4"/>
    </row>
    <row r="165" spans="5:6" x14ac:dyDescent="0.2">
      <c r="E165" s="12"/>
      <c r="F165" s="4"/>
    </row>
    <row r="166" spans="5:6" x14ac:dyDescent="0.2">
      <c r="E166" s="12"/>
      <c r="F166" s="4"/>
    </row>
    <row r="167" spans="5:6" x14ac:dyDescent="0.2">
      <c r="E167" s="12"/>
      <c r="F167" s="4"/>
    </row>
    <row r="168" spans="5:6" x14ac:dyDescent="0.2">
      <c r="E168" s="12"/>
      <c r="F168" s="4"/>
    </row>
    <row r="169" spans="5:6" x14ac:dyDescent="0.2">
      <c r="E169" s="12"/>
      <c r="F169" s="4"/>
    </row>
    <row r="170" spans="5:6" x14ac:dyDescent="0.2">
      <c r="E170" s="12"/>
      <c r="F170" s="4"/>
    </row>
    <row r="171" spans="5:6" x14ac:dyDescent="0.2">
      <c r="E171" s="12"/>
      <c r="F171" s="4"/>
    </row>
    <row r="172" spans="5:6" x14ac:dyDescent="0.2">
      <c r="E172" s="12"/>
      <c r="F172" s="4"/>
    </row>
    <row r="173" spans="5:6" x14ac:dyDescent="0.2">
      <c r="E173" s="12"/>
      <c r="F173" s="4"/>
    </row>
    <row r="174" spans="5:6" x14ac:dyDescent="0.2">
      <c r="E174" s="12"/>
      <c r="F174" s="4"/>
    </row>
    <row r="175" spans="5:6" x14ac:dyDescent="0.2">
      <c r="E175" s="12"/>
      <c r="F175" s="4"/>
    </row>
    <row r="176" spans="5:6" x14ac:dyDescent="0.2">
      <c r="E176" s="12"/>
      <c r="F176" s="4"/>
    </row>
    <row r="177" spans="5:6" x14ac:dyDescent="0.2">
      <c r="E177" s="12"/>
      <c r="F177" s="4"/>
    </row>
    <row r="178" spans="5:6" x14ac:dyDescent="0.2">
      <c r="E178" s="12"/>
      <c r="F178" s="4"/>
    </row>
    <row r="179" spans="5:6" x14ac:dyDescent="0.2">
      <c r="E179" s="12"/>
      <c r="F179" s="4"/>
    </row>
    <row r="180" spans="5:6" x14ac:dyDescent="0.2">
      <c r="E180" s="12"/>
      <c r="F180" s="4"/>
    </row>
    <row r="181" spans="5:6" x14ac:dyDescent="0.2">
      <c r="E181" s="12"/>
      <c r="F181" s="4"/>
    </row>
    <row r="182" spans="5:6" x14ac:dyDescent="0.2">
      <c r="E182" s="12"/>
      <c r="F182" s="4"/>
    </row>
    <row r="183" spans="5:6" x14ac:dyDescent="0.2">
      <c r="E183" s="12"/>
      <c r="F183" s="4"/>
    </row>
    <row r="184" spans="5:6" x14ac:dyDescent="0.2">
      <c r="E184" s="12"/>
      <c r="F184" s="4"/>
    </row>
    <row r="185" spans="5:6" x14ac:dyDescent="0.2">
      <c r="E185" s="12"/>
      <c r="F185" s="4"/>
    </row>
    <row r="186" spans="5:6" x14ac:dyDescent="0.2">
      <c r="E186" s="12"/>
      <c r="F186" s="4"/>
    </row>
    <row r="187" spans="5:6" x14ac:dyDescent="0.2">
      <c r="E187" s="12"/>
      <c r="F187" s="4"/>
    </row>
    <row r="188" spans="5:6" x14ac:dyDescent="0.2">
      <c r="E188" s="12"/>
      <c r="F188" s="4"/>
    </row>
    <row r="189" spans="5:6" x14ac:dyDescent="0.2">
      <c r="E189" s="12"/>
      <c r="F189" s="4"/>
    </row>
    <row r="190" spans="5:6" x14ac:dyDescent="0.2">
      <c r="E190" s="12"/>
      <c r="F190" s="4"/>
    </row>
    <row r="191" spans="5:6" x14ac:dyDescent="0.2">
      <c r="E191" s="12"/>
      <c r="F191" s="4"/>
    </row>
    <row r="192" spans="5:6" x14ac:dyDescent="0.2">
      <c r="E192" s="12"/>
      <c r="F192" s="4"/>
    </row>
    <row r="193" spans="5:6" x14ac:dyDescent="0.2">
      <c r="E193" s="12"/>
      <c r="F193" s="4"/>
    </row>
    <row r="194" spans="5:6" x14ac:dyDescent="0.2">
      <c r="E194" s="12"/>
      <c r="F194" s="4"/>
    </row>
    <row r="195" spans="5:6" x14ac:dyDescent="0.2">
      <c r="E195" s="12"/>
      <c r="F195" s="4"/>
    </row>
    <row r="196" spans="5:6" x14ac:dyDescent="0.2">
      <c r="E196" s="12"/>
      <c r="F196" s="4"/>
    </row>
    <row r="197" spans="5:6" x14ac:dyDescent="0.2">
      <c r="E197" s="12"/>
      <c r="F197" s="4"/>
    </row>
    <row r="198" spans="5:6" x14ac:dyDescent="0.2">
      <c r="E198" s="12"/>
      <c r="F198" s="4"/>
    </row>
    <row r="199" spans="5:6" x14ac:dyDescent="0.2">
      <c r="E199" s="12"/>
      <c r="F199" s="4"/>
    </row>
    <row r="200" spans="5:6" x14ac:dyDescent="0.2">
      <c r="E200" s="12"/>
      <c r="F200" s="4"/>
    </row>
    <row r="201" spans="5:6" x14ac:dyDescent="0.2">
      <c r="E201" s="12"/>
      <c r="F201" s="4"/>
    </row>
    <row r="202" spans="5:6" x14ac:dyDescent="0.2">
      <c r="E202" s="12"/>
      <c r="F202" s="4"/>
    </row>
    <row r="203" spans="5:6" x14ac:dyDescent="0.2">
      <c r="E203" s="12"/>
      <c r="F203" s="4"/>
    </row>
    <row r="204" spans="5:6" x14ac:dyDescent="0.2">
      <c r="E204" s="12"/>
      <c r="F204" s="4"/>
    </row>
    <row r="205" spans="5:6" x14ac:dyDescent="0.2">
      <c r="E205" s="12"/>
      <c r="F205" s="4"/>
    </row>
    <row r="206" spans="5:6" x14ac:dyDescent="0.2">
      <c r="E206" s="12"/>
      <c r="F206" s="4"/>
    </row>
    <row r="207" spans="5:6" x14ac:dyDescent="0.2">
      <c r="E207" s="12"/>
      <c r="F207" s="4"/>
    </row>
    <row r="208" spans="5:6" x14ac:dyDescent="0.2">
      <c r="E208" s="12"/>
      <c r="F208" s="4"/>
    </row>
    <row r="209" spans="5:6" x14ac:dyDescent="0.2">
      <c r="E209" s="12"/>
      <c r="F209" s="4"/>
    </row>
    <row r="210" spans="5:6" x14ac:dyDescent="0.2">
      <c r="E210" s="12"/>
      <c r="F210" s="4"/>
    </row>
    <row r="211" spans="5:6" x14ac:dyDescent="0.2">
      <c r="E211" s="12"/>
      <c r="F211" s="4"/>
    </row>
    <row r="212" spans="5:6" x14ac:dyDescent="0.2">
      <c r="E212" s="12"/>
      <c r="F212" s="4"/>
    </row>
    <row r="213" spans="5:6" x14ac:dyDescent="0.2">
      <c r="E213" s="12"/>
      <c r="F213" s="4"/>
    </row>
    <row r="214" spans="5:6" x14ac:dyDescent="0.2">
      <c r="E214" s="12"/>
      <c r="F214" s="4"/>
    </row>
    <row r="215" spans="5:6" x14ac:dyDescent="0.2">
      <c r="E215" s="12"/>
      <c r="F215" s="4"/>
    </row>
    <row r="216" spans="5:6" x14ac:dyDescent="0.2">
      <c r="E216" s="12"/>
      <c r="F216" s="4"/>
    </row>
    <row r="217" spans="5:6" x14ac:dyDescent="0.2">
      <c r="E217" s="12"/>
      <c r="F217" s="4"/>
    </row>
    <row r="218" spans="5:6" x14ac:dyDescent="0.2">
      <c r="E218" s="12"/>
      <c r="F218" s="4"/>
    </row>
    <row r="219" spans="5:6" x14ac:dyDescent="0.2">
      <c r="E219" s="12"/>
      <c r="F219" s="4"/>
    </row>
    <row r="220" spans="5:6" x14ac:dyDescent="0.2">
      <c r="E220" s="12"/>
      <c r="F220" s="4"/>
    </row>
    <row r="221" spans="5:6" x14ac:dyDescent="0.2">
      <c r="E221" s="12"/>
      <c r="F221" s="4"/>
    </row>
    <row r="222" spans="5:6" x14ac:dyDescent="0.2">
      <c r="E222" s="12"/>
      <c r="F222" s="4"/>
    </row>
    <row r="223" spans="5:6" x14ac:dyDescent="0.2">
      <c r="E223" s="12"/>
      <c r="F223" s="4"/>
    </row>
    <row r="224" spans="5:6" x14ac:dyDescent="0.2">
      <c r="E224" s="12"/>
      <c r="F224" s="4"/>
    </row>
    <row r="225" spans="5:6" x14ac:dyDescent="0.2">
      <c r="E225" s="12"/>
      <c r="F225" s="4"/>
    </row>
    <row r="226" spans="5:6" x14ac:dyDescent="0.2">
      <c r="E226" s="12"/>
      <c r="F226" s="4"/>
    </row>
    <row r="227" spans="5:6" x14ac:dyDescent="0.2">
      <c r="E227" s="12"/>
      <c r="F227" s="4"/>
    </row>
    <row r="228" spans="5:6" x14ac:dyDescent="0.2">
      <c r="E228" s="12"/>
      <c r="F228" s="4"/>
    </row>
    <row r="229" spans="5:6" x14ac:dyDescent="0.2">
      <c r="E229" s="12"/>
      <c r="F229" s="4"/>
    </row>
    <row r="230" spans="5:6" x14ac:dyDescent="0.2">
      <c r="E230" s="12"/>
      <c r="F230" s="4"/>
    </row>
    <row r="231" spans="5:6" x14ac:dyDescent="0.2">
      <c r="E231" s="12"/>
      <c r="F231" s="4"/>
    </row>
    <row r="232" spans="5:6" x14ac:dyDescent="0.2">
      <c r="E232" s="12"/>
      <c r="F232" s="4"/>
    </row>
    <row r="233" spans="5:6" x14ac:dyDescent="0.2">
      <c r="E233" s="12"/>
      <c r="F233" s="4"/>
    </row>
    <row r="234" spans="5:6" x14ac:dyDescent="0.2">
      <c r="E234" s="12"/>
      <c r="F234" s="4"/>
    </row>
    <row r="235" spans="5:6" x14ac:dyDescent="0.2">
      <c r="E235" s="12"/>
      <c r="F235" s="4"/>
    </row>
    <row r="236" spans="5:6" x14ac:dyDescent="0.2">
      <c r="E236" s="12"/>
      <c r="F236" s="4"/>
    </row>
    <row r="237" spans="5:6" x14ac:dyDescent="0.2">
      <c r="E237" s="12"/>
      <c r="F237" s="4"/>
    </row>
    <row r="238" spans="5:6" x14ac:dyDescent="0.2">
      <c r="E238" s="12"/>
      <c r="F238" s="4"/>
    </row>
    <row r="239" spans="5:6" x14ac:dyDescent="0.2">
      <c r="E239" s="12"/>
      <c r="F239" s="4"/>
    </row>
    <row r="240" spans="5:6" x14ac:dyDescent="0.2">
      <c r="E240" s="12"/>
      <c r="F240" s="4"/>
    </row>
    <row r="241" spans="5:6" x14ac:dyDescent="0.2">
      <c r="E241" s="12"/>
      <c r="F241" s="4"/>
    </row>
    <row r="242" spans="5:6" x14ac:dyDescent="0.2">
      <c r="E242" s="12"/>
      <c r="F242" s="4"/>
    </row>
    <row r="243" spans="5:6" x14ac:dyDescent="0.2">
      <c r="E243" s="12"/>
      <c r="F243" s="4"/>
    </row>
    <row r="244" spans="5:6" x14ac:dyDescent="0.2">
      <c r="E244" s="12"/>
      <c r="F244" s="4"/>
    </row>
    <row r="245" spans="5:6" x14ac:dyDescent="0.2">
      <c r="E245" s="12"/>
      <c r="F245" s="4"/>
    </row>
    <row r="246" spans="5:6" x14ac:dyDescent="0.2">
      <c r="E246" s="12"/>
      <c r="F246" s="4"/>
    </row>
    <row r="247" spans="5:6" x14ac:dyDescent="0.2">
      <c r="E247" s="12"/>
      <c r="F247" s="4"/>
    </row>
    <row r="248" spans="5:6" x14ac:dyDescent="0.2">
      <c r="E248" s="12"/>
      <c r="F248" s="4"/>
    </row>
    <row r="249" spans="5:6" x14ac:dyDescent="0.2">
      <c r="E249" s="12"/>
      <c r="F249" s="4"/>
    </row>
    <row r="250" spans="5:6" x14ac:dyDescent="0.2">
      <c r="E250" s="12"/>
      <c r="F250" s="4"/>
    </row>
    <row r="251" spans="5:6" x14ac:dyDescent="0.2">
      <c r="E251" s="12"/>
      <c r="F251" s="4"/>
    </row>
    <row r="252" spans="5:6" x14ac:dyDescent="0.2">
      <c r="E252" s="12"/>
      <c r="F252" s="4"/>
    </row>
    <row r="253" spans="5:6" x14ac:dyDescent="0.2">
      <c r="E253" s="12"/>
      <c r="F253" s="4"/>
    </row>
    <row r="254" spans="5:6" x14ac:dyDescent="0.2">
      <c r="E254" s="12"/>
      <c r="F254" s="4"/>
    </row>
    <row r="255" spans="5:6" x14ac:dyDescent="0.2">
      <c r="E255" s="12"/>
      <c r="F255" s="4"/>
    </row>
    <row r="256" spans="5:6" x14ac:dyDescent="0.2">
      <c r="E256" s="12"/>
      <c r="F256" s="4"/>
    </row>
    <row r="257" spans="5:6" x14ac:dyDescent="0.2">
      <c r="E257" s="12"/>
      <c r="F257" s="4"/>
    </row>
    <row r="258" spans="5:6" x14ac:dyDescent="0.2">
      <c r="E258" s="12"/>
      <c r="F258" s="4"/>
    </row>
    <row r="259" spans="5:6" x14ac:dyDescent="0.2">
      <c r="E259" s="12"/>
      <c r="F259" s="4"/>
    </row>
    <row r="260" spans="5:6" x14ac:dyDescent="0.2">
      <c r="E260" s="12"/>
      <c r="F260" s="4"/>
    </row>
    <row r="261" spans="5:6" x14ac:dyDescent="0.2">
      <c r="E261" s="12"/>
      <c r="F261" s="4"/>
    </row>
    <row r="262" spans="5:6" x14ac:dyDescent="0.2">
      <c r="E262" s="12"/>
      <c r="F262" s="4"/>
    </row>
    <row r="263" spans="5:6" x14ac:dyDescent="0.2">
      <c r="E263" s="12"/>
      <c r="F263" s="4"/>
    </row>
    <row r="264" spans="5:6" x14ac:dyDescent="0.2">
      <c r="E264" s="12"/>
      <c r="F264" s="4"/>
    </row>
    <row r="265" spans="5:6" x14ac:dyDescent="0.2">
      <c r="E265" s="12"/>
      <c r="F265" s="4"/>
    </row>
    <row r="266" spans="5:6" x14ac:dyDescent="0.2">
      <c r="E266" s="12"/>
      <c r="F266" s="4"/>
    </row>
    <row r="267" spans="5:6" x14ac:dyDescent="0.2">
      <c r="E267" s="12"/>
      <c r="F267" s="4"/>
    </row>
    <row r="268" spans="5:6" x14ac:dyDescent="0.2">
      <c r="E268" s="12"/>
      <c r="F268" s="4"/>
    </row>
    <row r="269" spans="5:6" x14ac:dyDescent="0.2">
      <c r="E269" s="12"/>
      <c r="F269" s="4"/>
    </row>
    <row r="270" spans="5:6" x14ac:dyDescent="0.2">
      <c r="E270" s="12"/>
      <c r="F270" s="4"/>
    </row>
    <row r="271" spans="5:6" x14ac:dyDescent="0.2">
      <c r="E271" s="12"/>
      <c r="F271" s="4"/>
    </row>
    <row r="272" spans="5:6" x14ac:dyDescent="0.2">
      <c r="E272" s="12"/>
      <c r="F272" s="4"/>
    </row>
    <row r="273" spans="5:6" x14ac:dyDescent="0.2">
      <c r="E273" s="12"/>
      <c r="F273" s="4"/>
    </row>
    <row r="274" spans="5:6" x14ac:dyDescent="0.2">
      <c r="E274" s="12"/>
      <c r="F274" s="4"/>
    </row>
    <row r="275" spans="5:6" x14ac:dyDescent="0.2">
      <c r="E275" s="12"/>
      <c r="F275" s="4"/>
    </row>
    <row r="276" spans="5:6" x14ac:dyDescent="0.2">
      <c r="E276" s="12"/>
      <c r="F276" s="4"/>
    </row>
    <row r="277" spans="5:6" x14ac:dyDescent="0.2">
      <c r="E277" s="12"/>
      <c r="F277" s="4"/>
    </row>
    <row r="278" spans="5:6" x14ac:dyDescent="0.2">
      <c r="E278" s="12"/>
      <c r="F278" s="4"/>
    </row>
    <row r="279" spans="5:6" x14ac:dyDescent="0.2">
      <c r="E279" s="12"/>
      <c r="F279" s="4"/>
    </row>
    <row r="280" spans="5:6" x14ac:dyDescent="0.2">
      <c r="E280" s="12"/>
      <c r="F280" s="4"/>
    </row>
    <row r="281" spans="5:6" x14ac:dyDescent="0.2">
      <c r="E281" s="12"/>
      <c r="F281" s="4"/>
    </row>
    <row r="282" spans="5:6" x14ac:dyDescent="0.2">
      <c r="E282" s="12"/>
      <c r="F282" s="4"/>
    </row>
    <row r="283" spans="5:6" x14ac:dyDescent="0.2">
      <c r="E283" s="12"/>
      <c r="F283" s="4"/>
    </row>
    <row r="284" spans="5:6" x14ac:dyDescent="0.2">
      <c r="E284" s="12"/>
      <c r="F284" s="4"/>
    </row>
    <row r="285" spans="5:6" x14ac:dyDescent="0.2">
      <c r="E285" s="12"/>
      <c r="F285" s="4"/>
    </row>
    <row r="286" spans="5:6" x14ac:dyDescent="0.2">
      <c r="E286" s="12"/>
      <c r="F286" s="4"/>
    </row>
    <row r="287" spans="5:6" x14ac:dyDescent="0.2">
      <c r="E287" s="12"/>
      <c r="F287" s="4"/>
    </row>
    <row r="288" spans="5:6" x14ac:dyDescent="0.2">
      <c r="E288" s="12"/>
      <c r="F288" s="4"/>
    </row>
    <row r="289" spans="5:6" x14ac:dyDescent="0.2">
      <c r="E289" s="12"/>
      <c r="F289" s="4"/>
    </row>
    <row r="290" spans="5:6" x14ac:dyDescent="0.2">
      <c r="E290" s="12"/>
      <c r="F290" s="4"/>
    </row>
    <row r="291" spans="5:6" x14ac:dyDescent="0.2">
      <c r="E291" s="12"/>
      <c r="F291" s="4"/>
    </row>
    <row r="292" spans="5:6" x14ac:dyDescent="0.2">
      <c r="E292" s="12"/>
      <c r="F292" s="4"/>
    </row>
    <row r="293" spans="5:6" x14ac:dyDescent="0.2">
      <c r="E293" s="12"/>
      <c r="F293" s="4"/>
    </row>
    <row r="294" spans="5:6" x14ac:dyDescent="0.2">
      <c r="E294" s="12"/>
      <c r="F294" s="4"/>
    </row>
    <row r="295" spans="5:6" x14ac:dyDescent="0.2">
      <c r="E295" s="12"/>
      <c r="F295" s="4"/>
    </row>
    <row r="296" spans="5:6" x14ac:dyDescent="0.2">
      <c r="E296" s="12"/>
      <c r="F296" s="4"/>
    </row>
    <row r="297" spans="5:6" x14ac:dyDescent="0.2">
      <c r="E297" s="12"/>
      <c r="F297" s="4"/>
    </row>
    <row r="298" spans="5:6" x14ac:dyDescent="0.2">
      <c r="E298" s="12"/>
      <c r="F298" s="4"/>
    </row>
    <row r="299" spans="5:6" x14ac:dyDescent="0.2">
      <c r="E299" s="12"/>
      <c r="F299" s="4"/>
    </row>
    <row r="300" spans="5:6" x14ac:dyDescent="0.2">
      <c r="E300" s="12"/>
      <c r="F300" s="4"/>
    </row>
    <row r="301" spans="5:6" x14ac:dyDescent="0.2">
      <c r="E301" s="12"/>
      <c r="F301" s="4"/>
    </row>
    <row r="302" spans="5:6" x14ac:dyDescent="0.2">
      <c r="E302" s="12"/>
      <c r="F302" s="4"/>
    </row>
    <row r="303" spans="5:6" x14ac:dyDescent="0.2">
      <c r="E303" s="12"/>
      <c r="F303" s="4"/>
    </row>
    <row r="304" spans="5:6" x14ac:dyDescent="0.2">
      <c r="E304" s="12"/>
      <c r="F304" s="4"/>
    </row>
    <row r="305" spans="5:6" x14ac:dyDescent="0.2">
      <c r="E305" s="12"/>
      <c r="F305" s="4"/>
    </row>
    <row r="306" spans="5:6" x14ac:dyDescent="0.2">
      <c r="E306" s="12"/>
      <c r="F306" s="4"/>
    </row>
    <row r="307" spans="5:6" x14ac:dyDescent="0.2">
      <c r="E307" s="12"/>
      <c r="F307" s="4"/>
    </row>
    <row r="308" spans="5:6" x14ac:dyDescent="0.2">
      <c r="E308" s="12"/>
      <c r="F308" s="4"/>
    </row>
    <row r="309" spans="5:6" x14ac:dyDescent="0.2">
      <c r="E309" s="12"/>
      <c r="F309" s="4"/>
    </row>
    <row r="310" spans="5:6" x14ac:dyDescent="0.2">
      <c r="E310" s="12"/>
      <c r="F310" s="4"/>
    </row>
    <row r="311" spans="5:6" x14ac:dyDescent="0.2">
      <c r="E311" s="12"/>
      <c r="F311" s="4"/>
    </row>
    <row r="312" spans="5:6" x14ac:dyDescent="0.2">
      <c r="E312" s="12"/>
      <c r="F312" s="4"/>
    </row>
    <row r="313" spans="5:6" x14ac:dyDescent="0.2">
      <c r="E313" s="12"/>
      <c r="F313" s="4"/>
    </row>
    <row r="314" spans="5:6" x14ac:dyDescent="0.2">
      <c r="E314" s="12"/>
      <c r="F314" s="4"/>
    </row>
    <row r="315" spans="5:6" x14ac:dyDescent="0.2">
      <c r="E315" s="12"/>
      <c r="F315" s="4"/>
    </row>
    <row r="316" spans="5:6" x14ac:dyDescent="0.2">
      <c r="E316" s="12"/>
      <c r="F316" s="4"/>
    </row>
    <row r="317" spans="5:6" x14ac:dyDescent="0.2">
      <c r="E317" s="12"/>
      <c r="F317" s="4"/>
    </row>
    <row r="318" spans="5:6" x14ac:dyDescent="0.2">
      <c r="E318" s="12"/>
      <c r="F318" s="4"/>
    </row>
    <row r="319" spans="5:6" x14ac:dyDescent="0.2">
      <c r="E319" s="12"/>
      <c r="F319" s="4"/>
    </row>
    <row r="320" spans="5:6" x14ac:dyDescent="0.2">
      <c r="E320" s="12"/>
      <c r="F320" s="4"/>
    </row>
    <row r="321" spans="5:6" x14ac:dyDescent="0.2">
      <c r="E321" s="12"/>
      <c r="F321" s="4"/>
    </row>
    <row r="322" spans="5:6" x14ac:dyDescent="0.2">
      <c r="E322" s="12"/>
      <c r="F322" s="4"/>
    </row>
    <row r="323" spans="5:6" x14ac:dyDescent="0.2">
      <c r="E323" s="12"/>
      <c r="F323" s="4"/>
    </row>
    <row r="324" spans="5:6" x14ac:dyDescent="0.2">
      <c r="E324" s="12"/>
      <c r="F324" s="4"/>
    </row>
    <row r="325" spans="5:6" x14ac:dyDescent="0.2">
      <c r="E325" s="12"/>
      <c r="F325" s="4"/>
    </row>
    <row r="326" spans="5:6" x14ac:dyDescent="0.2">
      <c r="E326" s="12"/>
      <c r="F326" s="4"/>
    </row>
    <row r="327" spans="5:6" x14ac:dyDescent="0.2">
      <c r="E327" s="12"/>
      <c r="F327" s="4"/>
    </row>
    <row r="328" spans="5:6" x14ac:dyDescent="0.2">
      <c r="E328" s="12"/>
      <c r="F328" s="4"/>
    </row>
    <row r="329" spans="5:6" x14ac:dyDescent="0.2">
      <c r="E329" s="12"/>
      <c r="F329" s="4"/>
    </row>
    <row r="330" spans="5:6" x14ac:dyDescent="0.2">
      <c r="E330" s="12"/>
      <c r="F330" s="4"/>
    </row>
    <row r="331" spans="5:6" x14ac:dyDescent="0.2">
      <c r="E331" s="12"/>
      <c r="F331" s="4"/>
    </row>
    <row r="332" spans="5:6" x14ac:dyDescent="0.2">
      <c r="E332" s="12"/>
      <c r="F332" s="4"/>
    </row>
    <row r="333" spans="5:6" x14ac:dyDescent="0.2">
      <c r="E333" s="12"/>
      <c r="F333" s="4"/>
    </row>
    <row r="334" spans="5:6" x14ac:dyDescent="0.2">
      <c r="E334" s="12"/>
      <c r="F334" s="4"/>
    </row>
    <row r="335" spans="5:6" x14ac:dyDescent="0.2">
      <c r="E335" s="12"/>
      <c r="F335" s="4"/>
    </row>
    <row r="336" spans="5:6" x14ac:dyDescent="0.2">
      <c r="E336" s="12"/>
      <c r="F336" s="4"/>
    </row>
    <row r="337" spans="5:6" x14ac:dyDescent="0.2">
      <c r="E337" s="12"/>
      <c r="F337" s="4"/>
    </row>
    <row r="338" spans="5:6" x14ac:dyDescent="0.2">
      <c r="E338" s="12"/>
      <c r="F338" s="4"/>
    </row>
    <row r="339" spans="5:6" x14ac:dyDescent="0.2">
      <c r="E339" s="12"/>
      <c r="F339" s="4"/>
    </row>
    <row r="340" spans="5:6" x14ac:dyDescent="0.2">
      <c r="E340" s="12"/>
      <c r="F340" s="4"/>
    </row>
    <row r="341" spans="5:6" x14ac:dyDescent="0.2">
      <c r="E341" s="12"/>
      <c r="F341" s="4"/>
    </row>
    <row r="342" spans="5:6" x14ac:dyDescent="0.2">
      <c r="E342" s="12"/>
      <c r="F342" s="4"/>
    </row>
    <row r="343" spans="5:6" x14ac:dyDescent="0.2">
      <c r="E343" s="12"/>
      <c r="F343" s="4"/>
    </row>
    <row r="344" spans="5:6" x14ac:dyDescent="0.2">
      <c r="E344" s="12"/>
      <c r="F344" s="4"/>
    </row>
    <row r="345" spans="5:6" x14ac:dyDescent="0.2">
      <c r="E345" s="12"/>
      <c r="F345" s="4"/>
    </row>
    <row r="346" spans="5:6" x14ac:dyDescent="0.2">
      <c r="E346" s="12"/>
      <c r="F346" s="4"/>
    </row>
    <row r="347" spans="5:6" x14ac:dyDescent="0.2">
      <c r="E347" s="12"/>
      <c r="F347" s="4"/>
    </row>
    <row r="348" spans="5:6" x14ac:dyDescent="0.2">
      <c r="E348" s="12"/>
      <c r="F348" s="4"/>
    </row>
    <row r="349" spans="5:6" x14ac:dyDescent="0.2">
      <c r="E349" s="12"/>
      <c r="F349" s="4"/>
    </row>
    <row r="350" spans="5:6" x14ac:dyDescent="0.2">
      <c r="E350" s="12"/>
      <c r="F350" s="4"/>
    </row>
    <row r="351" spans="5:6" x14ac:dyDescent="0.2">
      <c r="E351" s="12"/>
      <c r="F351" s="4"/>
    </row>
    <row r="352" spans="5:6" x14ac:dyDescent="0.2">
      <c r="E352" s="12"/>
      <c r="F352" s="4"/>
    </row>
    <row r="353" spans="5:6" x14ac:dyDescent="0.2">
      <c r="E353" s="12"/>
      <c r="F353" s="4"/>
    </row>
    <row r="354" spans="5:6" x14ac:dyDescent="0.2">
      <c r="E354" s="12"/>
      <c r="F354" s="4"/>
    </row>
    <row r="355" spans="5:6" x14ac:dyDescent="0.2">
      <c r="E355" s="12"/>
      <c r="F355" s="4"/>
    </row>
    <row r="356" spans="5:6" x14ac:dyDescent="0.2">
      <c r="E356" s="12"/>
      <c r="F356" s="4"/>
    </row>
    <row r="357" spans="5:6" x14ac:dyDescent="0.2">
      <c r="E357" s="12"/>
      <c r="F357" s="4"/>
    </row>
    <row r="358" spans="5:6" x14ac:dyDescent="0.2">
      <c r="E358" s="12"/>
      <c r="F358" s="4"/>
    </row>
    <row r="359" spans="5:6" x14ac:dyDescent="0.2">
      <c r="E359" s="12"/>
      <c r="F359" s="4"/>
    </row>
    <row r="360" spans="5:6" x14ac:dyDescent="0.2">
      <c r="E360" s="12"/>
      <c r="F360" s="4"/>
    </row>
    <row r="361" spans="5:6" x14ac:dyDescent="0.2">
      <c r="E361" s="12"/>
      <c r="F361" s="4"/>
    </row>
    <row r="362" spans="5:6" x14ac:dyDescent="0.2">
      <c r="E362" s="12"/>
      <c r="F362" s="4"/>
    </row>
    <row r="363" spans="5:6" x14ac:dyDescent="0.2">
      <c r="E363" s="12"/>
      <c r="F363" s="4"/>
    </row>
    <row r="364" spans="5:6" x14ac:dyDescent="0.2">
      <c r="E364" s="12"/>
      <c r="F364" s="4"/>
    </row>
    <row r="365" spans="5:6" x14ac:dyDescent="0.2">
      <c r="E365" s="12"/>
      <c r="F365" s="4"/>
    </row>
    <row r="366" spans="5:6" x14ac:dyDescent="0.2">
      <c r="E366" s="12"/>
      <c r="F366" s="4"/>
    </row>
    <row r="367" spans="5:6" x14ac:dyDescent="0.2">
      <c r="E367" s="12"/>
      <c r="F367" s="4"/>
    </row>
    <row r="368" spans="5:6" x14ac:dyDescent="0.2">
      <c r="E368" s="12"/>
      <c r="F368" s="4"/>
    </row>
    <row r="369" spans="5:6" x14ac:dyDescent="0.2">
      <c r="E369" s="12"/>
      <c r="F369" s="4"/>
    </row>
    <row r="370" spans="5:6" x14ac:dyDescent="0.2">
      <c r="E370" s="12"/>
      <c r="F370" s="4"/>
    </row>
    <row r="371" spans="5:6" x14ac:dyDescent="0.2">
      <c r="E371" s="12"/>
      <c r="F371" s="4"/>
    </row>
    <row r="372" spans="5:6" x14ac:dyDescent="0.2">
      <c r="E372" s="12"/>
      <c r="F372" s="4"/>
    </row>
    <row r="373" spans="5:6" x14ac:dyDescent="0.2">
      <c r="E373" s="12"/>
      <c r="F373" s="4"/>
    </row>
    <row r="374" spans="5:6" x14ac:dyDescent="0.2">
      <c r="E374" s="12"/>
      <c r="F374" s="4"/>
    </row>
    <row r="375" spans="5:6" x14ac:dyDescent="0.2">
      <c r="E375" s="12"/>
      <c r="F375" s="4"/>
    </row>
    <row r="376" spans="5:6" x14ac:dyDescent="0.2">
      <c r="E376" s="12"/>
      <c r="F376" s="4"/>
    </row>
    <row r="377" spans="5:6" x14ac:dyDescent="0.2">
      <c r="E377" s="12"/>
      <c r="F377" s="4"/>
    </row>
    <row r="378" spans="5:6" x14ac:dyDescent="0.2">
      <c r="E378" s="12"/>
      <c r="F378" s="4"/>
    </row>
    <row r="379" spans="5:6" x14ac:dyDescent="0.2">
      <c r="E379" s="12"/>
      <c r="F379" s="4"/>
    </row>
    <row r="380" spans="5:6" x14ac:dyDescent="0.2">
      <c r="E380" s="12"/>
      <c r="F380" s="4"/>
    </row>
    <row r="381" spans="5:6" x14ac:dyDescent="0.2">
      <c r="E381" s="12"/>
      <c r="F381" s="4"/>
    </row>
    <row r="382" spans="5:6" x14ac:dyDescent="0.2">
      <c r="E382" s="12"/>
      <c r="F382" s="4"/>
    </row>
    <row r="383" spans="5:6" x14ac:dyDescent="0.2">
      <c r="E383" s="12"/>
      <c r="F383" s="4"/>
    </row>
    <row r="384" spans="5:6" x14ac:dyDescent="0.2">
      <c r="E384" s="12"/>
      <c r="F384" s="4"/>
    </row>
    <row r="385" spans="5:6" x14ac:dyDescent="0.2">
      <c r="E385" s="12"/>
      <c r="F385" s="4"/>
    </row>
    <row r="386" spans="5:6" x14ac:dyDescent="0.2">
      <c r="E386" s="12"/>
      <c r="F386" s="4"/>
    </row>
    <row r="387" spans="5:6" x14ac:dyDescent="0.2">
      <c r="E387" s="12"/>
      <c r="F387" s="4"/>
    </row>
    <row r="388" spans="5:6" x14ac:dyDescent="0.2">
      <c r="E388" s="12"/>
      <c r="F388" s="4"/>
    </row>
    <row r="389" spans="5:6" x14ac:dyDescent="0.2">
      <c r="E389" s="12"/>
      <c r="F389" s="4"/>
    </row>
    <row r="390" spans="5:6" x14ac:dyDescent="0.2">
      <c r="E390" s="12"/>
      <c r="F390" s="4"/>
    </row>
    <row r="391" spans="5:6" x14ac:dyDescent="0.2">
      <c r="E391" s="12"/>
      <c r="F391" s="4"/>
    </row>
    <row r="392" spans="5:6" x14ac:dyDescent="0.2">
      <c r="E392" s="12"/>
      <c r="F392" s="4"/>
    </row>
    <row r="393" spans="5:6" x14ac:dyDescent="0.2">
      <c r="E393" s="12"/>
      <c r="F393" s="4"/>
    </row>
    <row r="394" spans="5:6" x14ac:dyDescent="0.2">
      <c r="E394" s="12"/>
      <c r="F394" s="4"/>
    </row>
    <row r="395" spans="5:6" x14ac:dyDescent="0.2">
      <c r="E395" s="12"/>
      <c r="F395" s="4"/>
    </row>
    <row r="396" spans="5:6" x14ac:dyDescent="0.2">
      <c r="E396" s="12"/>
      <c r="F396" s="4"/>
    </row>
    <row r="397" spans="5:6" x14ac:dyDescent="0.2">
      <c r="E397" s="12"/>
      <c r="F397" s="4"/>
    </row>
    <row r="398" spans="5:6" x14ac:dyDescent="0.2">
      <c r="E398" s="12"/>
      <c r="F398" s="4"/>
    </row>
    <row r="399" spans="5:6" x14ac:dyDescent="0.2">
      <c r="E399" s="12"/>
      <c r="F399" s="4"/>
    </row>
    <row r="400" spans="5:6" x14ac:dyDescent="0.2">
      <c r="E400" s="12"/>
      <c r="F400" s="4"/>
    </row>
    <row r="401" spans="5:6" x14ac:dyDescent="0.2">
      <c r="E401" s="12"/>
      <c r="F401" s="4"/>
    </row>
    <row r="402" spans="5:6" x14ac:dyDescent="0.2">
      <c r="E402" s="12"/>
      <c r="F402" s="4"/>
    </row>
    <row r="403" spans="5:6" x14ac:dyDescent="0.2">
      <c r="E403" s="12"/>
      <c r="F403" s="4"/>
    </row>
    <row r="404" spans="5:6" x14ac:dyDescent="0.2">
      <c r="E404" s="12"/>
      <c r="F404" s="4"/>
    </row>
    <row r="405" spans="5:6" x14ac:dyDescent="0.2">
      <c r="E405" s="12"/>
      <c r="F405" s="4"/>
    </row>
    <row r="406" spans="5:6" x14ac:dyDescent="0.2">
      <c r="E406" s="12"/>
      <c r="F406" s="4"/>
    </row>
    <row r="407" spans="5:6" x14ac:dyDescent="0.2">
      <c r="E407" s="12"/>
      <c r="F407" s="4"/>
    </row>
    <row r="408" spans="5:6" x14ac:dyDescent="0.2">
      <c r="E408" s="12"/>
      <c r="F408" s="4"/>
    </row>
    <row r="409" spans="5:6" x14ac:dyDescent="0.2">
      <c r="E409" s="12"/>
      <c r="F409" s="4"/>
    </row>
    <row r="410" spans="5:6" x14ac:dyDescent="0.2">
      <c r="E410" s="12"/>
      <c r="F410" s="4"/>
    </row>
    <row r="411" spans="5:6" x14ac:dyDescent="0.2">
      <c r="E411" s="12"/>
      <c r="F411" s="4"/>
    </row>
    <row r="412" spans="5:6" x14ac:dyDescent="0.2">
      <c r="E412" s="12"/>
      <c r="F412" s="4"/>
    </row>
  </sheetData>
  <mergeCells count="1">
    <mergeCell ref="D4:G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3770E5F-2C60-409A-8281-AB740BE3106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DB85B42-B49E-4776-9AE1-698222A4C42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2022-23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Goncalves Costa Amaral</dc:creator>
  <cp:lastModifiedBy>Eduardo Goncalves Costa Amaral</cp:lastModifiedBy>
  <dcterms:created xsi:type="dcterms:W3CDTF">2023-12-14T02:23:45Z</dcterms:created>
  <dcterms:modified xsi:type="dcterms:W3CDTF">2023-12-19T21:20:11Z</dcterms:modified>
</cp:coreProperties>
</file>