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GitHub\Examples\"/>
    </mc:Choice>
  </mc:AlternateContent>
  <xr:revisionPtr revIDLastSave="0" documentId="13_ncr:1_{06B71A10-FFF9-4934-891E-BA5097A11663}" xr6:coauthVersionLast="47" xr6:coauthVersionMax="47" xr10:uidLastSave="{00000000-0000-0000-0000-000000000000}"/>
  <bookViews>
    <workbookView xWindow="-120" yWindow="-120" windowWidth="26760" windowHeight="14520" xr2:uid="{8C7D3A3E-4110-4FC7-9D73-32F8899AF9BE}"/>
  </bookViews>
  <sheets>
    <sheet name="RBC" sheetId="8" r:id="rId1"/>
    <sheet name="Smets and Woulters" sheetId="9" r:id="rId2"/>
  </sheets>
  <definedNames>
    <definedName name="R_SEAS">_xlfn.LAMBDA(_xlpm.dates,_xlpm.values,_xlpm.freq, _xll.xlR_Routine( "installAndLoad('seasonal') installAndLoad('stats')  dates &lt;- as.Date(dates, origin = '1899-12-30')  myTS &lt;- ts(values, start=c(year(dates[1]), month(dates[1])), frequency=freq)  s &lt;- seas(myTS) final(s)", _xlpm.dates,_xlpm.values,_xlpm.freq) )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9" l="1" a="1"/>
  <c r="A7" i="8" a="1"/>
  <c r="C31" i="8" a="1"/>
  <c r="A7" i="9" l="1"/>
  <c r="A7" i="8"/>
  <c r="C31" i="8"/>
  <c r="AA7" i="9" a="1"/>
  <c r="C70" i="9" a="1"/>
  <c r="F29" i="9" a="1"/>
  <c r="AA29" i="9" a="1"/>
  <c r="AR29" i="9" a="1"/>
  <c r="C7" i="9" a="1"/>
  <c r="AR7" i="9" a="1"/>
  <c r="F7" i="9" a="1"/>
  <c r="AL7" i="9" a="1"/>
  <c r="BH7" i="9" a="1"/>
  <c r="S20" i="8" a="1"/>
  <c r="F7" i="8" a="1"/>
  <c r="F13" i="8" a="1"/>
  <c r="J13" i="8" a="1"/>
  <c r="C7" i="8" a="1"/>
  <c r="M7" i="8" a="1"/>
  <c r="S7" i="8" a="1"/>
  <c r="J7" i="8" a="1"/>
  <c r="AD7" i="8" a="1"/>
  <c r="AA29" i="9" l="1"/>
  <c r="AR29" i="9"/>
  <c r="F29" i="9"/>
  <c r="BH7" i="9"/>
  <c r="F7" i="9"/>
  <c r="AR7" i="9"/>
  <c r="AL7" i="9"/>
  <c r="C70" i="9"/>
  <c r="AA7" i="9"/>
  <c r="C7" i="9"/>
  <c r="AD7" i="8"/>
  <c r="F7" i="8"/>
  <c r="S20" i="8"/>
  <c r="J7" i="8"/>
  <c r="S7" i="8"/>
  <c r="M7" i="8"/>
  <c r="C7" i="8"/>
  <c r="J13" i="8"/>
  <c r="F1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<sst xmlns="http://schemas.openxmlformats.org/spreadsheetml/2006/main" count="43" uniqueCount="27">
  <si>
    <t>solution$Q</t>
  </si>
  <si>
    <t>solution$R</t>
  </si>
  <si>
    <t>solution$P</t>
  </si>
  <si>
    <t>solution$S</t>
  </si>
  <si>
    <t>myStats$basic_stats</t>
  </si>
  <si>
    <t>myStats$corr</t>
  </si>
  <si>
    <t>myStats$corr_refvar</t>
  </si>
  <si>
    <t>myStats$autocorr</t>
  </si>
  <si>
    <t>ss</t>
  </si>
  <si>
    <t>Solution matrices</t>
  </si>
  <si>
    <t>Steady-state values</t>
  </si>
  <si>
    <t>Basic statistics</t>
  </si>
  <si>
    <t>Correlations</t>
  </si>
  <si>
    <t>Autocorrelations</t>
  </si>
  <si>
    <t>Run model</t>
  </si>
  <si>
    <t>Impulse-response functions</t>
  </si>
  <si>
    <t>sims &lt;- matrix(rbc_irf@sim, nrow = length(rbc_irf@variables), byrow = FALSE)
rownames(sims) &lt;- rbc_irf@variables
colnames(sims) &lt;-1:ncol(sims)
as.data.frame(sims)</t>
  </si>
  <si>
    <t>sims &lt;- sw_gecon_irf@sim[,,'eta_a']
rownames(sims) &lt;- sw_gecon_irf@variables
colnames(sims) &lt;-1:ncol(sims)
as.data.frame(sims)</t>
  </si>
  <si>
    <t>myStats$var_dec</t>
  </si>
  <si>
    <t>Variance decomposition</t>
  </si>
  <si>
    <t>DSGE model: Smets and Woulters (2003)</t>
  </si>
  <si>
    <t>DSGE model: RBC</t>
  </si>
  <si>
    <t>Path</t>
  </si>
  <si>
    <t>C:/Users/Eduardo/Google Drive/Meus Projetos/xlRcode/GitHub/Examples/RBC</t>
  </si>
  <si>
    <t xml:space="preserve">setwd(path)
# load gEcon package
library(gEcon)
# make and load the model
rbc &lt;- make_model("rbc.gcn")
# find and print steady-state values
rbc &lt;- steady_state(rbc)
ss &lt;- get_ss_values(rbc)
rbc &lt;- solve_pert(model = rbc, loglin = TRUE)
solution &lt;- get_pert_solution(rbc)
# set and print the shock distribution parameters
rbc &lt;- set_shock_cov_mat(rbc, cov_matrix = matrix(c(0.01), 1, 1),
                         shock_order = c("epsilon_Z"))
shock_info(rbc, all = TRUE)
rbc &lt;- compute_model_stats(rbc, ref_var = "Y", n_leadlags = 5)
myStats &lt;- get_model_stats(model = rbc, 
                basic_stats = TRUE, 
                corr = TRUE, 
                autocorr = TRUE, 
                var_dec = FALSE,
                to_tex = TRUE)
rbc_irf &lt;- compute_irf(rbc, 
                       variables = c("r", "C", "K_s", "Y", "L_s", "I"))
print('OK')
</t>
  </si>
  <si>
    <t>setwd(path)
# load gEcon package
library(gEcon)
# make and load the model
sw_gecon &lt;- make_model("SW_03.gcn")
# set initial values
initv &lt;- list(z = 1, z_f = 1, Q = 1, Q_f = 1, pi = 1, 
              pi_obj = 1, epsilon_b = 1, epsilon_L = 1, 
              epsilon_I = 1, epsilon_a = 1, epsilon_G = 1,
              r_k = 0.01, r_k_f = 0.01)
sw_gecon &lt;- initval_var(sw_gecon, init_var = initv)
# find and print steady-state values
sw_gecon &lt;- steady_state(sw_gecon)
get_ss_values(sw_gecon, to_tex = TRUE)
ss &lt;- get_ss_values(sw_gecon)
# find and print perturbation solution
sw_gecon &lt;- solve_pert(sw_gecon, loglin = TRUE)
solution &lt;- get_pert_solution(sw_gecon)
# set the shock distribution parameters
variances &lt;- c(eta_b = 0.336 ^ 2, eta_L = 3.52 ^ 2, eta_I = 0.085 ^ 2, 
               eta_a = 0.598 ^ 2, eta_w = 0.6853261 ^ 2, eta_p = 0.7896512 ^ 2,
               eta_G = 0.325 ^ 2, eta_R = 0.081 ^ 2, eta_pi = 0.017 ^ 2)
sw_gecon  &lt;- set_shock_cov_mat(sw_gecon, 
                               cov_matrix = diag(variances), 
                               shock_order = names(variances))
shock_info(sw_gecon, all = TRUE)
# compute and print correlations
sw_gecon &lt;- compute_model_stats(sw_gecon)
myStats &lt;- get_model_stats(model = sw_gecon, 
                variables = c("q", "pi", "r_k",
                              "z", "C", "G", "I", "K", "L",
                              "Q", "R", "W", "T", "Y"),
corr = TRUE,
autocorr = TRUE,
var_dec = TRUE,
                to_tex = FALSE)
# compute and print the IRFs 
sw_gecon_irf &lt;- compute_irf(sw_gecon, variables = c("C", "Y", "K", "I", "L"),
                            chol = T, shocks = c("eta_a", "eta_R"), 
                            sim_length = 40)
print('OK')</t>
  </si>
  <si>
    <t>C:/Users/Eduardo/Google Drive/Meus Projetos/xlRcode/GitHub/Examples/SW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</si>
</sst>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7" fillId="6" borderId="1" applyNumberFormat="0" applyAlignment="0" applyProtection="0"/>
  </cellStyleXfs>
  <cellXfs count="19">
    <xf numFmtId="0" fontId="0" fillId="0" borderId="0" xfId="0"/>
    <xf numFmtId="0" fontId="1" fillId="3" borderId="0" xfId="0" applyFont="1" applyFill="1" applyAlignment="1">
      <alignment vertical="top" wrapText="1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4" borderId="0" xfId="0" applyFont="1" applyFill="1"/>
    <xf numFmtId="0" fontId="5" fillId="0" borderId="0" xfId="0" applyFont="1" applyAlignment="1">
      <alignment vertical="center"/>
    </xf>
    <xf numFmtId="0" fontId="4" fillId="0" borderId="0" xfId="1" applyAlignment="1">
      <alignment wrapText="1"/>
    </xf>
    <xf numFmtId="0" fontId="4" fillId="0" borderId="0" xfId="1" applyFill="1" applyAlignment="1">
      <alignment wrapText="1"/>
    </xf>
    <xf numFmtId="0" fontId="0" fillId="2" borderId="0" xfId="0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9" fontId="0" fillId="4" borderId="0" xfId="2" applyFont="1" applyFill="1"/>
    <xf numFmtId="0" fontId="1" fillId="3" borderId="0" xfId="0" applyFont="1" applyFill="1" applyAlignment="1">
      <alignment horizontal="left" vertical="top" wrapText="1"/>
    </xf>
    <xf numFmtId="0" fontId="8" fillId="0" borderId="0" xfId="0" applyFont="1" applyAlignment="1">
      <alignment horizontal="right"/>
    </xf>
    <xf numFmtId="0" fontId="7" fillId="6" borderId="1" xfId="3" applyAlignment="1">
      <alignment horizontal="left"/>
    </xf>
  </cellXfs>
  <cellStyles count="4">
    <cellStyle name="Entrada" xfId="3" builtinId="20"/>
    <cellStyle name="Hiperlink" xfId="1" builtinId="8"/>
    <cellStyle name="Normal" xfId="0" builtinId="0"/>
    <cellStyle name="Porcentagem" xfId="2" builtinId="5"/>
  </cellStyles>
  <dxfs count="0"/>
  <tableStyles count="1" defaultTableStyle="TableStyleMedium2" defaultPivotStyle="PivotStyleLight16">
    <tableStyle name="Invisible" pivot="0" table="0" count="0" xr9:uid="{0E50D008-7905-4227-81DF-4834DF7E9E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Impulse</a:t>
            </a:r>
            <a:r>
              <a:rPr lang="pt-BR" baseline="0"/>
              <a:t> response functions to shock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RBC!$C$32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RBC!$D$31:$AQ$31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strCache>
            </c:strRef>
          </c:cat>
          <c:val>
            <c:numRef>
              <c:f>RBC!$D$32:$AQ$32</c:f>
              <c:numCache>
                <c:formatCode>General</c:formatCode>
                <c:ptCount val="40"/>
                <c:pt idx="0">
                  <c:v>0.14232298182556519</c:v>
                </c:pt>
                <c:pt idx="1">
                  <c:v>0.12755664080025553</c:v>
                </c:pt>
                <c:pt idx="2">
                  <c:v>0.11381062418715382</c:v>
                </c:pt>
                <c:pt idx="3">
                  <c:v>0.10102352018965492</c:v>
                </c:pt>
                <c:pt idx="4">
                  <c:v>8.9137370810840055E-2</c:v>
                </c:pt>
                <c:pt idx="5">
                  <c:v>7.8097485037311176E-2</c:v>
                </c:pt>
                <c:pt idx="6">
                  <c:v>6.7852261884563669E-2</c:v>
                </c:pt>
                <c:pt idx="7">
                  <c:v>5.8353022791625311E-2</c:v>
                </c:pt>
                <c:pt idx="8">
                  <c:v>4.9553852879009992E-2</c:v>
                </c:pt>
                <c:pt idx="9">
                  <c:v>4.1411450609014203E-2</c:v>
                </c:pt>
                <c:pt idx="10">
                  <c:v>3.3884985411088947E-2</c:v>
                </c:pt>
                <c:pt idx="11">
                  <c:v>2.6935962857515663E-2</c:v>
                </c:pt>
                <c:pt idx="12">
                  <c:v>2.0528096995961698E-2</c:v>
                </c:pt>
                <c:pt idx="13">
                  <c:v>1.4627189465748973E-2</c:v>
                </c:pt>
                <c:pt idx="14">
                  <c:v>9.2010150438927019E-3</c:v>
                </c:pt>
                <c:pt idx="15">
                  <c:v>4.219213285207607E-3</c:v>
                </c:pt>
                <c:pt idx="16">
                  <c:v>-3.4681406191114372E-4</c:v>
                </c:pt>
                <c:pt idx="17">
                  <c:v>-4.52400016600122E-3</c:v>
                </c:pt>
                <c:pt idx="18">
                  <c:v>-8.3377050357250695E-3</c:v>
                </c:pt>
                <c:pt idx="19">
                  <c:v>-1.1811802527337281E-2</c:v>
                </c:pt>
                <c:pt idx="20">
                  <c:v>-1.4968762693993644E-2</c:v>
                </c:pt>
                <c:pt idx="21">
                  <c:v>-1.7829729721155985E-2</c:v>
                </c:pt>
                <c:pt idx="22">
                  <c:v>-2.041459567971516E-2</c:v>
                </c:pt>
                <c:pt idx="23">
                  <c:v>-2.2742070316471082E-2</c:v>
                </c:pt>
                <c:pt idx="24">
                  <c:v>-2.4829747090239072E-2</c:v>
                </c:pt>
                <c:pt idx="25">
                  <c:v>-2.6694165651063834E-2</c:v>
                </c:pt>
                <c:pt idx="26">
                  <c:v>-2.8350870949789199E-2</c:v>
                </c:pt>
                <c:pt idx="27">
                  <c:v>-2.9814469155522404E-2</c:v>
                </c:pt>
                <c:pt idx="28">
                  <c:v>-3.1098680549320717E-2</c:v>
                </c:pt>
                <c:pt idx="29">
                  <c:v>-3.2216389553690709E-2</c:v>
                </c:pt>
                <c:pt idx="30">
                  <c:v>-3.3179692049200946E-2</c:v>
                </c:pt>
                <c:pt idx="31">
                  <c:v>-3.3999940121645547E-2</c:v>
                </c:pt>
                <c:pt idx="32">
                  <c:v>-3.4687784375737232E-2</c:v>
                </c:pt>
                <c:pt idx="33">
                  <c:v>-3.5253213944232378E-2</c:v>
                </c:pt>
                <c:pt idx="34">
                  <c:v>-3.5705594314679498E-2</c:v>
                </c:pt>
                <c:pt idx="35">
                  <c:v>-3.6053703089615821E-2</c:v>
                </c:pt>
                <c:pt idx="36">
                  <c:v>-3.6305763789998641E-2</c:v>
                </c:pt>
                <c:pt idx="37">
                  <c:v>-3.6469477805930461E-2</c:v>
                </c:pt>
                <c:pt idx="38">
                  <c:v>-3.6552054593304587E-2</c:v>
                </c:pt>
                <c:pt idx="39">
                  <c:v>-3.6560240209845926E-2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29-4DBA-97A3-FE608261DA9D}"/>
            </c:ext>
          </c:extLst>
        </c:ser>
        <c:ser>
          <c:idx val="1"/>
          <c:order val="1"/>
          <c:tx>
            <c:strRef>
              <c:f>RBC!$C$33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RBC!$D$31:$AQ$31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strCache>
            </c:strRef>
          </c:cat>
          <c:val>
            <c:numRef>
              <c:f>RBC!$D$33:$AQ$33</c:f>
              <c:numCache>
                <c:formatCode>General</c:formatCode>
                <c:ptCount val="40"/>
                <c:pt idx="0">
                  <c:v>5.1800517032065035E-2</c:v>
                </c:pt>
                <c:pt idx="1">
                  <c:v>5.4189562044328697E-2</c:v>
                </c:pt>
                <c:pt idx="2">
                  <c:v>5.6275612399935865E-2</c:v>
                </c:pt>
                <c:pt idx="3">
                  <c:v>5.8080583715503162E-2</c:v>
                </c:pt>
                <c:pt idx="4">
                  <c:v>5.9625046417514385E-2</c:v>
                </c:pt>
                <c:pt idx="5">
                  <c:v>6.0928302195747998E-2</c:v>
                </c:pt>
                <c:pt idx="6">
                  <c:v>6.2008456295119724E-2</c:v>
                </c:pt>
                <c:pt idx="7">
                  <c:v>6.2882485866512836E-2</c:v>
                </c:pt>
                <c:pt idx="8">
                  <c:v>6.3566304585679412E-2</c:v>
                </c:pt>
                <c:pt idx="9">
                  <c:v>6.4074823738398345E-2</c:v>
                </c:pt>
                <c:pt idx="10">
                  <c:v>6.4422009959739179E-2</c:v>
                </c:pt>
                <c:pt idx="11">
                  <c:v>6.4620939805476882E-2</c:v>
                </c:pt>
                <c:pt idx="12">
                  <c:v>6.4683851324404587E-2</c:v>
                </c:pt>
                <c:pt idx="13">
                  <c:v>6.4622192791471508E-2</c:v>
                </c:pt>
                <c:pt idx="14">
                  <c:v>6.444666875331008E-2</c:v>
                </c:pt>
                <c:pt idx="15">
                  <c:v>6.4167283529783459E-2</c:v>
                </c:pt>
                <c:pt idx="16">
                  <c:v>6.379338230766235E-2</c:v>
                </c:pt>
                <c:pt idx="17">
                  <c:v>6.3333689955406114E-2</c:v>
                </c:pt>
                <c:pt idx="18">
                  <c:v>6.2796347681257983E-2</c:v>
                </c:pt>
                <c:pt idx="19">
                  <c:v>6.2188947650448967E-2</c:v>
                </c:pt>
                <c:pt idx="20">
                  <c:v>6.15185656712222E-2</c:v>
                </c:pt>
                <c:pt idx="21">
                  <c:v>6.079179205362089E-2</c:v>
                </c:pt>
                <c:pt idx="22">
                  <c:v>6.0014760739513846E-2</c:v>
                </c:pt>
                <c:pt idx="23">
                  <c:v>5.9193176797146613E-2</c:v>
                </c:pt>
                <c:pt idx="24">
                  <c:v>5.8332342368589543E-2</c:v>
                </c:pt>
                <c:pt idx="25">
                  <c:v>5.7437181153791948E-2</c:v>
                </c:pt>
                <c:pt idx="26">
                  <c:v>5.6512261510532291E-2</c:v>
                </c:pt>
                <c:pt idx="27">
                  <c:v>5.5561818245363846E-2</c:v>
                </c:pt>
                <c:pt idx="28">
                  <c:v>5.4589773166683273E-2</c:v>
                </c:pt>
                <c:pt idx="29">
                  <c:v>5.3599754467283739E-2</c:v>
                </c:pt>
                <c:pt idx="30">
                  <c:v>5.2595115000184739E-2</c:v>
                </c:pt>
                <c:pt idx="31">
                  <c:v>5.1578949508146905E-2</c:v>
                </c:pt>
                <c:pt idx="32">
                  <c:v>5.0554110864072646E-2</c:v>
                </c:pt>
                <c:pt idx="33">
                  <c:v>4.9523225376453581E-2</c:v>
                </c:pt>
                <c:pt idx="34">
                  <c:v>4.8488707211144046E-2</c:v>
                </c:pt>
                <c:pt idx="35">
                  <c:v>4.7452771978008838E-2</c:v>
                </c:pt>
                <c:pt idx="36">
                  <c:v>4.6417449528405513E-2</c:v>
                </c:pt>
                <c:pt idx="37">
                  <c:v>4.5384596007007845E-2</c:v>
                </c:pt>
                <c:pt idx="38">
                  <c:v>4.4355905199153361E-2</c:v>
                </c:pt>
                <c:pt idx="39">
                  <c:v>4.333291921269411E-2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3A-4670-AC4A-36AA3C128E2B}"/>
            </c:ext>
          </c:extLst>
        </c:ser>
        <c:ser>
          <c:idx val="2"/>
          <c:order val="2"/>
          <c:tx>
            <c:strRef>
              <c:f>RBC!$C$34</c:f>
              <c:strCache>
                <c:ptCount val="1"/>
                <c:pt idx="0">
                  <c:v>K_s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RBC!$D$31:$AQ$31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strCache>
            </c:strRef>
          </c:cat>
          <c:val>
            <c:numRef>
              <c:f>RBC!$D$34:$AQ$34</c:f>
              <c:numCache>
                <c:formatCode>General</c:formatCode>
                <c:ptCount val="40"/>
                <c:pt idx="0">
                  <c:v>1.0121207228185998E-2</c:v>
                </c:pt>
                <c:pt idx="1">
                  <c:v>1.9363258234808327E-2</c:v>
                </c:pt>
                <c:pt idx="2">
                  <c:v>2.778386418246992E-2</c:v>
                </c:pt>
                <c:pt idx="3">
                  <c:v>3.5437343688838413E-2</c:v>
                </c:pt>
                <c:pt idx="4">
                  <c:v>4.2374811142837192E-2</c:v>
                </c:pt>
                <c:pt idx="5">
                  <c:v>4.8644354916100412E-2</c:v>
                </c:pt>
                <c:pt idx="6">
                  <c:v>5.4291206000324527E-2</c:v>
                </c:pt>
                <c:pt idx="7">
                  <c:v>5.9357897573681123E-2</c:v>
                </c:pt>
                <c:pt idx="8">
                  <c:v>6.388441597339585E-2</c:v>
                </c:pt>
                <c:pt idx="9">
                  <c:v>6.7908343526874748E-2</c:v>
                </c:pt>
                <c:pt idx="10">
                  <c:v>7.146499367030372E-2</c:v>
                </c:pt>
                <c:pt idx="11">
                  <c:v>7.4587538761395025E-2</c:v>
                </c:pt>
                <c:pt idx="12">
                  <c:v>7.7307130971845189E-2</c:v>
                </c:pt>
                <c:pt idx="13">
                  <c:v>7.9653016625043052E-2</c:v>
                </c:pt>
                <c:pt idx="14">
                  <c:v>8.1652644325570345E-2</c:v>
                </c:pt>
                <c:pt idx="15">
                  <c:v>8.3331767209016472E-2</c:v>
                </c:pt>
                <c:pt idx="16">
                  <c:v>8.4714539623535798E-2</c:v>
                </c:pt>
                <c:pt idx="17">
                  <c:v>8.5823608538361101E-2</c:v>
                </c:pt>
                <c:pt idx="18">
                  <c:v>8.6680199959106793E-2</c:v>
                </c:pt>
                <c:pt idx="19">
                  <c:v>8.7304200615107588E-2</c:v>
                </c:pt>
                <c:pt idx="20">
                  <c:v>8.7714235170201271E-2</c:v>
                </c:pt>
                <c:pt idx="21">
                  <c:v>8.7927739195240551E-2</c:v>
                </c:pt>
                <c:pt idx="22">
                  <c:v>8.796102812817172E-2</c:v>
                </c:pt>
                <c:pt idx="23">
                  <c:v>8.7829362435712932E-2</c:v>
                </c:pt>
                <c:pt idx="24">
                  <c:v>8.7547009179468421E-2</c:v>
                </c:pt>
                <c:pt idx="25">
                  <c:v>8.7127300178697659E-2</c:v>
                </c:pt>
                <c:pt idx="26">
                  <c:v>8.6582686951888171E-2</c:v>
                </c:pt>
                <c:pt idx="27">
                  <c:v>8.5924792609732417E-2</c:v>
                </c:pt>
                <c:pt idx="28">
                  <c:v>8.5164460863052974E-2</c:v>
                </c:pt>
                <c:pt idx="29">
                  <c:v>8.4311802300633801E-2</c:v>
                </c:pt>
                <c:pt idx="30">
                  <c:v>8.3376238083772827E-2</c:v>
                </c:pt>
                <c:pt idx="31">
                  <c:v>8.2366541196649865E-2</c:v>
                </c:pt>
                <c:pt idx="32">
                  <c:v>8.1290875384283659E-2</c:v>
                </c:pt>
                <c:pt idx="33">
                  <c:v>8.0156831902910272E-2</c:v>
                </c:pt>
                <c:pt idx="34">
                  <c:v>7.8971464201033778E-2</c:v>
                </c:pt>
                <c:pt idx="35">
                  <c:v>7.7741320643160985E-2</c:v>
                </c:pt>
                <c:pt idx="36">
                  <c:v>7.6472475382315885E-2</c:v>
                </c:pt>
                <c:pt idx="37">
                  <c:v>7.517055748182172E-2</c:v>
                </c:pt>
                <c:pt idx="38">
                  <c:v>7.3840778381521754E-2</c:v>
                </c:pt>
                <c:pt idx="39">
                  <c:v>7.248795779856991E-2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3A-4670-AC4A-36AA3C128E2B}"/>
            </c:ext>
          </c:extLst>
        </c:ser>
        <c:ser>
          <c:idx val="3"/>
          <c:order val="3"/>
          <c:tx>
            <c:strRef>
              <c:f>RBC!$C$35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RBC!$D$31:$AQ$31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strCache>
            </c:strRef>
          </c:cat>
          <c:val>
            <c:numRef>
              <c:f>RBC!$D$35:$AQ$35</c:f>
              <c:numCache>
                <c:formatCode>General</c:formatCode>
                <c:ptCount val="40"/>
                <c:pt idx="0">
                  <c:v>0.14232298181299072</c:v>
                </c:pt>
                <c:pt idx="1">
                  <c:v>0.13767784805809538</c:v>
                </c:pt>
                <c:pt idx="2">
                  <c:v>0.13317388249019951</c:v>
                </c:pt>
                <c:pt idx="3">
                  <c:v>0.12880738447553955</c:v>
                </c:pt>
                <c:pt idx="4">
                  <c:v>0.12457471463508916</c:v>
                </c:pt>
                <c:pt idx="5">
                  <c:v>0.12047229634458517</c:v>
                </c:pt>
                <c:pt idx="6">
                  <c:v>0.11649661699135615</c:v>
                </c:pt>
                <c:pt idx="7">
                  <c:v>0.11264422900631346</c:v>
                </c:pt>
                <c:pt idx="8">
                  <c:v>0.10891175068831865</c:v>
                </c:pt>
                <c:pt idx="9">
                  <c:v>0.10529586683705935</c:v>
                </c:pt>
                <c:pt idx="10">
                  <c:v>0.1017933292095482</c:v>
                </c:pt>
                <c:pt idx="11">
                  <c:v>9.8400956814398671E-2</c:v>
                </c:pt>
                <c:pt idx="12">
                  <c:v>9.511563605712775E-2</c:v>
                </c:pt>
                <c:pt idx="13">
                  <c:v>9.1934320748882858E-2</c:v>
                </c:pt>
                <c:pt idx="14">
                  <c:v>8.8854031990189125E-2</c:v>
                </c:pt>
                <c:pt idx="15">
                  <c:v>8.5871857940556712E-2</c:v>
                </c:pt>
                <c:pt idx="16">
                  <c:v>8.298495348407682E-2</c:v>
                </c:pt>
                <c:pt idx="17">
                  <c:v>8.0190539800466185E-2</c:v>
                </c:pt>
                <c:pt idx="18">
                  <c:v>7.7485903850388949E-2</c:v>
                </c:pt>
                <c:pt idx="19">
                  <c:v>7.4868397783292906E-2</c:v>
                </c:pt>
                <c:pt idx="20">
                  <c:v>7.2335438275439312E-2</c:v>
                </c:pt>
                <c:pt idx="21">
                  <c:v>6.9884505805281341E-2</c:v>
                </c:pt>
                <c:pt idx="22">
                  <c:v>6.7513143872853107E-2</c:v>
                </c:pt>
                <c:pt idx="23">
                  <c:v>6.5218958169368596E-2</c:v>
                </c:pt>
                <c:pt idx="24">
                  <c:v>6.2999615702793887E-2</c:v>
                </c:pt>
                <c:pt idx="25">
                  <c:v>6.0852843884747682E-2</c:v>
                </c:pt>
                <c:pt idx="26">
                  <c:v>5.8776429583700884E-2</c:v>
                </c:pt>
                <c:pt idx="27">
                  <c:v>5.6768218149085434E-2</c:v>
                </c:pt>
                <c:pt idx="28">
                  <c:v>5.4826112410584729E-2</c:v>
                </c:pt>
                <c:pt idx="29">
                  <c:v>5.2948071656559736E-2</c:v>
                </c:pt>
                <c:pt idx="30">
                  <c:v>5.113211059526783E-2</c:v>
                </c:pt>
                <c:pt idx="31">
                  <c:v>4.9376298302251903E-2</c:v>
                </c:pt>
                <c:pt idx="32">
                  <c:v>4.7678757157015451E-2</c:v>
                </c:pt>
                <c:pt idx="33">
                  <c:v>4.603766177185474E-2</c:v>
                </c:pt>
                <c:pt idx="34">
                  <c:v>4.4451237915488856E-2</c:v>
                </c:pt>
                <c:pt idx="35">
                  <c:v>4.2917761433913917E-2</c:v>
                </c:pt>
                <c:pt idx="36">
                  <c:v>4.1435557170706648E-2</c:v>
                </c:pt>
                <c:pt idx="37">
                  <c:v>4.0002997888813785E-2</c:v>
                </c:pt>
                <c:pt idx="38">
                  <c:v>3.8618503195688665E-2</c:v>
                </c:pt>
                <c:pt idx="39">
                  <c:v>3.7280538473471292E-2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3A-4670-AC4A-36AA3C128E2B}"/>
            </c:ext>
          </c:extLst>
        </c:ser>
        <c:ser>
          <c:idx val="4"/>
          <c:order val="4"/>
          <c:tx>
            <c:strRef>
              <c:f>RBC!$C$36</c:f>
              <c:strCache>
                <c:ptCount val="1"/>
                <c:pt idx="0">
                  <c:v>L_s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RBC!$D$31:$AQ$31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strCache>
            </c:strRef>
          </c:cat>
          <c:val>
            <c:numRef>
              <c:f>RBC!$D$36:$AQ$36</c:f>
              <c:numCache>
                <c:formatCode>General</c:formatCode>
                <c:ptCount val="40"/>
                <c:pt idx="0">
                  <c:v>6.6129658195403104E-2</c:v>
                </c:pt>
                <c:pt idx="1">
                  <c:v>6.0990957664154966E-2</c:v>
                </c:pt>
                <c:pt idx="2">
                  <c:v>5.6176732799045455E-2</c:v>
                </c:pt>
                <c:pt idx="3">
                  <c:v>5.1668270080864623E-2</c:v>
                </c:pt>
                <c:pt idx="4">
                  <c:v>4.7447883444955964E-2</c:v>
                </c:pt>
                <c:pt idx="5">
                  <c:v>4.3498859525274394E-2</c:v>
                </c:pt>
                <c:pt idx="6">
                  <c:v>3.980540576095614E-2</c:v>
                </c:pt>
                <c:pt idx="7">
                  <c:v>3.6352601217677395E-2</c:v>
                </c:pt>
                <c:pt idx="8">
                  <c:v>3.3126349983634555E-2</c:v>
                </c:pt>
                <c:pt idx="9">
                  <c:v>3.0113337007150371E-2</c:v>
                </c:pt>
                <c:pt idx="10">
                  <c:v>2.7300986249717128E-2</c:v>
                </c:pt>
                <c:pt idx="11">
                  <c:v>2.4677421034749167E-2</c:v>
                </c:pt>
                <c:pt idx="12">
                  <c:v>2.2231426478448994E-2</c:v>
                </c:pt>
                <c:pt idx="13">
                  <c:v>1.9952413895011515E-2</c:v>
                </c:pt>
                <c:pt idx="14">
                  <c:v>1.7830387073915151E-2</c:v>
                </c:pt>
                <c:pt idx="15">
                  <c:v>1.5855910332291244E-2</c:v>
                </c:pt>
                <c:pt idx="16">
                  <c:v>1.4020078250339183E-2</c:v>
                </c:pt>
                <c:pt idx="17">
                  <c:v>1.2314487002477109E-2</c:v>
                </c:pt>
                <c:pt idx="18">
                  <c:v>1.0731207201400052E-2</c:v>
                </c:pt>
                <c:pt idx="19">
                  <c:v>9.2627581764708165E-3</c:v>
                </c:pt>
                <c:pt idx="20">
                  <c:v>7.9020836119056449E-3</c:v>
                </c:pt>
                <c:pt idx="21">
                  <c:v>6.6425284740476154E-3</c:v>
                </c:pt>
                <c:pt idx="22">
                  <c:v>5.4778171606562273E-3</c:v>
                </c:pt>
                <c:pt idx="23">
                  <c:v>4.4020328085917389E-3</c:v>
                </c:pt>
                <c:pt idx="24">
                  <c:v>3.4095976995466883E-3</c:v>
                </c:pt>
                <c:pt idx="25">
                  <c:v>2.4952547065840609E-3</c:v>
                </c:pt>
                <c:pt idx="26">
                  <c:v>1.6540497271896326E-3</c:v>
                </c:pt>
                <c:pt idx="27">
                  <c:v>8.8131505134380131E-4</c:v>
                </c:pt>
                <c:pt idx="28">
                  <c:v>1.7265361577276962E-4</c:v>
                </c:pt>
                <c:pt idx="29">
                  <c:v>-4.7607590194187303E-4</c:v>
                </c:pt>
                <c:pt idx="30">
                  <c:v>-1.0687731933261141E-3</c:v>
                </c:pt>
                <c:pt idx="31">
                  <c:v>-1.6091096747118012E-3</c:v>
                </c:pt>
                <c:pt idx="32">
                  <c:v>-2.1005411281811211E-3</c:v>
                </c:pt>
                <c:pt idx="33">
                  <c:v>-2.5463196652264642E-3</c:v>
                </c:pt>
                <c:pt idx="34">
                  <c:v>-2.9495050486573974E-3</c:v>
                </c:pt>
                <c:pt idx="35">
                  <c:v>-3.3129754064485303E-3</c:v>
                </c:pt>
                <c:pt idx="36">
                  <c:v>-3.639437369478131E-3</c:v>
                </c:pt>
                <c:pt idx="37">
                  <c:v>-3.9314356634528279E-3</c:v>
                </c:pt>
                <c:pt idx="38">
                  <c:v>-4.1913621837440396E-3</c:v>
                </c:pt>
                <c:pt idx="39">
                  <c:v>-4.4214645803726457E-3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3A-4670-AC4A-36AA3C128E2B}"/>
            </c:ext>
          </c:extLst>
        </c:ser>
        <c:ser>
          <c:idx val="5"/>
          <c:order val="5"/>
          <c:tx>
            <c:strRef>
              <c:f>RBC!$C$37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RBC!$D$31:$AQ$31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strCache>
            </c:strRef>
          </c:cat>
          <c:val>
            <c:numRef>
              <c:f>RBC!$D$37:$AQ$37</c:f>
              <c:numCache>
                <c:formatCode>General</c:formatCode>
                <c:ptCount val="40"/>
                <c:pt idx="0">
                  <c:v>0.4048482891274372</c:v>
                </c:pt>
                <c:pt idx="1">
                  <c:v>0.37980324749307515</c:v>
                </c:pt>
                <c:pt idx="2">
                  <c:v>0.35618749614126777</c:v>
                </c:pt>
                <c:pt idx="3">
                  <c:v>0.33392304443720511</c:v>
                </c:pt>
                <c:pt idx="4">
                  <c:v>0.31293604184878476</c:v>
                </c:pt>
                <c:pt idx="5">
                  <c:v>0.29315656207336083</c:v>
                </c:pt>
                <c:pt idx="6">
                  <c:v>0.27451839828505986</c:v>
                </c:pt>
                <c:pt idx="7">
                  <c:v>0.25695886893458286</c:v>
                </c:pt>
                <c:pt idx="8">
                  <c:v>0.24041863356226434</c:v>
                </c:pt>
                <c:pt idx="9">
                  <c:v>0.22484151811254582</c:v>
                </c:pt>
                <c:pt idx="10">
                  <c:v>0.21017434926402781</c:v>
                </c:pt>
                <c:pt idx="11">
                  <c:v>0.19636679731395043</c:v>
                </c:pt>
                <c:pt idx="12">
                  <c:v>0.18337122717939558</c:v>
                </c:pt>
                <c:pt idx="13">
                  <c:v>0.17114255709975362</c:v>
                </c:pt>
                <c:pt idx="14">
                  <c:v>0.15963812464612825</c:v>
                </c:pt>
                <c:pt idx="15">
                  <c:v>0.14881755966340907</c:v>
                </c:pt>
                <c:pt idx="16">
                  <c:v>0.13864266378978374</c:v>
                </c:pt>
                <c:pt idx="17">
                  <c:v>0.12907729621654196</c:v>
                </c:pt>
                <c:pt idx="18">
                  <c:v>0.12008726536818268</c:v>
                </c:pt>
                <c:pt idx="19">
                  <c:v>0.11164022619913258</c:v>
                </c:pt>
                <c:pt idx="20">
                  <c:v>0.10370558281884901</c:v>
                </c:pt>
                <c:pt idx="21">
                  <c:v>9.6254396171766121E-2</c:v>
                </c:pt>
                <c:pt idx="22">
                  <c:v>8.9259296512481406E-2</c:v>
                </c:pt>
                <c:pt idx="23">
                  <c:v>8.2694400429814074E-2</c:v>
                </c:pt>
                <c:pt idx="24">
                  <c:v>7.6535232185927171E-2</c:v>
                </c:pt>
                <c:pt idx="25">
                  <c:v>7.0758649148632197E-2</c:v>
                </c:pt>
                <c:pt idx="26">
                  <c:v>6.5342771106312925E-2</c:v>
                </c:pt>
                <c:pt idx="27">
                  <c:v>6.0266913265652776E-2</c:v>
                </c:pt>
                <c:pt idx="28">
                  <c:v>5.551152274254912E-2</c:v>
                </c:pt>
                <c:pt idx="29">
                  <c:v>5.1058118366281276E-2</c:v>
                </c:pt>
                <c:pt idx="30">
                  <c:v>4.6889233626189811E-2</c:v>
                </c:pt>
                <c:pt idx="31">
                  <c:v>4.2988362598849195E-2</c:v>
                </c:pt>
                <c:pt idx="32">
                  <c:v>3.9339908701996926E-2</c:v>
                </c:pt>
                <c:pt idx="33">
                  <c:v>3.5929136129343286E-2</c:v>
                </c:pt>
                <c:pt idx="34">
                  <c:v>3.2742123827846012E-2</c:v>
                </c:pt>
                <c:pt idx="35">
                  <c:v>2.9765721886117501E-2</c:v>
                </c:pt>
                <c:pt idx="36">
                  <c:v>2.698751020935234E-2</c:v>
                </c:pt>
                <c:pt idx="37">
                  <c:v>2.4395759362544567E-2</c:v>
                </c:pt>
                <c:pt idx="38">
                  <c:v>2.1979393469818281E-2</c:v>
                </c:pt>
                <c:pt idx="39">
                  <c:v>1.9727955063443783E-2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3A-4670-AC4A-36AA3C128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934095"/>
        <c:axId val="1428934511"/>
      </c:lineChart>
      <c:catAx>
        <c:axId val="142893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8934511"/>
        <c:crosses val="autoZero"/>
        <c:auto val="1"/>
        <c:lblAlgn val="ctr"/>
        <c:lblOffset val="100"/>
        <c:noMultiLvlLbl val="0"/>
      </c:catAx>
      <c:valAx>
        <c:axId val="142893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Deviation from the steady 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893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Smets and Woulters (2003): Impulse</a:t>
            </a:r>
            <a:r>
              <a:rPr lang="pt-BR" baseline="0"/>
              <a:t> response functions to TFP shock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'Smets and Woulters'!$C$71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'Smets and Woulters'!$D$70:$AQ$70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strCache>
            </c:strRef>
          </c:cat>
          <c:val>
            <c:numRef>
              <c:f>'Smets and Woulters'!$D$71:$AQ$71</c:f>
              <c:numCache>
                <c:formatCode>General</c:formatCode>
                <c:ptCount val="40"/>
                <c:pt idx="0">
                  <c:v>0.15399856694441841</c:v>
                </c:pt>
                <c:pt idx="1">
                  <c:v>0.22117963711555902</c:v>
                </c:pt>
                <c:pt idx="2">
                  <c:v>0.23713592723839516</c:v>
                </c:pt>
                <c:pt idx="3">
                  <c:v>0.2266165898112999</c:v>
                </c:pt>
                <c:pt idx="4">
                  <c:v>0.20448983224556477</c:v>
                </c:pt>
                <c:pt idx="5">
                  <c:v>0.17891085445191998</c:v>
                </c:pt>
                <c:pt idx="6">
                  <c:v>0.15398943452381075</c:v>
                </c:pt>
                <c:pt idx="7">
                  <c:v>0.13156312729771474</c:v>
                </c:pt>
                <c:pt idx="8">
                  <c:v>0.11226179769911918</c:v>
                </c:pt>
                <c:pt idx="9">
                  <c:v>9.6110554893480346E-2</c:v>
                </c:pt>
                <c:pt idx="10">
                  <c:v>8.2857472883249864E-2</c:v>
                </c:pt>
                <c:pt idx="11">
                  <c:v>7.2145261727264196E-2</c:v>
                </c:pt>
                <c:pt idx="12">
                  <c:v>6.3597363261065618E-2</c:v>
                </c:pt>
                <c:pt idx="13">
                  <c:v>5.6858338441591091E-2</c:v>
                </c:pt>
                <c:pt idx="14">
                  <c:v>5.1610463195053628E-2</c:v>
                </c:pt>
                <c:pt idx="15">
                  <c:v>4.757833422769913E-2</c:v>
                </c:pt>
                <c:pt idx="16">
                  <c:v>4.4527728582811392E-2</c:v>
                </c:pt>
                <c:pt idx="17">
                  <c:v>4.2261960074025703E-2</c:v>
                </c:pt>
                <c:pt idx="18">
                  <c:v>4.0617377147143023E-2</c:v>
                </c:pt>
                <c:pt idx="19">
                  <c:v>3.9458805207641973E-2</c:v>
                </c:pt>
                <c:pt idx="20">
                  <c:v>3.8675299245216552E-2</c:v>
                </c:pt>
                <c:pt idx="21">
                  <c:v>3.8176349432284831E-2</c:v>
                </c:pt>
                <c:pt idx="22">
                  <c:v>3.7888571632732085E-2</c:v>
                </c:pt>
                <c:pt idx="23">
                  <c:v>3.7752862510480475E-2</c:v>
                </c:pt>
                <c:pt idx="24">
                  <c:v>3.7721976728914475E-2</c:v>
                </c:pt>
                <c:pt idx="25">
                  <c:v>3.7758476653947839E-2</c:v>
                </c:pt>
                <c:pt idx="26">
                  <c:v>3.7833005230706755E-2</c:v>
                </c:pt>
                <c:pt idx="27">
                  <c:v>3.7922836272996426E-2</c:v>
                </c:pt>
                <c:pt idx="28">
                  <c:v>3.8010661236863766E-2</c:v>
                </c:pt>
                <c:pt idx="29">
                  <c:v>3.8083576627877674E-2</c:v>
                </c:pt>
                <c:pt idx="30">
                  <c:v>3.8132241035939665E-2</c:v>
                </c:pt>
                <c:pt idx="31">
                  <c:v>3.8150175197304702E-2</c:v>
                </c:pt>
                <c:pt idx="32">
                  <c:v>3.8133182386400143E-2</c:v>
                </c:pt>
                <c:pt idx="33">
                  <c:v>3.8078869843585057E-2</c:v>
                </c:pt>
                <c:pt idx="34">
                  <c:v>3.7986254884023601E-2</c:v>
                </c:pt>
                <c:pt idx="35">
                  <c:v>3.7855441854390777E-2</c:v>
                </c:pt>
                <c:pt idx="36">
                  <c:v>3.7687358257882518E-2</c:v>
                </c:pt>
                <c:pt idx="37">
                  <c:v>3.7483540201712962E-2</c:v>
                </c:pt>
                <c:pt idx="38">
                  <c:v>3.7245958878720203E-2</c:v>
                </c:pt>
                <c:pt idx="39">
                  <c:v>3.697688111494879E-2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3-4C80-A33B-17A9C7E7C0B4}"/>
            </c:ext>
          </c:extLst>
        </c:ser>
        <c:ser>
          <c:idx val="1"/>
          <c:order val="1"/>
          <c:tx>
            <c:strRef>
              <c:f>'Smets and Woulters'!$C$72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'Smets and Woulters'!$D$70:$AQ$70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strCache>
            </c:strRef>
          </c:cat>
          <c:val>
            <c:numRef>
              <c:f>'Smets and Woulters'!$D$72:$AQ$72</c:f>
              <c:numCache>
                <c:formatCode>General</c:formatCode>
                <c:ptCount val="40"/>
                <c:pt idx="0">
                  <c:v>-3.1381056725037305E-2</c:v>
                </c:pt>
                <c:pt idx="1">
                  <c:v>9.7567834643114637E-2</c:v>
                </c:pt>
                <c:pt idx="2">
                  <c:v>0.16826540489624137</c:v>
                </c:pt>
                <c:pt idx="3">
                  <c:v>0.20322493564914579</c:v>
                </c:pt>
                <c:pt idx="4">
                  <c:v>0.21687163629536682</c:v>
                </c:pt>
                <c:pt idx="5">
                  <c:v>0.2179747511025355</c:v>
                </c:pt>
                <c:pt idx="6">
                  <c:v>0.21175822742820408</c:v>
                </c:pt>
                <c:pt idx="7">
                  <c:v>0.20133178671612084</c:v>
                </c:pt>
                <c:pt idx="8">
                  <c:v>0.18857022474264806</c:v>
                </c:pt>
                <c:pt idx="9">
                  <c:v>0.17462839851409359</c:v>
                </c:pt>
                <c:pt idx="10">
                  <c:v>0.16023604974118633</c:v>
                </c:pt>
                <c:pt idx="11">
                  <c:v>0.14586550747791355</c:v>
                </c:pt>
                <c:pt idx="12">
                  <c:v>0.1318277348728531</c:v>
                </c:pt>
                <c:pt idx="13">
                  <c:v>0.11832839988432693</c:v>
                </c:pt>
                <c:pt idx="14">
                  <c:v>0.10550163289697742</c:v>
                </c:pt>
                <c:pt idx="15">
                  <c:v>9.3431195520336102E-2</c:v>
                </c:pt>
                <c:pt idx="16">
                  <c:v>8.216439283621052E-2</c:v>
                </c:pt>
                <c:pt idx="17">
                  <c:v>7.1721664228748552E-2</c:v>
                </c:pt>
                <c:pt idx="18">
                  <c:v>6.2103488128085457E-2</c:v>
                </c:pt>
                <c:pt idx="19">
                  <c:v>5.3295531639314817E-2</c:v>
                </c:pt>
                <c:pt idx="20">
                  <c:v>4.5272592290703934E-2</c:v>
                </c:pt>
                <c:pt idx="21">
                  <c:v>3.8001667508469922E-2</c:v>
                </c:pt>
                <c:pt idx="22">
                  <c:v>3.1444368303610651E-2</c:v>
                </c:pt>
                <c:pt idx="23">
                  <c:v>2.5558824549347051E-2</c:v>
                </c:pt>
                <c:pt idx="24">
                  <c:v>2.0301187479736083E-2</c:v>
                </c:pt>
                <c:pt idx="25">
                  <c:v>1.5626808543395161E-2</c:v>
                </c:pt>
                <c:pt idx="26">
                  <c:v>1.1491155991407568E-2</c:v>
                </c:pt>
                <c:pt idx="27">
                  <c:v>7.8505180271293776E-3</c:v>
                </c:pt>
                <c:pt idx="28">
                  <c:v>4.6625320411937798E-3</c:v>
                </c:pt>
                <c:pt idx="29">
                  <c:v>1.8865722877422337E-3</c:v>
                </c:pt>
                <c:pt idx="30">
                  <c:v>-5.1597732396906505E-4</c:v>
                </c:pt>
                <c:pt idx="31">
                  <c:v>-2.5815432451067521E-3</c:v>
                </c:pt>
                <c:pt idx="32">
                  <c:v>-4.3442568026554685E-3</c:v>
                </c:pt>
                <c:pt idx="33">
                  <c:v>-5.835908027743102E-3</c:v>
                </c:pt>
                <c:pt idx="34">
                  <c:v>-7.0859462074646731E-3</c:v>
                </c:pt>
                <c:pt idx="35">
                  <c:v>-8.1215167407901398E-3</c:v>
                </c:pt>
                <c:pt idx="36">
                  <c:v>-8.9675256958701398E-3</c:v>
                </c:pt>
                <c:pt idx="37">
                  <c:v>-9.6467249887009256E-3</c:v>
                </c:pt>
                <c:pt idx="38">
                  <c:v>-1.0179812379781102E-2</c:v>
                </c:pt>
                <c:pt idx="39">
                  <c:v>-1.0585541555657885E-2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3-4DF1-B265-C8D90387D095}"/>
            </c:ext>
          </c:extLst>
        </c:ser>
        <c:ser>
          <c:idx val="2"/>
          <c:order val="2"/>
          <c:tx>
            <c:strRef>
              <c:f>'Smets and Woulters'!$C$73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'Smets and Woulters'!$D$70:$AQ$70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strCache>
            </c:strRef>
          </c:cat>
          <c:val>
            <c:numRef>
              <c:f>'Smets and Woulters'!$D$73:$AQ$73</c:f>
              <c:numCache>
                <c:formatCode>General</c:formatCode>
                <c:ptCount val="40"/>
                <c:pt idx="0">
                  <c:v>5.2936758231465816E-3</c:v>
                </c:pt>
                <c:pt idx="1">
                  <c:v>1.4431187912891169E-2</c:v>
                </c:pt>
                <c:pt idx="2">
                  <c:v>2.6185539970512511E-2</c:v>
                </c:pt>
                <c:pt idx="3">
                  <c:v>3.9576839580118942E-2</c:v>
                </c:pt>
                <c:pt idx="4">
                  <c:v>5.3843080790649346E-2</c:v>
                </c:pt>
                <c:pt idx="5">
                  <c:v>6.8401518223999758E-2</c:v>
                </c:pt>
                <c:pt idx="6">
                  <c:v>8.2813460037062109E-2</c:v>
                </c:pt>
                <c:pt idx="7">
                  <c:v>9.6755073048101103E-2</c:v>
                </c:pt>
                <c:pt idx="8">
                  <c:v>0.10999381701540155</c:v>
                </c:pt>
                <c:pt idx="9">
                  <c:v>0.12236950426489253</c:v>
                </c:pt>
                <c:pt idx="10">
                  <c:v>0.13377903515638362</c:v>
                </c:pt>
                <c:pt idx="11">
                  <c:v>0.14416405082570549</c:v>
                </c:pt>
                <c:pt idx="12">
                  <c:v>0.15350092176359431</c:v>
                </c:pt>
                <c:pt idx="13">
                  <c:v>0.16179262594969079</c:v>
                </c:pt>
                <c:pt idx="14">
                  <c:v>0.16906216833917906</c:v>
                </c:pt>
                <c:pt idx="15">
                  <c:v>0.17534726478282381</c:v>
                </c:pt>
                <c:pt idx="16">
                  <c:v>0.18069606648900779</c:v>
                </c:pt>
                <c:pt idx="17">
                  <c:v>0.18516374177484732</c:v>
                </c:pt>
                <c:pt idx="18">
                  <c:v>0.18880976387593718</c:v>
                </c:pt>
                <c:pt idx="19">
                  <c:v>0.19169577938450752</c:v>
                </c:pt>
                <c:pt idx="20">
                  <c:v>0.19388395300789749</c:v>
                </c:pt>
                <c:pt idx="21">
                  <c:v>0.19543570181652586</c:v>
                </c:pt>
                <c:pt idx="22">
                  <c:v>0.19641074670783507</c:v>
                </c:pt>
                <c:pt idx="23">
                  <c:v>0.19686642098391297</c:v>
                </c:pt>
                <c:pt idx="24">
                  <c:v>0.19685718613616959</c:v>
                </c:pt>
                <c:pt idx="25">
                  <c:v>0.19643431347700516</c:v>
                </c:pt>
                <c:pt idx="26">
                  <c:v>0.19564569742171148</c:v>
                </c:pt>
                <c:pt idx="27">
                  <c:v>0.19453577222390733</c:v>
                </c:pt>
                <c:pt idx="28">
                  <c:v>0.19314550898847493</c:v>
                </c:pt>
                <c:pt idx="29">
                  <c:v>0.19151247398179377</c:v>
                </c:pt>
                <c:pt idx="30">
                  <c:v>0.18967093276038879</c:v>
                </c:pt>
                <c:pt idx="31">
                  <c:v>0.18765198755600077</c:v>
                </c:pt>
                <c:pt idx="32">
                  <c:v>0.18548373778055005</c:v>
                </c:pt>
                <c:pt idx="33">
                  <c:v>0.18319145552709629</c:v>
                </c:pt>
                <c:pt idx="34">
                  <c:v>0.18079776960905863</c:v>
                </c:pt>
                <c:pt idx="35">
                  <c:v>0.17832285305567408</c:v>
                </c:pt>
                <c:pt idx="36">
                  <c:v>0.17578461011417684</c:v>
                </c:pt>
                <c:pt idx="37">
                  <c:v>0.1731988597382981</c:v>
                </c:pt>
                <c:pt idx="38">
                  <c:v>0.17057951330193288</c:v>
                </c:pt>
                <c:pt idx="39">
                  <c:v>0.16793874489441499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3-4DF1-B265-C8D90387D095}"/>
            </c:ext>
          </c:extLst>
        </c:ser>
        <c:ser>
          <c:idx val="3"/>
          <c:order val="3"/>
          <c:tx>
            <c:strRef>
              <c:f>'Smets and Woulters'!$C$74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'Smets and Woulters'!$D$70:$AQ$70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strCache>
            </c:strRef>
          </c:cat>
          <c:val>
            <c:numRef>
              <c:f>'Smets and Woulters'!$D$74:$AQ$74</c:f>
              <c:numCache>
                <c:formatCode>General</c:formatCode>
                <c:ptCount val="40"/>
                <c:pt idx="0">
                  <c:v>0.21174703292587352</c:v>
                </c:pt>
                <c:pt idx="1">
                  <c:v>0.37079415941292654</c:v>
                </c:pt>
                <c:pt idx="2">
                  <c:v>0.48460527021773586</c:v>
                </c:pt>
                <c:pt idx="3">
                  <c:v>0.56183752435475642</c:v>
                </c:pt>
                <c:pt idx="4">
                  <c:v>0.6102264880013184</c:v>
                </c:pt>
                <c:pt idx="5">
                  <c:v>0.63618057812464801</c:v>
                </c:pt>
                <c:pt idx="6">
                  <c:v>0.6448791907464746</c:v>
                </c:pt>
                <c:pt idx="7">
                  <c:v>0.64047798047860183</c:v>
                </c:pt>
                <c:pt idx="8">
                  <c:v>0.62630483174009788</c:v>
                </c:pt>
                <c:pt idx="9">
                  <c:v>0.60502130699502077</c:v>
                </c:pt>
                <c:pt idx="10">
                  <c:v>0.5787507399245162</c:v>
                </c:pt>
                <c:pt idx="11">
                  <c:v>0.54917966192923928</c:v>
                </c:pt>
                <c:pt idx="12">
                  <c:v>0.51763888834124094</c:v>
                </c:pt>
                <c:pt idx="13">
                  <c:v>0.4851690892074359</c:v>
                </c:pt>
                <c:pt idx="14">
                  <c:v>0.45257432152920624</c:v>
                </c:pt>
                <c:pt idx="15">
                  <c:v>0.42046602608495509</c:v>
                </c:pt>
                <c:pt idx="16">
                  <c:v>0.38929933303017034</c:v>
                </c:pt>
                <c:pt idx="17">
                  <c:v>0.3594030779225757</c:v>
                </c:pt>
                <c:pt idx="18">
                  <c:v>0.33100462581842904</c:v>
                </c:pt>
                <c:pt idx="19">
                  <c:v>0.30425038421873857</c:v>
                </c:pt>
                <c:pt idx="20">
                  <c:v>0.27922272432009604</c:v>
                </c:pt>
                <c:pt idx="21">
                  <c:v>0.25595390535302165</c:v>
                </c:pt>
                <c:pt idx="22">
                  <c:v>0.23443749746888454</c:v>
                </c:pt>
                <c:pt idx="23">
                  <c:v>0.21463771775094098</c:v>
                </c:pt>
                <c:pt idx="24">
                  <c:v>0.19649702707417005</c:v>
                </c:pt>
                <c:pt idx="25">
                  <c:v>0.17994227976958557</c:v>
                </c:pt>
                <c:pt idx="26">
                  <c:v>0.16488967126525045</c:v>
                </c:pt>
                <c:pt idx="27">
                  <c:v>0.15124868950953668</c:v>
                </c:pt>
                <c:pt idx="28">
                  <c:v>0.13892524280660462</c:v>
                </c:pt>
                <c:pt idx="29">
                  <c:v>0.12782410872122002</c:v>
                </c:pt>
                <c:pt idx="30">
                  <c:v>0.11785082512558806</c:v>
                </c:pt>
                <c:pt idx="31">
                  <c:v>0.10891312458486173</c:v>
                </c:pt>
                <c:pt idx="32">
                  <c:v>0.10092199653796599</c:v>
                </c:pt>
                <c:pt idx="33">
                  <c:v>9.3792447642393584E-2</c:v>
                </c:pt>
                <c:pt idx="34">
                  <c:v>8.7444018805586554E-2</c:v>
                </c:pt>
                <c:pt idx="35">
                  <c:v>8.1801107473671281E-2</c:v>
                </c:pt>
                <c:pt idx="36">
                  <c:v>7.6793135395779685E-2</c:v>
                </c:pt>
                <c:pt idx="37">
                  <c:v>7.2354595079022546E-2</c:v>
                </c:pt>
                <c:pt idx="38">
                  <c:v>6.8425002283683936E-2</c:v>
                </c:pt>
                <c:pt idx="39">
                  <c:v>6.4948777001210642E-2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3-4DF1-B265-C8D90387D095}"/>
            </c:ext>
          </c:extLst>
        </c:ser>
        <c:ser>
          <c:idx val="4"/>
          <c:order val="4"/>
          <c:tx>
            <c:strRef>
              <c:f>'Smets and Woulters'!$C$75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'Smets and Woulters'!$D$70:$AQ$70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strCache>
            </c:strRef>
          </c:cat>
          <c:val>
            <c:numRef>
              <c:f>'Smets and Woulters'!$D$75:$AQ$75</c:f>
              <c:numCache>
                <c:formatCode>General</c:formatCode>
                <c:ptCount val="40"/>
                <c:pt idx="0">
                  <c:v>-0.64975102143989627</c:v>
                </c:pt>
                <c:pt idx="1">
                  <c:v>-0.44441542610720086</c:v>
                </c:pt>
                <c:pt idx="2">
                  <c:v>-0.30222339400682496</c:v>
                </c:pt>
                <c:pt idx="3">
                  <c:v>-0.20306033585017164</c:v>
                </c:pt>
                <c:pt idx="4">
                  <c:v>-0.13324737108651113</c:v>
                </c:pt>
                <c:pt idx="5">
                  <c:v>-8.3773765588130655E-2</c:v>
                </c:pt>
                <c:pt idx="6">
                  <c:v>-4.8694543178214589E-2</c:v>
                </c:pt>
                <c:pt idx="7">
                  <c:v>-2.400964275954931E-2</c:v>
                </c:pt>
                <c:pt idx="8">
                  <c:v>-6.9505051822855574E-3</c:v>
                </c:pt>
                <c:pt idx="9">
                  <c:v>4.4573101031262496E-3</c:v>
                </c:pt>
                <c:pt idx="10">
                  <c:v>1.1660272470707583E-2</c:v>
                </c:pt>
                <c:pt idx="11">
                  <c:v>1.5740883643891118E-2</c:v>
                </c:pt>
                <c:pt idx="12">
                  <c:v>1.7521536759529145E-2</c:v>
                </c:pt>
                <c:pt idx="13">
                  <c:v>1.7632774323578695E-2</c:v>
                </c:pt>
                <c:pt idx="14">
                  <c:v>1.6560046351525151E-2</c:v>
                </c:pt>
                <c:pt idx="15">
                  <c:v>1.4677059336644888E-2</c:v>
                </c:pt>
                <c:pt idx="16">
                  <c:v>1.2270412719795266E-2</c:v>
                </c:pt>
                <c:pt idx="17">
                  <c:v>9.5583149668346662E-3</c:v>
                </c:pt>
                <c:pt idx="18">
                  <c:v>6.7050976790044015E-3</c:v>
                </c:pt>
                <c:pt idx="19">
                  <c:v>3.8326317622579559E-3</c:v>
                </c:pt>
                <c:pt idx="20">
                  <c:v>1.0293890276700506E-3</c:v>
                </c:pt>
                <c:pt idx="21">
                  <c:v>-1.6423267793628273E-3</c:v>
                </c:pt>
                <c:pt idx="22">
                  <c:v>-4.140594930547554E-3</c:v>
                </c:pt>
                <c:pt idx="23">
                  <c:v>-6.4392470104460489E-3</c:v>
                </c:pt>
                <c:pt idx="24">
                  <c:v>-8.5241639136389626E-3</c:v>
                </c:pt>
                <c:pt idx="25">
                  <c:v>-1.0390321310662396E-2</c:v>
                </c:pt>
                <c:pt idx="26">
                  <c:v>-1.2039440152823055E-2</c:v>
                </c:pt>
                <c:pt idx="27">
                  <c:v>-1.3478126544199331E-2</c:v>
                </c:pt>
                <c:pt idx="28">
                  <c:v>-1.4716407241101655E-2</c:v>
                </c:pt>
                <c:pt idx="29">
                  <c:v>-1.5766584594862333E-2</c:v>
                </c:pt>
                <c:pt idx="30">
                  <c:v>-1.6642348928661399E-2</c:v>
                </c:pt>
                <c:pt idx="31">
                  <c:v>-1.7358097848632275E-2</c:v>
                </c:pt>
                <c:pt idx="32">
                  <c:v>-1.7928421367889132E-2</c:v>
                </c:pt>
                <c:pt idx="33">
                  <c:v>-1.8367719380202548E-2</c:v>
                </c:pt>
                <c:pt idx="34">
                  <c:v>-1.8689924280741173E-2</c:v>
                </c:pt>
                <c:pt idx="35">
                  <c:v>-1.8908306652311857E-2</c:v>
                </c:pt>
                <c:pt idx="36">
                  <c:v>-1.903534612468314E-2</c:v>
                </c:pt>
                <c:pt idx="37">
                  <c:v>-1.9082652940591673E-2</c:v>
                </c:pt>
                <c:pt idx="38">
                  <c:v>-1.9060928562505627E-2</c:v>
                </c:pt>
                <c:pt idx="39">
                  <c:v>-1.8979955941690271E-2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3-4DF1-B265-C8D90387D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934095"/>
        <c:axId val="1428934511"/>
      </c:lineChart>
      <c:catAx>
        <c:axId val="1428934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222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8934511"/>
        <c:crosses val="autoZero"/>
        <c:auto val="1"/>
        <c:lblAlgn val="ctr"/>
        <c:lblOffset val="100"/>
        <c:noMultiLvlLbl val="0"/>
      </c:catAx>
      <c:valAx>
        <c:axId val="142893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Deviation from the steady 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893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Variance Decomposition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7122703412073491E-2"/>
          <c:y val="0.26372739865850098"/>
          <c:w val="0.87232174103237092"/>
          <c:h val="0.628873213764946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'Smets and Woulters'!$AS$29</c:f>
              <c:strCache>
                <c:ptCount val="1"/>
                <c:pt idx="0">
                  <c:v>eta_b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'Smets and Woulters'!$AR$30:$AR$43</c:f>
              <c:strCache>
                <c:ptCount val="14"/>
                <c:pt idx="0">
                  <c:v>pi</c:v>
                </c:pt>
                <c:pt idx="1">
                  <c:v>q</c:v>
                </c:pt>
                <c:pt idx="2">
                  <c:v>r_k</c:v>
                </c:pt>
                <c:pt idx="3">
                  <c:v>z</c:v>
                </c:pt>
                <c:pt idx="4">
                  <c:v>C</c:v>
                </c:pt>
                <c:pt idx="5">
                  <c:v>G</c:v>
                </c:pt>
                <c:pt idx="6">
                  <c:v>I</c:v>
                </c:pt>
                <c:pt idx="7">
                  <c:v>K</c:v>
                </c:pt>
                <c:pt idx="8">
                  <c:v>L</c:v>
                </c:pt>
                <c:pt idx="9">
                  <c:v>Q</c:v>
                </c:pt>
                <c:pt idx="10">
                  <c:v>R</c:v>
                </c:pt>
                <c:pt idx="11">
                  <c:v>T</c:v>
                </c:pt>
                <c:pt idx="12">
                  <c:v>W</c:v>
                </c:pt>
                <c:pt idx="13">
                  <c:v>Y</c:v>
                </c:pt>
              </c:strCache>
            </c:strRef>
          </c:cat>
          <c:val>
            <c:numRef>
              <c:f>'Smets and Woulters'!$AS$30:$AS$43</c:f>
              <c:numCache>
                <c:formatCode>0%</c:formatCode>
                <c:ptCount val="14"/>
                <c:pt idx="0">
                  <c:v>3.4293987627336485E-3</c:v>
                </c:pt>
                <c:pt idx="1">
                  <c:v>1.5858833969683468E-2</c:v>
                </c:pt>
                <c:pt idx="2">
                  <c:v>4.956990983625998E-3</c:v>
                </c:pt>
                <c:pt idx="3">
                  <c:v>4.9569909836249416E-3</c:v>
                </c:pt>
                <c:pt idx="4">
                  <c:v>4.6246850800820589E-2</c:v>
                </c:pt>
                <c:pt idx="5">
                  <c:v>0</c:v>
                </c:pt>
                <c:pt idx="6">
                  <c:v>1.156044251573213E-2</c:v>
                </c:pt>
                <c:pt idx="7">
                  <c:v>1.1257558466304118E-2</c:v>
                </c:pt>
                <c:pt idx="8">
                  <c:v>3.3806309062933892E-3</c:v>
                </c:pt>
                <c:pt idx="9">
                  <c:v>1.0428811746275149E-2</c:v>
                </c:pt>
                <c:pt idx="10">
                  <c:v>1.0798292872333184E-2</c:v>
                </c:pt>
                <c:pt idx="11">
                  <c:v>0</c:v>
                </c:pt>
                <c:pt idx="12">
                  <c:v>1.132736015484417E-2</c:v>
                </c:pt>
                <c:pt idx="13">
                  <c:v>8.9734410923709724E-3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7-4029-842C-7291F08DFA53}"/>
            </c:ext>
          </c:extLst>
        </c:ser>
        <c:ser>
          <c:idx val="1"/>
          <c:order val="1"/>
          <c:tx>
            <c:strRef>
              <c:f>'Smets and Woulters'!$AT$29</c:f>
              <c:strCache>
                <c:ptCount val="1"/>
                <c:pt idx="0">
                  <c:v>eta_L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'Smets and Woulters'!$AR$30:$AR$43</c:f>
              <c:strCache>
                <c:ptCount val="14"/>
                <c:pt idx="0">
                  <c:v>pi</c:v>
                </c:pt>
                <c:pt idx="1">
                  <c:v>q</c:v>
                </c:pt>
                <c:pt idx="2">
                  <c:v>r_k</c:v>
                </c:pt>
                <c:pt idx="3">
                  <c:v>z</c:v>
                </c:pt>
                <c:pt idx="4">
                  <c:v>C</c:v>
                </c:pt>
                <c:pt idx="5">
                  <c:v>G</c:v>
                </c:pt>
                <c:pt idx="6">
                  <c:v>I</c:v>
                </c:pt>
                <c:pt idx="7">
                  <c:v>K</c:v>
                </c:pt>
                <c:pt idx="8">
                  <c:v>L</c:v>
                </c:pt>
                <c:pt idx="9">
                  <c:v>Q</c:v>
                </c:pt>
                <c:pt idx="10">
                  <c:v>R</c:v>
                </c:pt>
                <c:pt idx="11">
                  <c:v>T</c:v>
                </c:pt>
                <c:pt idx="12">
                  <c:v>W</c:v>
                </c:pt>
                <c:pt idx="13">
                  <c:v>Y</c:v>
                </c:pt>
              </c:strCache>
            </c:strRef>
          </c:cat>
          <c:val>
            <c:numRef>
              <c:f>'Smets and Woulters'!$AT$30:$AT$43</c:f>
              <c:numCache>
                <c:formatCode>0%</c:formatCode>
                <c:ptCount val="14"/>
                <c:pt idx="0">
                  <c:v>0.10878160500739258</c:v>
                </c:pt>
                <c:pt idx="1">
                  <c:v>0.59927566045301905</c:v>
                </c:pt>
                <c:pt idx="2">
                  <c:v>0.10874612583722433</c:v>
                </c:pt>
                <c:pt idx="3">
                  <c:v>0.10874612583721331</c:v>
                </c:pt>
                <c:pt idx="4">
                  <c:v>0.42692065225361447</c:v>
                </c:pt>
                <c:pt idx="5">
                  <c:v>0</c:v>
                </c:pt>
                <c:pt idx="6">
                  <c:v>0.43142803517912315</c:v>
                </c:pt>
                <c:pt idx="7">
                  <c:v>0.43967520568803808</c:v>
                </c:pt>
                <c:pt idx="8">
                  <c:v>0.25642344910621784</c:v>
                </c:pt>
                <c:pt idx="9">
                  <c:v>0.37121828722479522</c:v>
                </c:pt>
                <c:pt idx="10">
                  <c:v>0.39762340848098149</c:v>
                </c:pt>
                <c:pt idx="11">
                  <c:v>0</c:v>
                </c:pt>
                <c:pt idx="12">
                  <c:v>0.40098241537244794</c:v>
                </c:pt>
                <c:pt idx="13">
                  <c:v>0.40806706534605108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B-477A-8BA9-DE439E1B3145}"/>
            </c:ext>
          </c:extLst>
        </c:ser>
        <c:ser>
          <c:idx val="2"/>
          <c:order val="2"/>
          <c:tx>
            <c:strRef>
              <c:f>'Smets and Woulters'!$AU$29</c:f>
              <c:strCache>
                <c:ptCount val="1"/>
                <c:pt idx="0">
                  <c:v>eta_I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'Smets and Woulters'!$AR$30:$AR$43</c:f>
              <c:strCache>
                <c:ptCount val="14"/>
                <c:pt idx="0">
                  <c:v>pi</c:v>
                </c:pt>
                <c:pt idx="1">
                  <c:v>q</c:v>
                </c:pt>
                <c:pt idx="2">
                  <c:v>r_k</c:v>
                </c:pt>
                <c:pt idx="3">
                  <c:v>z</c:v>
                </c:pt>
                <c:pt idx="4">
                  <c:v>C</c:v>
                </c:pt>
                <c:pt idx="5">
                  <c:v>G</c:v>
                </c:pt>
                <c:pt idx="6">
                  <c:v>I</c:v>
                </c:pt>
                <c:pt idx="7">
                  <c:v>K</c:v>
                </c:pt>
                <c:pt idx="8">
                  <c:v>L</c:v>
                </c:pt>
                <c:pt idx="9">
                  <c:v>Q</c:v>
                </c:pt>
                <c:pt idx="10">
                  <c:v>R</c:v>
                </c:pt>
                <c:pt idx="11">
                  <c:v>T</c:v>
                </c:pt>
                <c:pt idx="12">
                  <c:v>W</c:v>
                </c:pt>
                <c:pt idx="13">
                  <c:v>Y</c:v>
                </c:pt>
              </c:strCache>
            </c:strRef>
          </c:cat>
          <c:val>
            <c:numRef>
              <c:f>'Smets and Woulters'!$AU$30:$AU$43</c:f>
              <c:numCache>
                <c:formatCode>0%</c:formatCode>
                <c:ptCount val="14"/>
                <c:pt idx="0">
                  <c:v>1.6988533425588175E-4</c:v>
                </c:pt>
                <c:pt idx="1">
                  <c:v>1.0768860775771404E-4</c:v>
                </c:pt>
                <c:pt idx="2">
                  <c:v>4.4172272748958411E-4</c:v>
                </c:pt>
                <c:pt idx="3">
                  <c:v>4.4172272748966809E-4</c:v>
                </c:pt>
                <c:pt idx="4">
                  <c:v>3.0882972332642772E-4</c:v>
                </c:pt>
                <c:pt idx="5">
                  <c:v>0</c:v>
                </c:pt>
                <c:pt idx="6">
                  <c:v>3.2131536464192053E-3</c:v>
                </c:pt>
                <c:pt idx="7">
                  <c:v>3.3708681368549765E-3</c:v>
                </c:pt>
                <c:pt idx="8">
                  <c:v>2.0190812498001464E-4</c:v>
                </c:pt>
                <c:pt idx="9">
                  <c:v>4.768472714354437E-4</c:v>
                </c:pt>
                <c:pt idx="10">
                  <c:v>7.4134532893298518E-5</c:v>
                </c:pt>
                <c:pt idx="11">
                  <c:v>0</c:v>
                </c:pt>
                <c:pt idx="12">
                  <c:v>1.6962591989167132E-4</c:v>
                </c:pt>
                <c:pt idx="13">
                  <c:v>4.8702121464124984E-4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B-477A-8BA9-DE439E1B3145}"/>
            </c:ext>
          </c:extLst>
        </c:ser>
        <c:ser>
          <c:idx val="3"/>
          <c:order val="3"/>
          <c:tx>
            <c:strRef>
              <c:f>'Smets and Woulters'!$AV$29</c:f>
              <c:strCache>
                <c:ptCount val="1"/>
                <c:pt idx="0">
                  <c:v>eta_w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'Smets and Woulters'!$AR$30:$AR$43</c:f>
              <c:strCache>
                <c:ptCount val="14"/>
                <c:pt idx="0">
                  <c:v>pi</c:v>
                </c:pt>
                <c:pt idx="1">
                  <c:v>q</c:v>
                </c:pt>
                <c:pt idx="2">
                  <c:v>r_k</c:v>
                </c:pt>
                <c:pt idx="3">
                  <c:v>z</c:v>
                </c:pt>
                <c:pt idx="4">
                  <c:v>C</c:v>
                </c:pt>
                <c:pt idx="5">
                  <c:v>G</c:v>
                </c:pt>
                <c:pt idx="6">
                  <c:v>I</c:v>
                </c:pt>
                <c:pt idx="7">
                  <c:v>K</c:v>
                </c:pt>
                <c:pt idx="8">
                  <c:v>L</c:v>
                </c:pt>
                <c:pt idx="9">
                  <c:v>Q</c:v>
                </c:pt>
                <c:pt idx="10">
                  <c:v>R</c:v>
                </c:pt>
                <c:pt idx="11">
                  <c:v>T</c:v>
                </c:pt>
                <c:pt idx="12">
                  <c:v>W</c:v>
                </c:pt>
                <c:pt idx="13">
                  <c:v>Y</c:v>
                </c:pt>
              </c:strCache>
            </c:strRef>
          </c:cat>
          <c:val>
            <c:numRef>
              <c:f>'Smets and Woulters'!$AV$30:$AV$43</c:f>
              <c:numCache>
                <c:formatCode>0%</c:formatCode>
                <c:ptCount val="14"/>
                <c:pt idx="0">
                  <c:v>3.8548962791410012E-6</c:v>
                </c:pt>
                <c:pt idx="1">
                  <c:v>6.212309360757786E-7</c:v>
                </c:pt>
                <c:pt idx="2">
                  <c:v>1.004879927251694E-5</c:v>
                </c:pt>
                <c:pt idx="3">
                  <c:v>1.0048799272518034E-5</c:v>
                </c:pt>
                <c:pt idx="4">
                  <c:v>5.9146623727185014E-8</c:v>
                </c:pt>
                <c:pt idx="5">
                  <c:v>0</c:v>
                </c:pt>
                <c:pt idx="6">
                  <c:v>1.5143910374326706E-7</c:v>
                </c:pt>
                <c:pt idx="7">
                  <c:v>2.2270241995981664E-7</c:v>
                </c:pt>
                <c:pt idx="8">
                  <c:v>1.6769357224364715E-7</c:v>
                </c:pt>
                <c:pt idx="9">
                  <c:v>4.4653591431417421E-8</c:v>
                </c:pt>
                <c:pt idx="10">
                  <c:v>6.4098161836563141E-7</c:v>
                </c:pt>
                <c:pt idx="11">
                  <c:v>0</c:v>
                </c:pt>
                <c:pt idx="12">
                  <c:v>9.2668136161305376E-5</c:v>
                </c:pt>
                <c:pt idx="13">
                  <c:v>1.071032908645744E-6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B-477A-8BA9-DE439E1B3145}"/>
            </c:ext>
          </c:extLst>
        </c:ser>
        <c:ser>
          <c:idx val="4"/>
          <c:order val="4"/>
          <c:tx>
            <c:strRef>
              <c:f>'Smets and Woulters'!$AW$29</c:f>
              <c:strCache>
                <c:ptCount val="1"/>
                <c:pt idx="0">
                  <c:v>eta_a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'Smets and Woulters'!$AR$30:$AR$43</c:f>
              <c:strCache>
                <c:ptCount val="14"/>
                <c:pt idx="0">
                  <c:v>pi</c:v>
                </c:pt>
                <c:pt idx="1">
                  <c:v>q</c:v>
                </c:pt>
                <c:pt idx="2">
                  <c:v>r_k</c:v>
                </c:pt>
                <c:pt idx="3">
                  <c:v>z</c:v>
                </c:pt>
                <c:pt idx="4">
                  <c:v>C</c:v>
                </c:pt>
                <c:pt idx="5">
                  <c:v>G</c:v>
                </c:pt>
                <c:pt idx="6">
                  <c:v>I</c:v>
                </c:pt>
                <c:pt idx="7">
                  <c:v>K</c:v>
                </c:pt>
                <c:pt idx="8">
                  <c:v>L</c:v>
                </c:pt>
                <c:pt idx="9">
                  <c:v>Q</c:v>
                </c:pt>
                <c:pt idx="10">
                  <c:v>R</c:v>
                </c:pt>
                <c:pt idx="11">
                  <c:v>T</c:v>
                </c:pt>
                <c:pt idx="12">
                  <c:v>W</c:v>
                </c:pt>
                <c:pt idx="13">
                  <c:v>Y</c:v>
                </c:pt>
              </c:strCache>
            </c:strRef>
          </c:cat>
          <c:val>
            <c:numRef>
              <c:f>'Smets and Woulters'!$AW$30:$AW$43</c:f>
              <c:numCache>
                <c:formatCode>0%</c:formatCode>
                <c:ptCount val="14"/>
                <c:pt idx="0">
                  <c:v>0.21445983598343485</c:v>
                </c:pt>
                <c:pt idx="1">
                  <c:v>0.14902380436825741</c:v>
                </c:pt>
                <c:pt idx="2">
                  <c:v>0.46321373114347653</c:v>
                </c:pt>
                <c:pt idx="3">
                  <c:v>0.46321373114348557</c:v>
                </c:pt>
                <c:pt idx="4">
                  <c:v>0.21437210994605668</c:v>
                </c:pt>
                <c:pt idx="5">
                  <c:v>0</c:v>
                </c:pt>
                <c:pt idx="6">
                  <c:v>0.17823411734920852</c:v>
                </c:pt>
                <c:pt idx="7">
                  <c:v>0.16432934076266834</c:v>
                </c:pt>
                <c:pt idx="8">
                  <c:v>0.56947998340267003</c:v>
                </c:pt>
                <c:pt idx="9">
                  <c:v>0.25367137997954592</c:v>
                </c:pt>
                <c:pt idx="10">
                  <c:v>0.49120418829750745</c:v>
                </c:pt>
                <c:pt idx="11">
                  <c:v>0</c:v>
                </c:pt>
                <c:pt idx="12">
                  <c:v>1.2045931324687337E-2</c:v>
                </c:pt>
                <c:pt idx="13">
                  <c:v>0.11247576178132782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0B-477A-8BA9-DE439E1B3145}"/>
            </c:ext>
          </c:extLst>
        </c:ser>
        <c:ser>
          <c:idx val="5"/>
          <c:order val="5"/>
          <c:tx>
            <c:strRef>
              <c:f>'Smets and Woulters'!$AX$29</c:f>
              <c:strCache>
                <c:ptCount val="1"/>
                <c:pt idx="0">
                  <c:v>eta_p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'Smets and Woulters'!$AR$30:$AR$43</c:f>
              <c:strCache>
                <c:ptCount val="14"/>
                <c:pt idx="0">
                  <c:v>pi</c:v>
                </c:pt>
                <c:pt idx="1">
                  <c:v>q</c:v>
                </c:pt>
                <c:pt idx="2">
                  <c:v>r_k</c:v>
                </c:pt>
                <c:pt idx="3">
                  <c:v>z</c:v>
                </c:pt>
                <c:pt idx="4">
                  <c:v>C</c:v>
                </c:pt>
                <c:pt idx="5">
                  <c:v>G</c:v>
                </c:pt>
                <c:pt idx="6">
                  <c:v>I</c:v>
                </c:pt>
                <c:pt idx="7">
                  <c:v>K</c:v>
                </c:pt>
                <c:pt idx="8">
                  <c:v>L</c:v>
                </c:pt>
                <c:pt idx="9">
                  <c:v>Q</c:v>
                </c:pt>
                <c:pt idx="10">
                  <c:v>R</c:v>
                </c:pt>
                <c:pt idx="11">
                  <c:v>T</c:v>
                </c:pt>
                <c:pt idx="12">
                  <c:v>W</c:v>
                </c:pt>
                <c:pt idx="13">
                  <c:v>Y</c:v>
                </c:pt>
              </c:strCache>
            </c:strRef>
          </c:cat>
          <c:val>
            <c:numRef>
              <c:f>'Smets and Woulters'!$AX$30:$AX$43</c:f>
              <c:numCache>
                <c:formatCode>0%</c:formatCode>
                <c:ptCount val="14"/>
                <c:pt idx="0">
                  <c:v>1.9466248877215444E-4</c:v>
                </c:pt>
                <c:pt idx="1">
                  <c:v>8.9332425823110203E-7</c:v>
                </c:pt>
                <c:pt idx="2">
                  <c:v>4.3189237381077271E-6</c:v>
                </c:pt>
                <c:pt idx="3">
                  <c:v>4.3189237381080414E-6</c:v>
                </c:pt>
                <c:pt idx="4">
                  <c:v>8.9212899082810814E-7</c:v>
                </c:pt>
                <c:pt idx="5">
                  <c:v>0</c:v>
                </c:pt>
                <c:pt idx="6">
                  <c:v>1.6823910289502463E-6</c:v>
                </c:pt>
                <c:pt idx="7">
                  <c:v>1.7422364229710136E-6</c:v>
                </c:pt>
                <c:pt idx="8">
                  <c:v>6.1099465051841521E-7</c:v>
                </c:pt>
                <c:pt idx="9">
                  <c:v>8.2422128469057908E-7</c:v>
                </c:pt>
                <c:pt idx="10">
                  <c:v>8.1971728051647259E-7</c:v>
                </c:pt>
                <c:pt idx="11">
                  <c:v>0</c:v>
                </c:pt>
                <c:pt idx="12">
                  <c:v>1.8453813428227442E-5</c:v>
                </c:pt>
                <c:pt idx="13">
                  <c:v>2.2208250833153495E-6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0B-477A-8BA9-DE439E1B3145}"/>
            </c:ext>
          </c:extLst>
        </c:ser>
        <c:ser>
          <c:idx val="6"/>
          <c:order val="6"/>
          <c:tx>
            <c:strRef>
              <c:f>'Smets and Woulters'!$AY$29</c:f>
              <c:strCache>
                <c:ptCount val="1"/>
                <c:pt idx="0">
                  <c:v>eta_G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'Smets and Woulters'!$AR$30:$AR$43</c:f>
              <c:strCache>
                <c:ptCount val="14"/>
                <c:pt idx="0">
                  <c:v>pi</c:v>
                </c:pt>
                <c:pt idx="1">
                  <c:v>q</c:v>
                </c:pt>
                <c:pt idx="2">
                  <c:v>r_k</c:v>
                </c:pt>
                <c:pt idx="3">
                  <c:v>z</c:v>
                </c:pt>
                <c:pt idx="4">
                  <c:v>C</c:v>
                </c:pt>
                <c:pt idx="5">
                  <c:v>G</c:v>
                </c:pt>
                <c:pt idx="6">
                  <c:v>I</c:v>
                </c:pt>
                <c:pt idx="7">
                  <c:v>K</c:v>
                </c:pt>
                <c:pt idx="8">
                  <c:v>L</c:v>
                </c:pt>
                <c:pt idx="9">
                  <c:v>Q</c:v>
                </c:pt>
                <c:pt idx="10">
                  <c:v>R</c:v>
                </c:pt>
                <c:pt idx="11">
                  <c:v>T</c:v>
                </c:pt>
                <c:pt idx="12">
                  <c:v>W</c:v>
                </c:pt>
                <c:pt idx="13">
                  <c:v>Y</c:v>
                </c:pt>
              </c:strCache>
            </c:strRef>
          </c:cat>
          <c:val>
            <c:numRef>
              <c:f>'Smets and Woulters'!$AY$30:$AY$43</c:f>
              <c:numCache>
                <c:formatCode>0%</c:formatCode>
                <c:ptCount val="14"/>
                <c:pt idx="0">
                  <c:v>2.550533931974461E-4</c:v>
                </c:pt>
                <c:pt idx="1">
                  <c:v>5.954342012674003E-3</c:v>
                </c:pt>
                <c:pt idx="2">
                  <c:v>2.642817403599027E-3</c:v>
                </c:pt>
                <c:pt idx="3">
                  <c:v>2.6428174035991094E-3</c:v>
                </c:pt>
                <c:pt idx="4">
                  <c:v>1.2586145061201928E-3</c:v>
                </c:pt>
                <c:pt idx="5">
                  <c:v>1</c:v>
                </c:pt>
                <c:pt idx="6">
                  <c:v>8.4765139512433163E-4</c:v>
                </c:pt>
                <c:pt idx="7">
                  <c:v>9.9549679376325587E-4</c:v>
                </c:pt>
                <c:pt idx="8">
                  <c:v>2.9131627328395251E-3</c:v>
                </c:pt>
                <c:pt idx="9">
                  <c:v>3.3263388120809151E-4</c:v>
                </c:pt>
                <c:pt idx="10">
                  <c:v>4.4189532235815572E-4</c:v>
                </c:pt>
                <c:pt idx="11">
                  <c:v>1</c:v>
                </c:pt>
                <c:pt idx="12">
                  <c:v>3.8572424148032987E-4</c:v>
                </c:pt>
                <c:pt idx="13">
                  <c:v>6.4679103702126595E-3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0B-477A-8BA9-DE439E1B3145}"/>
            </c:ext>
          </c:extLst>
        </c:ser>
        <c:ser>
          <c:idx val="7"/>
          <c:order val="7"/>
          <c:tx>
            <c:strRef>
              <c:f>'Smets and Woulters'!$AZ$29</c:f>
              <c:strCache>
                <c:ptCount val="1"/>
                <c:pt idx="0">
                  <c:v>eta_R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'Smets and Woulters'!$AR$30:$AR$43</c:f>
              <c:strCache>
                <c:ptCount val="14"/>
                <c:pt idx="0">
                  <c:v>pi</c:v>
                </c:pt>
                <c:pt idx="1">
                  <c:v>q</c:v>
                </c:pt>
                <c:pt idx="2">
                  <c:v>r_k</c:v>
                </c:pt>
                <c:pt idx="3">
                  <c:v>z</c:v>
                </c:pt>
                <c:pt idx="4">
                  <c:v>C</c:v>
                </c:pt>
                <c:pt idx="5">
                  <c:v>G</c:v>
                </c:pt>
                <c:pt idx="6">
                  <c:v>I</c:v>
                </c:pt>
                <c:pt idx="7">
                  <c:v>K</c:v>
                </c:pt>
                <c:pt idx="8">
                  <c:v>L</c:v>
                </c:pt>
                <c:pt idx="9">
                  <c:v>Q</c:v>
                </c:pt>
                <c:pt idx="10">
                  <c:v>R</c:v>
                </c:pt>
                <c:pt idx="11">
                  <c:v>T</c:v>
                </c:pt>
                <c:pt idx="12">
                  <c:v>W</c:v>
                </c:pt>
                <c:pt idx="13">
                  <c:v>Y</c:v>
                </c:pt>
              </c:strCache>
            </c:strRef>
          </c:cat>
          <c:val>
            <c:numRef>
              <c:f>'Smets and Woulters'!$AZ$30:$AZ$43</c:f>
              <c:numCache>
                <c:formatCode>0%</c:formatCode>
                <c:ptCount val="14"/>
                <c:pt idx="0">
                  <c:v>0.66907353092000255</c:v>
                </c:pt>
                <c:pt idx="1">
                  <c:v>0.22881366302745063</c:v>
                </c:pt>
                <c:pt idx="2">
                  <c:v>0.41887872717500074</c:v>
                </c:pt>
                <c:pt idx="3">
                  <c:v>0.41887872717500335</c:v>
                </c:pt>
                <c:pt idx="4">
                  <c:v>0.3102308149428184</c:v>
                </c:pt>
                <c:pt idx="5">
                  <c:v>0</c:v>
                </c:pt>
                <c:pt idx="6">
                  <c:v>0.3737336374627972</c:v>
                </c:pt>
                <c:pt idx="7">
                  <c:v>0.37928425857713588</c:v>
                </c:pt>
                <c:pt idx="8">
                  <c:v>0.16720776755892663</c:v>
                </c:pt>
                <c:pt idx="9">
                  <c:v>0.36331624482022967</c:v>
                </c:pt>
                <c:pt idx="10">
                  <c:v>9.9374765298554796E-2</c:v>
                </c:pt>
                <c:pt idx="11">
                  <c:v>0</c:v>
                </c:pt>
                <c:pt idx="12">
                  <c:v>0.57314947910459679</c:v>
                </c:pt>
                <c:pt idx="13">
                  <c:v>0.46239324561624279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0B-477A-8BA9-DE439E1B3145}"/>
            </c:ext>
          </c:extLst>
        </c:ser>
        <c:ser>
          <c:idx val="8"/>
          <c:order val="8"/>
          <c:tx>
            <c:strRef>
              <c:f>'Smets and Woulters'!$BA$29</c:f>
              <c:strCache>
                <c:ptCount val="1"/>
                <c:pt idx="0">
                  <c:v>eta_pi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'Smets and Woulters'!$AR$30:$AR$43</c:f>
              <c:strCache>
                <c:ptCount val="14"/>
                <c:pt idx="0">
                  <c:v>pi</c:v>
                </c:pt>
                <c:pt idx="1">
                  <c:v>q</c:v>
                </c:pt>
                <c:pt idx="2">
                  <c:v>r_k</c:v>
                </c:pt>
                <c:pt idx="3">
                  <c:v>z</c:v>
                </c:pt>
                <c:pt idx="4">
                  <c:v>C</c:v>
                </c:pt>
                <c:pt idx="5">
                  <c:v>G</c:v>
                </c:pt>
                <c:pt idx="6">
                  <c:v>I</c:v>
                </c:pt>
                <c:pt idx="7">
                  <c:v>K</c:v>
                </c:pt>
                <c:pt idx="8">
                  <c:v>L</c:v>
                </c:pt>
                <c:pt idx="9">
                  <c:v>Q</c:v>
                </c:pt>
                <c:pt idx="10">
                  <c:v>R</c:v>
                </c:pt>
                <c:pt idx="11">
                  <c:v>T</c:v>
                </c:pt>
                <c:pt idx="12">
                  <c:v>W</c:v>
                </c:pt>
                <c:pt idx="13">
                  <c:v>Y</c:v>
                </c:pt>
              </c:strCache>
            </c:strRef>
          </c:cat>
          <c:val>
            <c:numRef>
              <c:f>'Smets and Woulters'!$BA$30:$BA$43</c:f>
              <c:numCache>
                <c:formatCode>0%</c:formatCode>
                <c:ptCount val="14"/>
                <c:pt idx="0">
                  <c:v>3.6321732139319336E-3</c:v>
                </c:pt>
                <c:pt idx="1">
                  <c:v>9.6449300596333852E-4</c:v>
                </c:pt>
                <c:pt idx="2">
                  <c:v>1.1055170065732247E-3</c:v>
                </c:pt>
                <c:pt idx="3">
                  <c:v>1.1055170065732531E-3</c:v>
                </c:pt>
                <c:pt idx="4">
                  <c:v>6.6117655162887417E-4</c:v>
                </c:pt>
                <c:pt idx="5">
                  <c:v>0</c:v>
                </c:pt>
                <c:pt idx="6">
                  <c:v>9.811286214627343E-4</c:v>
                </c:pt>
                <c:pt idx="7">
                  <c:v>1.0853066363924828E-3</c:v>
                </c:pt>
                <c:pt idx="8">
                  <c:v>3.9231947984971852E-4</c:v>
                </c:pt>
                <c:pt idx="9">
                  <c:v>5.5492620163445367E-4</c:v>
                </c:pt>
                <c:pt idx="10">
                  <c:v>4.8185449647264569E-4</c:v>
                </c:pt>
                <c:pt idx="11">
                  <c:v>0</c:v>
                </c:pt>
                <c:pt idx="12">
                  <c:v>1.8283419324621609E-3</c:v>
                </c:pt>
                <c:pt idx="13">
                  <c:v>1.1322627211616078E-3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10B-477A-8BA9-DE439E1B3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4931088"/>
        <c:axId val="884933008"/>
      </c:barChart>
      <c:catAx>
        <c:axId val="88493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4933008"/>
        <c:crosses val="autoZero"/>
        <c:auto val="1"/>
        <c:lblAlgn val="ctr"/>
        <c:lblOffset val="100"/>
        <c:noMultiLvlLbl val="0"/>
      </c:catAx>
      <c:valAx>
        <c:axId val="884933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493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685799</xdr:colOff>
      <xdr:row>32</xdr:row>
      <xdr:rowOff>57149</xdr:rowOff>
    </xdr:from>
    <xdr:to>
      <xdr:col>15</xdr:col>
      <xdr:colOff>752475</xdr:colOff>
      <xdr:row>60</xdr:row>
      <xdr:rowOff>28574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A31AF3F-8DE2-4BA4-AD25-90FB30787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75</xdr:row>
      <xdr:rowOff>123825</xdr:rowOff>
    </xdr:from>
    <xdr:to>
      <xdr:col>8</xdr:col>
      <xdr:colOff>123825</xdr:colOff>
      <xdr:row>96</xdr:row>
      <xdr:rowOff>76199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4AFA48-BAFA-4018-BC9E-8F3E524C5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228600</xdr:colOff>
      <xdr:row>27</xdr:row>
      <xdr:rowOff>76200</xdr:rowOff>
    </xdr:from>
    <xdr:to>
      <xdr:col>60</xdr:col>
      <xdr:colOff>533400</xdr:colOff>
      <xdr:row>41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DA542FE-B759-042C-33FC-F924C1ED4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9F5C-FC47-48CD-824D-F3934C803306}">
  <dimension ref="A1:AQ37"/>
  <sheetViews>
    <sheetView showGridLines="0" tabSelected="1" workbookViewId="0"/>
  </sheetViews>
  <sheetFormatPr defaultRowHeight="15" x14ac:dyDescent="0.25"/>
  <cols>
    <col min="1" max="1" width="20.7109375" customWidth="1"/>
    <col min="2" max="2" width="5.42578125" customWidth="1"/>
    <col min="3" max="3" width="9.140625" customWidth="1"/>
    <col min="4" max="4" width="9.28515625" customWidth="1"/>
    <col min="6" max="12" width="10.5703125" customWidth="1"/>
    <col min="13" max="17" width="11.7109375" customWidth="1"/>
  </cols>
  <sheetData>
    <row r="1" spans="1:35" s="4" customFormat="1" ht="23.25" x14ac:dyDescent="0.35">
      <c r="A1" s="7" t="s">
        <v>21</v>
      </c>
    </row>
    <row r="3" spans="1:35" x14ac:dyDescent="0.25">
      <c r="A3" s="17" t="s">
        <v>22</v>
      </c>
      <c r="C3" s="18" t="s">
        <v>23</v>
      </c>
      <c r="D3" s="18"/>
      <c r="E3" s="18"/>
      <c r="F3" s="18"/>
      <c r="G3" s="18"/>
      <c r="H3" s="18"/>
      <c r="I3" s="18"/>
      <c r="J3" s="18"/>
      <c r="K3" s="18"/>
    </row>
    <row r="5" spans="1:35" s="2" customFormat="1" ht="18.75" x14ac:dyDescent="0.25">
      <c r="A5" s="8" t="s">
        <v>14</v>
      </c>
      <c r="C5" s="8" t="s">
        <v>10</v>
      </c>
      <c r="D5"/>
      <c r="E5"/>
      <c r="F5" s="8" t="s">
        <v>9</v>
      </c>
      <c r="G5"/>
      <c r="H5"/>
      <c r="I5"/>
      <c r="J5"/>
      <c r="K5"/>
      <c r="L5"/>
      <c r="M5" s="8" t="s">
        <v>11</v>
      </c>
      <c r="S5" s="8" t="s">
        <v>12</v>
      </c>
      <c r="AD5" s="8" t="s">
        <v>13</v>
      </c>
    </row>
    <row r="6" spans="1:35" ht="17.25" customHeight="1" x14ac:dyDescent="0.25">
      <c r="A6" s="1" t="s">
        <v>24</v>
      </c>
      <c r="C6" s="1" t="s">
        <v>8</v>
      </c>
      <c r="F6" s="1" t="s">
        <v>2</v>
      </c>
      <c r="J6" s="1" t="s">
        <v>0</v>
      </c>
      <c r="M6" s="16" t="s">
        <v>4</v>
      </c>
      <c r="N6" s="16"/>
      <c r="O6" s="16"/>
      <c r="P6" s="16"/>
      <c r="Q6" s="16"/>
      <c r="S6" s="16" t="s">
        <v>5</v>
      </c>
      <c r="T6" s="16"/>
      <c r="U6" s="16"/>
      <c r="V6" s="16"/>
      <c r="W6" s="16"/>
      <c r="X6" s="16"/>
      <c r="Y6" s="16"/>
      <c r="Z6" s="16"/>
      <c r="AA6" s="16"/>
      <c r="AB6" s="16"/>
      <c r="AD6" s="16" t="s">
        <v>7</v>
      </c>
      <c r="AE6" s="16"/>
      <c r="AF6" s="16"/>
      <c r="AG6" s="16"/>
      <c r="AH6" s="16"/>
      <c r="AI6" s="16"/>
    </row>
    <row r="7" spans="1:35" x14ac:dyDescent="0.25">
      <c r="A7" s="6" t="str" cm="1">
        <f t="array" ref="A7">_xll.XLRCODE_ENV("RBC",A6,"path",$C$3)</f>
        <v>OK</v>
      </c>
      <c r="C7" s="3" t="str" cm="1">
        <f t="array" ref="C7:D15">_xll.XLRCODE_ENV("RBC",C6,"previous",$A$7)</f>
        <v>r</v>
      </c>
      <c r="D7" s="4">
        <v>3.5101010089297092E-2</v>
      </c>
      <c r="F7" s="12" t="str" cm="1">
        <f t="array" ref="F7:H9">_xll.XLRCODE_ENV("RBC",F6,"previous",$A$7)</f>
        <v/>
      </c>
      <c r="G7" s="5" t="str">
        <v>K_s[-1]</v>
      </c>
      <c r="H7" s="5" t="str">
        <v>Z[-1]</v>
      </c>
      <c r="J7" s="5" t="str" cm="1">
        <f t="array" ref="J7:K9">_xll.XLRCODE_ENV("RBC",J6,$A$7)</f>
        <v/>
      </c>
      <c r="K7" s="14" t="str">
        <v>epsilon_Z</v>
      </c>
      <c r="M7" s="5" t="str" cm="1">
        <f t="array" ref="M7:Q16">_xll.XLRCODE_ENV("RBC",M6,$A$7)</f>
        <v/>
      </c>
      <c r="N7" s="4" t="str">
        <v>Steady-state value</v>
      </c>
      <c r="O7" s="4" t="str">
        <v>Std. dev.</v>
      </c>
      <c r="P7" s="4" t="str">
        <v>Variance</v>
      </c>
      <c r="Q7" s="4" t="str">
        <v>Loglin</v>
      </c>
      <c r="S7" s="4" t="str" cm="1">
        <f t="array" ref="S7:AB16">_xll.XLRCODE_ENV("RBC",S6,$A$7)</f>
        <v/>
      </c>
      <c r="T7" s="4" t="str">
        <v>r</v>
      </c>
      <c r="U7" s="4" t="str">
        <v>C</v>
      </c>
      <c r="V7" s="4" t="str">
        <v>I</v>
      </c>
      <c r="W7" s="4" t="str">
        <v>K_s</v>
      </c>
      <c r="X7" s="4" t="str">
        <v>L_s</v>
      </c>
      <c r="Y7" s="4" t="str">
        <v>U</v>
      </c>
      <c r="Z7" s="4" t="str">
        <v>W</v>
      </c>
      <c r="AA7" s="4" t="str">
        <v>Y</v>
      </c>
      <c r="AB7" s="4" t="str">
        <v>Z</v>
      </c>
      <c r="AD7" s="4" t="str" cm="1">
        <f t="array" ref="AD7:AI16">_xll.XLRCODE_ENV("RBC",AD6,$A$7)</f>
        <v/>
      </c>
      <c r="AE7" s="4" t="str">
        <v>Lag 1</v>
      </c>
      <c r="AF7" s="4" t="str">
        <v>Lag 2</v>
      </c>
      <c r="AG7" s="4" t="str">
        <v>Lag 3</v>
      </c>
      <c r="AH7" s="4" t="str">
        <v>Lag 4</v>
      </c>
      <c r="AI7" s="4" t="str">
        <v>Lag 5</v>
      </c>
    </row>
    <row r="8" spans="1:35" x14ac:dyDescent="0.25">
      <c r="C8" s="4" t="str">
        <v>C</v>
      </c>
      <c r="D8" s="4">
        <v>0.74220003260851386</v>
      </c>
      <c r="F8" s="12" t="str">
        <v>K_s[]</v>
      </c>
      <c r="G8" s="5">
        <v>0.96313721755292425</v>
      </c>
      <c r="H8" s="5">
        <v>9.6151468667767179E-2</v>
      </c>
      <c r="J8" s="4" t="str">
        <v>K_s</v>
      </c>
      <c r="K8" s="4">
        <v>0.10121207228185997</v>
      </c>
      <c r="M8" s="4" t="str">
        <v>r</v>
      </c>
      <c r="N8" s="4">
        <v>3.5099999999999999E-2</v>
      </c>
      <c r="O8" s="4">
        <v>0.1893</v>
      </c>
      <c r="P8" s="4">
        <v>3.5799999999999998E-2</v>
      </c>
      <c r="Q8" s="4" t="str">
        <v xml:space="preserve">Y   </v>
      </c>
      <c r="S8" s="4" t="str">
        <v>r</v>
      </c>
      <c r="T8" s="4">
        <v>1.0000000000000002</v>
      </c>
      <c r="U8" s="4">
        <v>0.86825807845668967</v>
      </c>
      <c r="V8" s="4">
        <v>0.98931675175768585</v>
      </c>
      <c r="W8" s="4">
        <v>8.4096029159702004E-2</v>
      </c>
      <c r="X8" s="4">
        <v>0.99592138955093779</v>
      </c>
      <c r="Y8" s="4">
        <v>0.91817271532745792</v>
      </c>
      <c r="Z8" s="4">
        <v>0.92599435217378323</v>
      </c>
      <c r="AA8" s="4">
        <v>0.96887390741008039</v>
      </c>
      <c r="AB8" s="4">
        <v>0.98229704013424468</v>
      </c>
      <c r="AD8" s="4" t="str">
        <v>r</v>
      </c>
      <c r="AE8" s="4">
        <v>0.70982883380338457</v>
      </c>
      <c r="AF8" s="4">
        <v>0.46568394135246211</v>
      </c>
      <c r="AG8" s="4">
        <v>0.26471615128025383</v>
      </c>
      <c r="AH8" s="4">
        <v>0.10339413470894879</v>
      </c>
      <c r="AI8" s="4">
        <v>-2.2236226028381236E-2</v>
      </c>
    </row>
    <row r="9" spans="1:35" x14ac:dyDescent="0.25">
      <c r="C9" s="4" t="str">
        <v>I</v>
      </c>
      <c r="D9" s="4">
        <v>0.25592114146821171</v>
      </c>
      <c r="F9" s="12" t="str">
        <v>Z[]</v>
      </c>
      <c r="G9" s="5">
        <v>0</v>
      </c>
      <c r="H9" s="5">
        <v>0.94999999999999973</v>
      </c>
      <c r="J9" s="4" t="str">
        <v>Z</v>
      </c>
      <c r="K9" s="4">
        <v>1.0000000000000002</v>
      </c>
      <c r="M9" s="4" t="str">
        <v>C</v>
      </c>
      <c r="N9" s="4">
        <v>0.74219999999999997</v>
      </c>
      <c r="O9" s="4">
        <v>7.1099999999999997E-2</v>
      </c>
      <c r="P9" s="4">
        <v>5.1000000000000004E-3</v>
      </c>
      <c r="Q9" s="4" t="str">
        <v xml:space="preserve">Y   </v>
      </c>
      <c r="S9" s="4" t="str">
        <v>C</v>
      </c>
      <c r="T9" s="4">
        <v>0.86825807845668979</v>
      </c>
      <c r="U9" s="4">
        <v>0.99999999999999978</v>
      </c>
      <c r="V9" s="4">
        <v>0.93130653225300464</v>
      </c>
      <c r="W9" s="4">
        <v>0.56737245277178205</v>
      </c>
      <c r="X9" s="4">
        <v>0.90947866606560712</v>
      </c>
      <c r="Y9" s="4">
        <v>0.9937610167275257</v>
      </c>
      <c r="Z9" s="4">
        <v>0.99130319424083058</v>
      </c>
      <c r="AA9" s="4">
        <v>0.96404767429565996</v>
      </c>
      <c r="AB9" s="4">
        <v>0.9458241459124056</v>
      </c>
      <c r="AD9" s="4" t="str">
        <v>C</v>
      </c>
      <c r="AE9" s="4">
        <v>0.7595540208499818</v>
      </c>
      <c r="AF9" s="4">
        <v>0.54459001019258668</v>
      </c>
      <c r="AG9" s="4">
        <v>0.35675422633401416</v>
      </c>
      <c r="AH9" s="4">
        <v>0.19644875714406537</v>
      </c>
      <c r="AI9" s="4">
        <v>6.3097070874662056E-2</v>
      </c>
    </row>
    <row r="10" spans="1:35" x14ac:dyDescent="0.25">
      <c r="C10" s="4" t="str">
        <v>K_s</v>
      </c>
      <c r="D10" s="4">
        <v>10.236845658728413</v>
      </c>
      <c r="M10" s="4" t="str">
        <v>I</v>
      </c>
      <c r="N10" s="4">
        <v>0.25590000000000002</v>
      </c>
      <c r="O10" s="4">
        <v>0.52839999999999998</v>
      </c>
      <c r="P10" s="4">
        <v>0.2792</v>
      </c>
      <c r="Q10" s="4" t="str">
        <v xml:space="preserve">Y   </v>
      </c>
      <c r="S10" s="4" t="str">
        <v>I</v>
      </c>
      <c r="T10" s="4">
        <v>0.98931675175768585</v>
      </c>
      <c r="U10" s="4">
        <v>0.93130653225300464</v>
      </c>
      <c r="V10" s="4">
        <v>0.99999999999999978</v>
      </c>
      <c r="W10" s="4">
        <v>0.22846310853802354</v>
      </c>
      <c r="X10" s="4">
        <v>0.99843491520856398</v>
      </c>
      <c r="Y10" s="4">
        <v>0.96611957470271392</v>
      </c>
      <c r="Z10" s="4">
        <v>0.97113984160818678</v>
      </c>
      <c r="AA10" s="4">
        <v>0.99461218992671685</v>
      </c>
      <c r="AB10" s="4">
        <v>0.99911224028748813</v>
      </c>
      <c r="AD10" s="4" t="str">
        <v>I</v>
      </c>
      <c r="AE10" s="4">
        <v>0.71093646635206953</v>
      </c>
      <c r="AF10" s="4">
        <v>0.46744158039470846</v>
      </c>
      <c r="AG10" s="4">
        <v>0.26676630681918279</v>
      </c>
      <c r="AH10" s="4">
        <v>0.10546693392271841</v>
      </c>
      <c r="AI10" s="4">
        <v>-2.0335419963079835E-2</v>
      </c>
    </row>
    <row r="11" spans="1:35" x14ac:dyDescent="0.25">
      <c r="C11" s="4" t="str">
        <v>L_s</v>
      </c>
      <c r="D11" s="4">
        <v>0.26946688219357812</v>
      </c>
      <c r="M11" s="4" t="str">
        <v>K_s</v>
      </c>
      <c r="N11" s="4">
        <v>10.236800000000001</v>
      </c>
      <c r="O11" s="4">
        <v>4.6899999999999997E-2</v>
      </c>
      <c r="P11" s="4">
        <v>2.2000000000000001E-3</v>
      </c>
      <c r="Q11" s="4" t="str">
        <v xml:space="preserve">Y   </v>
      </c>
      <c r="S11" s="4" t="str">
        <v>K_s</v>
      </c>
      <c r="T11" s="4">
        <v>8.4096029159702004E-2</v>
      </c>
      <c r="U11" s="4">
        <v>0.56737245277178205</v>
      </c>
      <c r="V11" s="4">
        <v>0.22846310853802354</v>
      </c>
      <c r="W11" s="4">
        <v>1</v>
      </c>
      <c r="X11" s="4">
        <v>0.17365862055545628</v>
      </c>
      <c r="Y11" s="4">
        <v>0.47199161573506088</v>
      </c>
      <c r="Z11" s="4">
        <v>0.45407244244124845</v>
      </c>
      <c r="AA11" s="4">
        <v>0.32815626854853841</v>
      </c>
      <c r="AB11" s="4">
        <v>0.26927368248806077</v>
      </c>
      <c r="AD11" s="4" t="str">
        <v>K_s</v>
      </c>
      <c r="AE11" s="4">
        <v>0.95966311270784144</v>
      </c>
      <c r="AF11" s="4">
        <v>0.86213173734334603</v>
      </c>
      <c r="AG11" s="4">
        <v>0.72714309180161529</v>
      </c>
      <c r="AH11" s="4">
        <v>0.57092851468057015</v>
      </c>
      <c r="AI11" s="4">
        <v>0.40650389471432241</v>
      </c>
    </row>
    <row r="12" spans="1:35" x14ac:dyDescent="0.25">
      <c r="C12" s="4" t="str">
        <v>U</v>
      </c>
      <c r="D12" s="4">
        <v>-136.2372197485868</v>
      </c>
      <c r="F12" s="1" t="s">
        <v>1</v>
      </c>
      <c r="J12" s="1" t="s">
        <v>3</v>
      </c>
      <c r="M12" s="4" t="str">
        <v>L_s</v>
      </c>
      <c r="N12" s="4">
        <v>0.26950000000000002</v>
      </c>
      <c r="O12" s="4">
        <v>8.6699999999999999E-2</v>
      </c>
      <c r="P12" s="4">
        <v>7.4999999999999997E-3</v>
      </c>
      <c r="Q12" s="4" t="str">
        <v xml:space="preserve">Y   </v>
      </c>
      <c r="S12" s="4" t="str">
        <v>L_s</v>
      </c>
      <c r="T12" s="4">
        <v>0.99592138955093779</v>
      </c>
      <c r="U12" s="4">
        <v>0.90947866606560712</v>
      </c>
      <c r="V12" s="4">
        <v>0.99843491520856398</v>
      </c>
      <c r="W12" s="4">
        <v>0.17365862055545622</v>
      </c>
      <c r="X12" s="4">
        <v>0.99999999999999989</v>
      </c>
      <c r="Y12" s="4">
        <v>0.95017329532148842</v>
      </c>
      <c r="Z12" s="4">
        <v>0.95628096409013563</v>
      </c>
      <c r="AA12" s="4">
        <v>0.98725792329637441</v>
      </c>
      <c r="AB12" s="4">
        <v>0.99519251801180619</v>
      </c>
      <c r="AD12" s="4" t="str">
        <v>L_s</v>
      </c>
      <c r="AE12" s="4">
        <v>0.70922277963433922</v>
      </c>
      <c r="AF12" s="4">
        <v>0.46472222848974898</v>
      </c>
      <c r="AG12" s="4">
        <v>0.26359438457789924</v>
      </c>
      <c r="AH12" s="4">
        <v>0.10225997825373272</v>
      </c>
      <c r="AI12" s="4">
        <v>-2.327627441066266E-2</v>
      </c>
    </row>
    <row r="13" spans="1:35" x14ac:dyDescent="0.25">
      <c r="C13" s="4" t="str">
        <v>W</v>
      </c>
      <c r="D13" s="4">
        <v>2.3705976279423826</v>
      </c>
      <c r="F13" s="12" t="str" cm="1">
        <f t="array" ref="F13:H20">_xll.XLRCODE_ENV("RBC",F12,"previous",$A$7)</f>
        <v/>
      </c>
      <c r="G13" s="14" t="str">
        <v>K_s[-1]</v>
      </c>
      <c r="H13" s="14" t="str">
        <v>Z[-1]</v>
      </c>
      <c r="J13" s="3" t="str" cm="1">
        <f t="array" ref="J13:K20">_xll.XLRCODE_ENV("RBC",J12,$A$7)</f>
        <v/>
      </c>
      <c r="K13" s="14" t="str">
        <v>epsilon_Z</v>
      </c>
      <c r="M13" s="4" t="str">
        <v>U</v>
      </c>
      <c r="N13" s="4">
        <v>-136.2372</v>
      </c>
      <c r="O13" s="4">
        <v>8.9999999999999993E-3</v>
      </c>
      <c r="P13" s="4">
        <v>1E-4</v>
      </c>
      <c r="Q13" s="4" t="str">
        <v xml:space="preserve">Y   </v>
      </c>
      <c r="S13" s="4" t="str">
        <v>U</v>
      </c>
      <c r="T13" s="4">
        <v>0.9181727153274577</v>
      </c>
      <c r="U13" s="4">
        <v>0.99376101672752559</v>
      </c>
      <c r="V13" s="4">
        <v>0.96611957470271392</v>
      </c>
      <c r="W13" s="4">
        <v>0.47199161573506088</v>
      </c>
      <c r="X13" s="4">
        <v>0.95017329532148842</v>
      </c>
      <c r="Y13" s="4">
        <v>1.0000000000000002</v>
      </c>
      <c r="Z13" s="4">
        <v>0.99979563061387544</v>
      </c>
      <c r="AA13" s="4">
        <v>0.98766991017893979</v>
      </c>
      <c r="AB13" s="4">
        <v>0.97613480022196009</v>
      </c>
      <c r="AD13" s="4" t="str">
        <v>U</v>
      </c>
      <c r="AE13" s="4">
        <v>0.73888801162889683</v>
      </c>
      <c r="AF13" s="4">
        <v>0.51179629652145509</v>
      </c>
      <c r="AG13" s="4">
        <v>0.31850279238828544</v>
      </c>
      <c r="AH13" s="4">
        <v>0.15777484157876845</v>
      </c>
      <c r="AI13" s="4">
        <v>2.7632172592604209E-2</v>
      </c>
    </row>
    <row r="14" spans="1:35" x14ac:dyDescent="0.25">
      <c r="C14" s="4" t="str">
        <v>Y</v>
      </c>
      <c r="D14" s="4">
        <v>0.99812117407672551</v>
      </c>
      <c r="F14" s="13" t="str">
        <v>r[]</v>
      </c>
      <c r="G14" s="4">
        <v>-0.75585765230918456</v>
      </c>
      <c r="H14" s="4">
        <v>1.3520683273428689</v>
      </c>
      <c r="J14" s="3" t="str">
        <v>r</v>
      </c>
      <c r="K14" s="4">
        <v>1.4232298182556518</v>
      </c>
      <c r="M14" s="4" t="str">
        <v>W</v>
      </c>
      <c r="N14" s="4">
        <v>2.3706</v>
      </c>
      <c r="O14" s="4">
        <v>0.1011</v>
      </c>
      <c r="P14" s="4">
        <v>1.0200000000000001E-2</v>
      </c>
      <c r="Q14" s="4" t="str">
        <v xml:space="preserve">Y   </v>
      </c>
      <c r="S14" s="4" t="str">
        <v>W</v>
      </c>
      <c r="T14" s="4">
        <v>0.92599435217378323</v>
      </c>
      <c r="U14" s="4">
        <v>0.99130319424083058</v>
      </c>
      <c r="V14" s="4">
        <v>0.97113984160818678</v>
      </c>
      <c r="W14" s="4">
        <v>0.45407244244124845</v>
      </c>
      <c r="X14" s="4">
        <v>0.95628096409013563</v>
      </c>
      <c r="Y14" s="4">
        <v>0.99979563061387544</v>
      </c>
      <c r="Z14" s="4">
        <v>1</v>
      </c>
      <c r="AA14" s="4">
        <v>0.99063293144309739</v>
      </c>
      <c r="AB14" s="4">
        <v>0.98032558136692627</v>
      </c>
      <c r="AD14" s="4" t="str">
        <v>W</v>
      </c>
      <c r="AE14" s="4">
        <v>0.73564403295955716</v>
      </c>
      <c r="AF14" s="4">
        <v>0.50664861142659656</v>
      </c>
      <c r="AG14" s="4">
        <v>0.31249839964539455</v>
      </c>
      <c r="AH14" s="4">
        <v>0.15170413117641043</v>
      </c>
      <c r="AI14" s="4">
        <v>2.2065187099347103E-2</v>
      </c>
    </row>
    <row r="15" spans="1:35" x14ac:dyDescent="0.25">
      <c r="C15" s="4" t="str">
        <v>Z</v>
      </c>
      <c r="D15" s="4">
        <v>1.0000000000000002</v>
      </c>
      <c r="F15" s="13" t="str">
        <v>C[]</v>
      </c>
      <c r="G15" s="4">
        <v>0.4919443650951999</v>
      </c>
      <c r="H15" s="4">
        <v>0.49210491180461768</v>
      </c>
      <c r="J15" s="3" t="str">
        <v>C</v>
      </c>
      <c r="K15" s="4">
        <v>0.5180051703206503</v>
      </c>
      <c r="M15" s="4" t="str">
        <v>Y</v>
      </c>
      <c r="N15" s="4">
        <v>0.99809999999999999</v>
      </c>
      <c r="O15" s="4">
        <v>0.1857</v>
      </c>
      <c r="P15" s="4">
        <v>3.4500000000000003E-2</v>
      </c>
      <c r="Q15" s="4" t="str">
        <v xml:space="preserve">Y   </v>
      </c>
      <c r="S15" s="4" t="str">
        <v>Y</v>
      </c>
      <c r="T15" s="4">
        <v>0.96887390741008039</v>
      </c>
      <c r="U15" s="4">
        <v>0.96404767429566007</v>
      </c>
      <c r="V15" s="4">
        <v>0.99461218992671685</v>
      </c>
      <c r="W15" s="4">
        <v>0.32815626854853841</v>
      </c>
      <c r="X15" s="4">
        <v>0.98725792329637441</v>
      </c>
      <c r="Y15" s="4">
        <v>0.98766991017893979</v>
      </c>
      <c r="Z15" s="4">
        <v>0.99063293144309739</v>
      </c>
      <c r="AA15" s="4">
        <v>0.99999999999999978</v>
      </c>
      <c r="AB15" s="4">
        <v>0.99809639919102144</v>
      </c>
      <c r="AD15" s="4" t="str">
        <v>Y</v>
      </c>
      <c r="AE15" s="4">
        <v>0.71826290358475386</v>
      </c>
      <c r="AF15" s="4">
        <v>0.47906748659981346</v>
      </c>
      <c r="AG15" s="4">
        <v>0.28032706385095779</v>
      </c>
      <c r="AH15" s="4">
        <v>0.11917746757728566</v>
      </c>
      <c r="AI15" s="4">
        <v>-7.7625352591509777E-3</v>
      </c>
    </row>
    <row r="16" spans="1:35" x14ac:dyDescent="0.25">
      <c r="F16" s="12" t="str">
        <v>I[]</v>
      </c>
      <c r="G16" s="4">
        <v>-0.47451129788308233</v>
      </c>
      <c r="H16" s="4">
        <v>3.8460587467106517</v>
      </c>
      <c r="J16" s="3" t="str">
        <v>I</v>
      </c>
      <c r="K16" s="4">
        <v>4.0484828912743716</v>
      </c>
      <c r="M16" s="4" t="str">
        <v>Z</v>
      </c>
      <c r="N16" s="4">
        <v>1</v>
      </c>
      <c r="O16" s="4">
        <v>0.1303</v>
      </c>
      <c r="P16" s="4">
        <v>1.7000000000000001E-2</v>
      </c>
      <c r="Q16" s="4" t="str">
        <v xml:space="preserve">Y   </v>
      </c>
      <c r="S16" s="4" t="str">
        <v>Z</v>
      </c>
      <c r="T16" s="4">
        <v>0.98229704013424457</v>
      </c>
      <c r="U16" s="4">
        <v>0.9458241459124056</v>
      </c>
      <c r="V16" s="4">
        <v>0.99911224028748813</v>
      </c>
      <c r="W16" s="4">
        <v>0.26927368248806077</v>
      </c>
      <c r="X16" s="4">
        <v>0.99519251801180619</v>
      </c>
      <c r="Y16" s="4">
        <v>0.97613480022196009</v>
      </c>
      <c r="Z16" s="4">
        <v>0.98032558136692627</v>
      </c>
      <c r="AA16" s="4">
        <v>0.99809639919102133</v>
      </c>
      <c r="AB16" s="4">
        <v>1.0000000000000002</v>
      </c>
      <c r="AD16" s="4" t="str">
        <v>Z</v>
      </c>
      <c r="AE16" s="4">
        <v>0.71326920052974585</v>
      </c>
      <c r="AF16" s="4">
        <v>0.47114326347610036</v>
      </c>
      <c r="AG16" s="4">
        <v>0.27108404549604781</v>
      </c>
      <c r="AH16" s="4">
        <v>0.10983236140601248</v>
      </c>
      <c r="AI16" s="4">
        <v>-1.6332219371939103E-2</v>
      </c>
    </row>
    <row r="17" spans="1:43" x14ac:dyDescent="0.25">
      <c r="F17" s="13" t="str">
        <v>L_s[]</v>
      </c>
      <c r="G17" s="4">
        <v>-0.18102757706368633</v>
      </c>
      <c r="H17" s="4">
        <v>0.62823175285632926</v>
      </c>
      <c r="J17" s="3" t="str">
        <v>L_s</v>
      </c>
      <c r="K17" s="4">
        <v>0.66129658195403096</v>
      </c>
    </row>
    <row r="18" spans="1:43" x14ac:dyDescent="0.25">
      <c r="F18" s="13" t="str">
        <v>U[]</v>
      </c>
      <c r="G18" s="4">
        <v>4.1795665829426246E-2</v>
      </c>
      <c r="H18" s="4">
        <v>6.4415472693778314E-2</v>
      </c>
      <c r="J18" s="3" t="str">
        <v>U</v>
      </c>
      <c r="K18" s="4">
        <v>6.7805760730292999E-2</v>
      </c>
    </row>
    <row r="19" spans="1:43" ht="15" customHeight="1" x14ac:dyDescent="0.25">
      <c r="F19" s="13" t="str">
        <v>W[]</v>
      </c>
      <c r="G19" s="4">
        <v>0.42516992930260039</v>
      </c>
      <c r="H19" s="4">
        <v>0.72383657132634882</v>
      </c>
      <c r="J19" s="3" t="str">
        <v>W</v>
      </c>
      <c r="K19" s="4">
        <v>0.76193323297510407</v>
      </c>
      <c r="S19" s="16" t="s">
        <v>6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43" x14ac:dyDescent="0.25">
      <c r="F20" s="13" t="str">
        <v>Y[]</v>
      </c>
      <c r="G20" s="4">
        <v>0.24414235180096303</v>
      </c>
      <c r="H20" s="4">
        <v>1.3520683272234111</v>
      </c>
      <c r="J20" s="3" t="str">
        <v>Y</v>
      </c>
      <c r="K20" s="4">
        <v>1.423229818129907</v>
      </c>
      <c r="S20" s="4" t="str" cm="1">
        <f t="array" ref="S20:AE29">_xll.XLRCODE_ENV("RBC",S19,$A$7)</f>
        <v/>
      </c>
      <c r="T20" s="4" t="str">
        <v>Std. dev. rel. to Y</v>
      </c>
      <c r="U20" s="4" t="str">
        <v>Y[-5]</v>
      </c>
      <c r="V20" s="4" t="str">
        <v>Y[-4]</v>
      </c>
      <c r="W20" s="4" t="str">
        <v>Y[-3]</v>
      </c>
      <c r="X20" s="4" t="str">
        <v>Y[-2]</v>
      </c>
      <c r="Y20" s="4" t="str">
        <v>Y[-1]</v>
      </c>
      <c r="Z20" s="4" t="str">
        <v>Y[]</v>
      </c>
      <c r="AA20" s="4" t="str">
        <v>Y[1]</v>
      </c>
      <c r="AB20" s="4" t="str">
        <v>Y[2]</v>
      </c>
      <c r="AC20" s="4" t="str">
        <v>Y[3]</v>
      </c>
      <c r="AD20" s="4" t="str">
        <v>Y[4]</v>
      </c>
      <c r="AE20" s="4" t="str">
        <v>Y[5]</v>
      </c>
    </row>
    <row r="21" spans="1:43" x14ac:dyDescent="0.25">
      <c r="S21" s="4" t="str">
        <v>r[]</v>
      </c>
      <c r="T21" s="4">
        <v>1.0192617830085819</v>
      </c>
      <c r="U21" s="4">
        <v>0.11606612085144402</v>
      </c>
      <c r="V21" s="4">
        <v>0.23444220460589082</v>
      </c>
      <c r="W21" s="4">
        <v>0.37785903281615124</v>
      </c>
      <c r="X21" s="4">
        <v>0.54770924543061594</v>
      </c>
      <c r="Y21" s="4">
        <v>0.74474664457824979</v>
      </c>
      <c r="Z21" s="4">
        <v>0.96887390741008039</v>
      </c>
      <c r="AA21" s="4">
        <v>0.62335364092762124</v>
      </c>
      <c r="AB21" s="4">
        <v>0.34297536975243809</v>
      </c>
      <c r="AC21" s="4">
        <v>0.12145459868026433</v>
      </c>
      <c r="AD21" s="4">
        <v>-4.7880604665209089E-2</v>
      </c>
      <c r="AE21" s="4">
        <v>-0.17180022196822115</v>
      </c>
    </row>
    <row r="22" spans="1:43" x14ac:dyDescent="0.25">
      <c r="S22" s="4" t="str">
        <v>C[]</v>
      </c>
      <c r="T22" s="4">
        <v>0.38274924967936169</v>
      </c>
      <c r="U22" s="4">
        <v>-0.14014381647559615</v>
      </c>
      <c r="V22" s="4">
        <v>-1.2816175685751529E-2</v>
      </c>
      <c r="W22" s="4">
        <v>0.15619015193979488</v>
      </c>
      <c r="X22" s="4">
        <v>0.37215645355785804</v>
      </c>
      <c r="Y22" s="4">
        <v>0.64001352920219423</v>
      </c>
      <c r="Z22" s="4">
        <v>0.96404767429566007</v>
      </c>
      <c r="AA22" s="4">
        <v>0.77031877824359607</v>
      </c>
      <c r="AB22" s="4">
        <v>0.59192116696948005</v>
      </c>
      <c r="AC22" s="4">
        <v>0.43141889363526786</v>
      </c>
      <c r="AD22" s="4">
        <v>0.29023377666583416</v>
      </c>
      <c r="AE22" s="4">
        <v>0.16885665606983938</v>
      </c>
    </row>
    <row r="23" spans="1:43" x14ac:dyDescent="0.25">
      <c r="A23" s="10"/>
      <c r="S23" s="4" t="str">
        <v>I[]</v>
      </c>
      <c r="T23" s="4">
        <v>2.8453342200056033</v>
      </c>
      <c r="U23" s="4">
        <v>4.4032468395644002E-2</v>
      </c>
      <c r="V23" s="4">
        <v>0.16835690263619105</v>
      </c>
      <c r="W23" s="4">
        <v>0.32331297694204536</v>
      </c>
      <c r="X23" s="4">
        <v>0.51147503783148673</v>
      </c>
      <c r="Y23" s="4">
        <v>0.73484541945164095</v>
      </c>
      <c r="Z23" s="4">
        <v>0.99461218992671685</v>
      </c>
      <c r="AA23" s="4">
        <v>0.68401101072005133</v>
      </c>
      <c r="AB23" s="4">
        <v>0.4257408916744313</v>
      </c>
      <c r="AC23" s="4">
        <v>0.21594132113420128</v>
      </c>
      <c r="AD23" s="4">
        <v>5.0131694847097619E-2</v>
      </c>
      <c r="AE23" s="4">
        <v>-7.6514143772206528E-2</v>
      </c>
    </row>
    <row r="24" spans="1:43" x14ac:dyDescent="0.25">
      <c r="S24" s="4" t="str">
        <v>K_s[]</v>
      </c>
      <c r="T24" s="4">
        <v>0.25263073649511519</v>
      </c>
      <c r="U24" s="4">
        <v>-0.47413277203767568</v>
      </c>
      <c r="V24" s="4">
        <v>-0.41487512034128066</v>
      </c>
      <c r="W24" s="4">
        <v>-0.31346785508852154</v>
      </c>
      <c r="X24" s="4">
        <v>-0.16161489133119725</v>
      </c>
      <c r="Y24" s="4">
        <v>4.9336251924379682E-2</v>
      </c>
      <c r="Z24" s="4">
        <v>0.32815626854853841</v>
      </c>
      <c r="AA24" s="4">
        <v>0.51254966439029193</v>
      </c>
      <c r="AB24" s="4">
        <v>0.61961198623415947</v>
      </c>
      <c r="AC24" s="4">
        <v>0.66492438610931226</v>
      </c>
      <c r="AD24" s="4">
        <v>0.66241688139387667</v>
      </c>
      <c r="AE24" s="4">
        <v>0.62431233584798473</v>
      </c>
    </row>
    <row r="25" spans="1:43" x14ac:dyDescent="0.25">
      <c r="S25" s="4" t="str">
        <v>L_s[]</v>
      </c>
      <c r="T25" s="4">
        <v>0.46692436539352805</v>
      </c>
      <c r="U25" s="4">
        <v>7.1778143036829237E-2</v>
      </c>
      <c r="V25" s="4">
        <v>0.19413557555561814</v>
      </c>
      <c r="W25" s="4">
        <v>0.34505742337104195</v>
      </c>
      <c r="X25" s="4">
        <v>0.52667121887427981</v>
      </c>
      <c r="Y25" s="4">
        <v>0.74050539688776118</v>
      </c>
      <c r="Z25" s="4">
        <v>0.98725792329637441</v>
      </c>
      <c r="AA25" s="4">
        <v>0.66247395549074883</v>
      </c>
      <c r="AB25" s="4">
        <v>0.39506825213376429</v>
      </c>
      <c r="AC25" s="4">
        <v>0.18024061371543054</v>
      </c>
      <c r="AD25" s="4">
        <v>1.2658430381085073E-2</v>
      </c>
      <c r="AE25" s="4">
        <v>-0.11326238635441031</v>
      </c>
    </row>
    <row r="26" spans="1:43" x14ac:dyDescent="0.25">
      <c r="S26" s="4" t="str">
        <v>U[]</v>
      </c>
      <c r="T26" s="4">
        <v>4.8617594058359803E-2</v>
      </c>
      <c r="U26" s="4">
        <v>-8.5821850635043342E-2</v>
      </c>
      <c r="V26" s="4">
        <v>4.2470035264171473E-2</v>
      </c>
      <c r="W26" s="4">
        <v>0.20967460808086627</v>
      </c>
      <c r="X26" s="4">
        <v>0.42032241798245984</v>
      </c>
      <c r="Y26" s="4">
        <v>0.67852051068356323</v>
      </c>
      <c r="Z26" s="4">
        <v>0.98766991017893979</v>
      </c>
      <c r="AA26" s="4">
        <v>0.75528805616210914</v>
      </c>
      <c r="AB26" s="4">
        <v>0.54979377662316931</v>
      </c>
      <c r="AC26" s="4">
        <v>0.37182183622819143</v>
      </c>
      <c r="AD26" s="4">
        <v>0.2210077470644824</v>
      </c>
      <c r="AE26" s="4">
        <v>9.6221528304257786E-2</v>
      </c>
    </row>
    <row r="27" spans="1:43" x14ac:dyDescent="0.25">
      <c r="S27" s="4" t="str">
        <v>W[]</v>
      </c>
      <c r="T27" s="4">
        <v>0.54412204696571098</v>
      </c>
      <c r="U27" s="4">
        <v>-7.5860736544129323E-2</v>
      </c>
      <c r="V27" s="4">
        <v>5.2434627366275459E-2</v>
      </c>
      <c r="W27" s="4">
        <v>0.21908934833645849</v>
      </c>
      <c r="X27" s="4">
        <v>0.42849184682096764</v>
      </c>
      <c r="Y27" s="4">
        <v>0.68459436902818971</v>
      </c>
      <c r="Z27" s="4">
        <v>0.99063293144309739</v>
      </c>
      <c r="AA27" s="4">
        <v>0.75155504739133472</v>
      </c>
      <c r="AB27" s="4">
        <v>0.54142355447342549</v>
      </c>
      <c r="AC27" s="4">
        <v>0.36052266268519984</v>
      </c>
      <c r="AD27" s="4">
        <v>0.20816458096878432</v>
      </c>
      <c r="AE27" s="4">
        <v>8.292704375166321E-2</v>
      </c>
    </row>
    <row r="28" spans="1:43" x14ac:dyDescent="0.25">
      <c r="S28" s="4" t="str">
        <v>Y[]</v>
      </c>
      <c r="T28" s="4">
        <v>1</v>
      </c>
      <c r="U28" s="4">
        <v>-7.7625352591509777E-3</v>
      </c>
      <c r="V28" s="4">
        <v>0.11917746757728566</v>
      </c>
      <c r="W28" s="4">
        <v>0.28032706385095779</v>
      </c>
      <c r="X28" s="4">
        <v>0.47906748659981346</v>
      </c>
      <c r="Y28" s="4">
        <v>0.71826290358475386</v>
      </c>
      <c r="Z28" s="4">
        <v>0.99999999999999978</v>
      </c>
      <c r="AA28" s="4">
        <v>0.71826290358475386</v>
      </c>
      <c r="AB28" s="4">
        <v>0.47906748659981346</v>
      </c>
      <c r="AC28" s="4">
        <v>0.28032706385095779</v>
      </c>
      <c r="AD28" s="4">
        <v>0.11917746757728566</v>
      </c>
      <c r="AE28" s="4">
        <v>-7.7625352591509777E-3</v>
      </c>
    </row>
    <row r="29" spans="1:43" ht="15.75" x14ac:dyDescent="0.25">
      <c r="A29" s="8" t="s">
        <v>15</v>
      </c>
      <c r="S29" s="4" t="str">
        <v>Z[]</v>
      </c>
      <c r="T29" s="4">
        <v>0.70182514484222136</v>
      </c>
      <c r="U29" s="4">
        <v>2.3041400825838516E-2</v>
      </c>
      <c r="V29" s="4">
        <v>0.14859058345490953</v>
      </c>
      <c r="W29" s="4">
        <v>0.30626528434463146</v>
      </c>
      <c r="X29" s="4">
        <v>0.49897110261260907</v>
      </c>
      <c r="Y29" s="4">
        <v>0.72906320972718941</v>
      </c>
      <c r="Z29" s="4">
        <v>0.99809639919102144</v>
      </c>
      <c r="AA29" s="4">
        <v>0.69882064895344087</v>
      </c>
      <c r="AB29" s="4">
        <v>0.44796588409555066</v>
      </c>
      <c r="AC29" s="4">
        <v>0.24238741289554633</v>
      </c>
      <c r="AD29" s="4">
        <v>7.8255683910207138E-2</v>
      </c>
      <c r="AE29" s="4">
        <v>-4.867455565956124E-2</v>
      </c>
    </row>
    <row r="30" spans="1:43" ht="150" x14ac:dyDescent="0.25">
      <c r="A30" s="1" t="s">
        <v>16</v>
      </c>
    </row>
    <row r="31" spans="1:43" x14ac:dyDescent="0.25">
      <c r="A31" s="9"/>
      <c r="C31" s="11" t="str" cm="1">
        <f t="array" ref="C31:AQ37">_xll.XLRCODE_ENV("RBC",A30)</f>
        <v/>
      </c>
      <c r="D31" s="11" t="str">
        <v>1</v>
      </c>
      <c r="E31" s="11" t="str">
        <v>2</v>
      </c>
      <c r="F31" s="11" t="str">
        <v>3</v>
      </c>
      <c r="G31" s="11" t="str">
        <v>4</v>
      </c>
      <c r="H31" s="11" t="str">
        <v>5</v>
      </c>
      <c r="I31" s="11" t="str">
        <v>6</v>
      </c>
      <c r="J31" s="11" t="str">
        <v>7</v>
      </c>
      <c r="K31" s="11" t="str">
        <v>8</v>
      </c>
      <c r="L31" s="11" t="str">
        <v>9</v>
      </c>
      <c r="M31" s="11" t="str">
        <v>10</v>
      </c>
      <c r="N31" s="11" t="str">
        <v>11</v>
      </c>
      <c r="O31" s="11" t="str">
        <v>12</v>
      </c>
      <c r="P31" s="11" t="str">
        <v>13</v>
      </c>
      <c r="Q31" s="11" t="str">
        <v>14</v>
      </c>
      <c r="R31" s="11" t="str">
        <v>15</v>
      </c>
      <c r="S31" s="11" t="str">
        <v>16</v>
      </c>
      <c r="T31" s="11" t="str">
        <v>17</v>
      </c>
      <c r="U31" s="11" t="str">
        <v>18</v>
      </c>
      <c r="V31" s="11" t="str">
        <v>19</v>
      </c>
      <c r="W31" s="11" t="str">
        <v>20</v>
      </c>
      <c r="X31" s="11" t="str">
        <v>21</v>
      </c>
      <c r="Y31" s="11" t="str">
        <v>22</v>
      </c>
      <c r="Z31" s="11" t="str">
        <v>23</v>
      </c>
      <c r="AA31" s="11" t="str">
        <v>24</v>
      </c>
      <c r="AB31" s="11" t="str">
        <v>25</v>
      </c>
      <c r="AC31" s="11" t="str">
        <v>26</v>
      </c>
      <c r="AD31" s="11" t="str">
        <v>27</v>
      </c>
      <c r="AE31" s="11" t="str">
        <v>28</v>
      </c>
      <c r="AF31" s="11" t="str">
        <v>29</v>
      </c>
      <c r="AG31" s="11" t="str">
        <v>30</v>
      </c>
      <c r="AH31" s="11" t="str">
        <v>31</v>
      </c>
      <c r="AI31" s="11" t="str">
        <v>32</v>
      </c>
      <c r="AJ31" s="11" t="str">
        <v>33</v>
      </c>
      <c r="AK31" s="11" t="str">
        <v>34</v>
      </c>
      <c r="AL31" s="11" t="str">
        <v>35</v>
      </c>
      <c r="AM31" s="11" t="str">
        <v>36</v>
      </c>
      <c r="AN31" s="11" t="str">
        <v>37</v>
      </c>
      <c r="AO31" s="11" t="str">
        <v>38</v>
      </c>
      <c r="AP31" s="11" t="str">
        <v>39</v>
      </c>
      <c r="AQ31" s="11" t="str">
        <v>40</v>
      </c>
    </row>
    <row r="32" spans="1:43" x14ac:dyDescent="0.25">
      <c r="C32" s="11" t="str">
        <v>r</v>
      </c>
      <c r="D32">
        <v>0.14232298182556519</v>
      </c>
      <c r="E32">
        <v>0.12755664080025553</v>
      </c>
      <c r="F32">
        <v>0.11381062418715382</v>
      </c>
      <c r="G32">
        <v>0.10102352018965492</v>
      </c>
      <c r="H32">
        <v>8.9137370810840055E-2</v>
      </c>
      <c r="I32">
        <v>7.8097485037311176E-2</v>
      </c>
      <c r="J32">
        <v>6.7852261884563669E-2</v>
      </c>
      <c r="K32">
        <v>5.8353022791625311E-2</v>
      </c>
      <c r="L32">
        <v>4.9553852879009992E-2</v>
      </c>
      <c r="M32">
        <v>4.1411450609014203E-2</v>
      </c>
      <c r="N32">
        <v>3.3884985411088947E-2</v>
      </c>
      <c r="O32">
        <v>2.6935962857515663E-2</v>
      </c>
      <c r="P32">
        <v>2.0528096995961698E-2</v>
      </c>
      <c r="Q32">
        <v>1.4627189465748973E-2</v>
      </c>
      <c r="R32">
        <v>9.2010150438927019E-3</v>
      </c>
      <c r="S32">
        <v>4.219213285207607E-3</v>
      </c>
      <c r="T32">
        <v>-3.4681406191114372E-4</v>
      </c>
      <c r="U32">
        <v>-4.52400016600122E-3</v>
      </c>
      <c r="V32">
        <v>-8.3377050357250695E-3</v>
      </c>
      <c r="W32">
        <v>-1.1811802527337281E-2</v>
      </c>
      <c r="X32">
        <v>-1.4968762693993644E-2</v>
      </c>
      <c r="Y32">
        <v>-1.7829729721155985E-2</v>
      </c>
      <c r="Z32">
        <v>-2.041459567971516E-2</v>
      </c>
      <c r="AA32">
        <v>-2.2742070316471082E-2</v>
      </c>
      <c r="AB32">
        <v>-2.4829747090239072E-2</v>
      </c>
      <c r="AC32">
        <v>-2.6694165651063834E-2</v>
      </c>
      <c r="AD32">
        <v>-2.8350870949789199E-2</v>
      </c>
      <c r="AE32">
        <v>-2.9814469155522404E-2</v>
      </c>
      <c r="AF32">
        <v>-3.1098680549320717E-2</v>
      </c>
      <c r="AG32">
        <v>-3.2216389553690709E-2</v>
      </c>
      <c r="AH32">
        <v>-3.3179692049200946E-2</v>
      </c>
      <c r="AI32">
        <v>-3.3999940121645547E-2</v>
      </c>
      <c r="AJ32">
        <v>-3.4687784375737232E-2</v>
      </c>
      <c r="AK32">
        <v>-3.5253213944232378E-2</v>
      </c>
      <c r="AL32">
        <v>-3.5705594314679498E-2</v>
      </c>
      <c r="AM32">
        <v>-3.6053703089615821E-2</v>
      </c>
      <c r="AN32">
        <v>-3.6305763789998641E-2</v>
      </c>
      <c r="AO32">
        <v>-3.6469477805930461E-2</v>
      </c>
      <c r="AP32">
        <v>-3.6552054593304587E-2</v>
      </c>
      <c r="AQ32">
        <v>-3.6560240209845926E-2</v>
      </c>
    </row>
    <row r="33" spans="3:43" x14ac:dyDescent="0.25">
      <c r="C33" s="11" t="str">
        <v>C</v>
      </c>
      <c r="D33">
        <v>5.1800517032065035E-2</v>
      </c>
      <c r="E33">
        <v>5.4189562044328697E-2</v>
      </c>
      <c r="F33">
        <v>5.6275612399935865E-2</v>
      </c>
      <c r="G33">
        <v>5.8080583715503162E-2</v>
      </c>
      <c r="H33">
        <v>5.9625046417514385E-2</v>
      </c>
      <c r="I33">
        <v>6.0928302195747998E-2</v>
      </c>
      <c r="J33">
        <v>6.2008456295119724E-2</v>
      </c>
      <c r="K33">
        <v>6.2882485866512836E-2</v>
      </c>
      <c r="L33">
        <v>6.3566304585679412E-2</v>
      </c>
      <c r="M33">
        <v>6.4074823738398345E-2</v>
      </c>
      <c r="N33">
        <v>6.4422009959739179E-2</v>
      </c>
      <c r="O33">
        <v>6.4620939805476882E-2</v>
      </c>
      <c r="P33">
        <v>6.4683851324404587E-2</v>
      </c>
      <c r="Q33">
        <v>6.4622192791471508E-2</v>
      </c>
      <c r="R33">
        <v>6.444666875331008E-2</v>
      </c>
      <c r="S33">
        <v>6.4167283529783459E-2</v>
      </c>
      <c r="T33">
        <v>6.379338230766235E-2</v>
      </c>
      <c r="U33">
        <v>6.3333689955406114E-2</v>
      </c>
      <c r="V33">
        <v>6.2796347681257983E-2</v>
      </c>
      <c r="W33">
        <v>6.2188947650448967E-2</v>
      </c>
      <c r="X33">
        <v>6.15185656712222E-2</v>
      </c>
      <c r="Y33">
        <v>6.079179205362089E-2</v>
      </c>
      <c r="Z33">
        <v>6.0014760739513846E-2</v>
      </c>
      <c r="AA33">
        <v>5.9193176797146613E-2</v>
      </c>
      <c r="AB33">
        <v>5.8332342368589543E-2</v>
      </c>
      <c r="AC33">
        <v>5.7437181153791948E-2</v>
      </c>
      <c r="AD33">
        <v>5.6512261510532291E-2</v>
      </c>
      <c r="AE33">
        <v>5.5561818245363846E-2</v>
      </c>
      <c r="AF33">
        <v>5.4589773166683273E-2</v>
      </c>
      <c r="AG33">
        <v>5.3599754467283739E-2</v>
      </c>
      <c r="AH33">
        <v>5.2595115000184739E-2</v>
      </c>
      <c r="AI33">
        <v>5.1578949508146905E-2</v>
      </c>
      <c r="AJ33">
        <v>5.0554110864072646E-2</v>
      </c>
      <c r="AK33">
        <v>4.9523225376453581E-2</v>
      </c>
      <c r="AL33">
        <v>4.8488707211144046E-2</v>
      </c>
      <c r="AM33">
        <v>4.7452771978008838E-2</v>
      </c>
      <c r="AN33">
        <v>4.6417449528405513E-2</v>
      </c>
      <c r="AO33">
        <v>4.5384596007007845E-2</v>
      </c>
      <c r="AP33">
        <v>4.4355905199153361E-2</v>
      </c>
      <c r="AQ33">
        <v>4.333291921269411E-2</v>
      </c>
    </row>
    <row r="34" spans="3:43" x14ac:dyDescent="0.25">
      <c r="C34" s="11" t="str">
        <v>K_s</v>
      </c>
      <c r="D34">
        <v>1.0121207228185998E-2</v>
      </c>
      <c r="E34">
        <v>1.9363258234808327E-2</v>
      </c>
      <c r="F34">
        <v>2.778386418246992E-2</v>
      </c>
      <c r="G34">
        <v>3.5437343688838413E-2</v>
      </c>
      <c r="H34">
        <v>4.2374811142837192E-2</v>
      </c>
      <c r="I34">
        <v>4.8644354916100412E-2</v>
      </c>
      <c r="J34">
        <v>5.4291206000324527E-2</v>
      </c>
      <c r="K34">
        <v>5.9357897573681123E-2</v>
      </c>
      <c r="L34">
        <v>6.388441597339585E-2</v>
      </c>
      <c r="M34">
        <v>6.7908343526874748E-2</v>
      </c>
      <c r="N34">
        <v>7.146499367030372E-2</v>
      </c>
      <c r="O34">
        <v>7.4587538761395025E-2</v>
      </c>
      <c r="P34">
        <v>7.7307130971845189E-2</v>
      </c>
      <c r="Q34">
        <v>7.9653016625043052E-2</v>
      </c>
      <c r="R34">
        <v>8.1652644325570345E-2</v>
      </c>
      <c r="S34">
        <v>8.3331767209016472E-2</v>
      </c>
      <c r="T34">
        <v>8.4714539623535798E-2</v>
      </c>
      <c r="U34">
        <v>8.5823608538361101E-2</v>
      </c>
      <c r="V34">
        <v>8.6680199959106793E-2</v>
      </c>
      <c r="W34">
        <v>8.7304200615107588E-2</v>
      </c>
      <c r="X34">
        <v>8.7714235170201271E-2</v>
      </c>
      <c r="Y34">
        <v>8.7927739195240551E-2</v>
      </c>
      <c r="Z34">
        <v>8.796102812817172E-2</v>
      </c>
      <c r="AA34">
        <v>8.7829362435712932E-2</v>
      </c>
      <c r="AB34">
        <v>8.7547009179468421E-2</v>
      </c>
      <c r="AC34">
        <v>8.7127300178697659E-2</v>
      </c>
      <c r="AD34">
        <v>8.6582686951888171E-2</v>
      </c>
      <c r="AE34">
        <v>8.5924792609732417E-2</v>
      </c>
      <c r="AF34">
        <v>8.5164460863052974E-2</v>
      </c>
      <c r="AG34">
        <v>8.4311802300633801E-2</v>
      </c>
      <c r="AH34">
        <v>8.3376238083772827E-2</v>
      </c>
      <c r="AI34">
        <v>8.2366541196649865E-2</v>
      </c>
      <c r="AJ34">
        <v>8.1290875384283659E-2</v>
      </c>
      <c r="AK34">
        <v>8.0156831902910272E-2</v>
      </c>
      <c r="AL34">
        <v>7.8971464201033778E-2</v>
      </c>
      <c r="AM34">
        <v>7.7741320643160985E-2</v>
      </c>
      <c r="AN34">
        <v>7.6472475382315885E-2</v>
      </c>
      <c r="AO34">
        <v>7.517055748182172E-2</v>
      </c>
      <c r="AP34">
        <v>7.3840778381521754E-2</v>
      </c>
      <c r="AQ34">
        <v>7.248795779856991E-2</v>
      </c>
    </row>
    <row r="35" spans="3:43" x14ac:dyDescent="0.25">
      <c r="C35" s="11" t="str">
        <v>Y</v>
      </c>
      <c r="D35">
        <v>0.14232298181299072</v>
      </c>
      <c r="E35">
        <v>0.13767784805809538</v>
      </c>
      <c r="F35">
        <v>0.13317388249019951</v>
      </c>
      <c r="G35">
        <v>0.12880738447553955</v>
      </c>
      <c r="H35">
        <v>0.12457471463508916</v>
      </c>
      <c r="I35">
        <v>0.12047229634458517</v>
      </c>
      <c r="J35">
        <v>0.11649661699135615</v>
      </c>
      <c r="K35">
        <v>0.11264422900631346</v>
      </c>
      <c r="L35">
        <v>0.10891175068831865</v>
      </c>
      <c r="M35">
        <v>0.10529586683705935</v>
      </c>
      <c r="N35">
        <v>0.1017933292095482</v>
      </c>
      <c r="O35">
        <v>9.8400956814398671E-2</v>
      </c>
      <c r="P35">
        <v>9.511563605712775E-2</v>
      </c>
      <c r="Q35">
        <v>9.1934320748882858E-2</v>
      </c>
      <c r="R35">
        <v>8.8854031990189125E-2</v>
      </c>
      <c r="S35">
        <v>8.5871857940556712E-2</v>
      </c>
      <c r="T35">
        <v>8.298495348407682E-2</v>
      </c>
      <c r="U35">
        <v>8.0190539800466185E-2</v>
      </c>
      <c r="V35">
        <v>7.7485903850388949E-2</v>
      </c>
      <c r="W35">
        <v>7.4868397783292906E-2</v>
      </c>
      <c r="X35">
        <v>7.2335438275439312E-2</v>
      </c>
      <c r="Y35">
        <v>6.9884505805281341E-2</v>
      </c>
      <c r="Z35">
        <v>6.7513143872853107E-2</v>
      </c>
      <c r="AA35">
        <v>6.5218958169368596E-2</v>
      </c>
      <c r="AB35">
        <v>6.2999615702793887E-2</v>
      </c>
      <c r="AC35">
        <v>6.0852843884747682E-2</v>
      </c>
      <c r="AD35">
        <v>5.8776429583700884E-2</v>
      </c>
      <c r="AE35">
        <v>5.6768218149085434E-2</v>
      </c>
      <c r="AF35">
        <v>5.4826112410584729E-2</v>
      </c>
      <c r="AG35">
        <v>5.2948071656559736E-2</v>
      </c>
      <c r="AH35">
        <v>5.113211059526783E-2</v>
      </c>
      <c r="AI35">
        <v>4.9376298302251903E-2</v>
      </c>
      <c r="AJ35">
        <v>4.7678757157015451E-2</v>
      </c>
      <c r="AK35">
        <v>4.603766177185474E-2</v>
      </c>
      <c r="AL35">
        <v>4.4451237915488856E-2</v>
      </c>
      <c r="AM35">
        <v>4.2917761433913917E-2</v>
      </c>
      <c r="AN35">
        <v>4.1435557170706648E-2</v>
      </c>
      <c r="AO35">
        <v>4.0002997888813785E-2</v>
      </c>
      <c r="AP35">
        <v>3.8618503195688665E-2</v>
      </c>
      <c r="AQ35">
        <v>3.7280538473471292E-2</v>
      </c>
    </row>
    <row r="36" spans="3:43" x14ac:dyDescent="0.25">
      <c r="C36" s="11" t="str">
        <v>L_s</v>
      </c>
      <c r="D36">
        <v>6.6129658195403104E-2</v>
      </c>
      <c r="E36">
        <v>6.0990957664154966E-2</v>
      </c>
      <c r="F36">
        <v>5.6176732799045455E-2</v>
      </c>
      <c r="G36">
        <v>5.1668270080864623E-2</v>
      </c>
      <c r="H36">
        <v>4.7447883444955964E-2</v>
      </c>
      <c r="I36">
        <v>4.3498859525274394E-2</v>
      </c>
      <c r="J36">
        <v>3.980540576095614E-2</v>
      </c>
      <c r="K36">
        <v>3.6352601217677395E-2</v>
      </c>
      <c r="L36">
        <v>3.3126349983634555E-2</v>
      </c>
      <c r="M36">
        <v>3.0113337007150371E-2</v>
      </c>
      <c r="N36">
        <v>2.7300986249717128E-2</v>
      </c>
      <c r="O36">
        <v>2.4677421034749167E-2</v>
      </c>
      <c r="P36">
        <v>2.2231426478448994E-2</v>
      </c>
      <c r="Q36">
        <v>1.9952413895011515E-2</v>
      </c>
      <c r="R36">
        <v>1.7830387073915151E-2</v>
      </c>
      <c r="S36">
        <v>1.5855910332291244E-2</v>
      </c>
      <c r="T36">
        <v>1.4020078250339183E-2</v>
      </c>
      <c r="U36">
        <v>1.2314487002477109E-2</v>
      </c>
      <c r="V36">
        <v>1.0731207201400052E-2</v>
      </c>
      <c r="W36">
        <v>9.2627581764708165E-3</v>
      </c>
      <c r="X36">
        <v>7.9020836119056449E-3</v>
      </c>
      <c r="Y36">
        <v>6.6425284740476154E-3</v>
      </c>
      <c r="Z36">
        <v>5.4778171606562273E-3</v>
      </c>
      <c r="AA36">
        <v>4.4020328085917389E-3</v>
      </c>
      <c r="AB36">
        <v>3.4095976995466883E-3</v>
      </c>
      <c r="AC36">
        <v>2.4952547065840609E-3</v>
      </c>
      <c r="AD36">
        <v>1.6540497271896326E-3</v>
      </c>
      <c r="AE36">
        <v>8.8131505134380131E-4</v>
      </c>
      <c r="AF36">
        <v>1.7265361577276962E-4</v>
      </c>
      <c r="AG36">
        <v>-4.7607590194187303E-4</v>
      </c>
      <c r="AH36">
        <v>-1.0687731933261141E-3</v>
      </c>
      <c r="AI36">
        <v>-1.6091096747118012E-3</v>
      </c>
      <c r="AJ36">
        <v>-2.1005411281811211E-3</v>
      </c>
      <c r="AK36">
        <v>-2.5463196652264642E-3</v>
      </c>
      <c r="AL36">
        <v>-2.9495050486573974E-3</v>
      </c>
      <c r="AM36">
        <v>-3.3129754064485303E-3</v>
      </c>
      <c r="AN36">
        <v>-3.639437369478131E-3</v>
      </c>
      <c r="AO36">
        <v>-3.9314356634528279E-3</v>
      </c>
      <c r="AP36">
        <v>-4.1913621837440396E-3</v>
      </c>
      <c r="AQ36">
        <v>-4.4214645803726457E-3</v>
      </c>
    </row>
    <row r="37" spans="3:43" x14ac:dyDescent="0.25">
      <c r="C37" s="11" t="str">
        <v>I</v>
      </c>
      <c r="D37">
        <v>0.4048482891274372</v>
      </c>
      <c r="E37">
        <v>0.37980324749307515</v>
      </c>
      <c r="F37">
        <v>0.35618749614126777</v>
      </c>
      <c r="G37">
        <v>0.33392304443720511</v>
      </c>
      <c r="H37">
        <v>0.31293604184878476</v>
      </c>
      <c r="I37">
        <v>0.29315656207336083</v>
      </c>
      <c r="J37">
        <v>0.27451839828505986</v>
      </c>
      <c r="K37">
        <v>0.25695886893458286</v>
      </c>
      <c r="L37">
        <v>0.24041863356226434</v>
      </c>
      <c r="M37">
        <v>0.22484151811254582</v>
      </c>
      <c r="N37">
        <v>0.21017434926402781</v>
      </c>
      <c r="O37">
        <v>0.19636679731395043</v>
      </c>
      <c r="P37">
        <v>0.18337122717939558</v>
      </c>
      <c r="Q37">
        <v>0.17114255709975362</v>
      </c>
      <c r="R37">
        <v>0.15963812464612825</v>
      </c>
      <c r="S37">
        <v>0.14881755966340907</v>
      </c>
      <c r="T37">
        <v>0.13864266378978374</v>
      </c>
      <c r="U37">
        <v>0.12907729621654196</v>
      </c>
      <c r="V37">
        <v>0.12008726536818268</v>
      </c>
      <c r="W37">
        <v>0.11164022619913258</v>
      </c>
      <c r="X37">
        <v>0.10370558281884901</v>
      </c>
      <c r="Y37">
        <v>9.6254396171766121E-2</v>
      </c>
      <c r="Z37">
        <v>8.9259296512481406E-2</v>
      </c>
      <c r="AA37">
        <v>8.2694400429814074E-2</v>
      </c>
      <c r="AB37">
        <v>7.6535232185927171E-2</v>
      </c>
      <c r="AC37">
        <v>7.0758649148632197E-2</v>
      </c>
      <c r="AD37">
        <v>6.5342771106312925E-2</v>
      </c>
      <c r="AE37">
        <v>6.0266913265652776E-2</v>
      </c>
      <c r="AF37">
        <v>5.551152274254912E-2</v>
      </c>
      <c r="AG37">
        <v>5.1058118366281276E-2</v>
      </c>
      <c r="AH37">
        <v>4.6889233626189811E-2</v>
      </c>
      <c r="AI37">
        <v>4.2988362598849195E-2</v>
      </c>
      <c r="AJ37">
        <v>3.9339908701996926E-2</v>
      </c>
      <c r="AK37">
        <v>3.5929136129343286E-2</v>
      </c>
      <c r="AL37">
        <v>3.2742123827846012E-2</v>
      </c>
      <c r="AM37">
        <v>2.9765721886117501E-2</v>
      </c>
      <c r="AN37">
        <v>2.698751020935234E-2</v>
      </c>
      <c r="AO37">
        <v>2.4395759362544567E-2</v>
      </c>
      <c r="AP37">
        <v>2.1979393469818281E-2</v>
      </c>
      <c r="AQ37">
        <v>1.9727955063443783E-2</v>
      </c>
    </row>
  </sheetData>
  <mergeCells count="5">
    <mergeCell ref="M6:Q6"/>
    <mergeCell ref="AD6:AI6"/>
    <mergeCell ref="S19:AE19"/>
    <mergeCell ref="S6:AB6"/>
    <mergeCell ref="C3:K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B8A6-BF8D-47F5-B9BE-0E1820481C49}">
  <dimension ref="A1:BM75"/>
  <sheetViews>
    <sheetView showGridLines="0" workbookViewId="0">
      <selection activeCell="C4" sqref="C4"/>
    </sheetView>
  </sheetViews>
  <sheetFormatPr defaultRowHeight="15" x14ac:dyDescent="0.25"/>
  <cols>
    <col min="1" max="1" width="19.28515625" customWidth="1"/>
    <col min="2" max="2" width="5.42578125" customWidth="1"/>
    <col min="3" max="3" width="11.28515625" bestFit="1" customWidth="1"/>
    <col min="4" max="4" width="9.28515625" customWidth="1"/>
    <col min="6" max="10" width="10.5703125" customWidth="1"/>
    <col min="38" max="42" width="11.7109375" customWidth="1"/>
  </cols>
  <sheetData>
    <row r="1" spans="1:65" s="4" customFormat="1" ht="23.25" x14ac:dyDescent="0.35">
      <c r="A1" s="7" t="s">
        <v>20</v>
      </c>
    </row>
    <row r="3" spans="1:65" x14ac:dyDescent="0.25">
      <c r="A3" s="17" t="s">
        <v>22</v>
      </c>
      <c r="C3" s="18" t="s">
        <v>26</v>
      </c>
      <c r="D3" s="18"/>
      <c r="E3" s="18"/>
      <c r="F3" s="18"/>
      <c r="G3" s="18"/>
      <c r="H3" s="18"/>
      <c r="I3" s="18"/>
      <c r="J3" s="18"/>
      <c r="K3" s="18"/>
    </row>
    <row r="5" spans="1:65" s="2" customFormat="1" ht="18.75" x14ac:dyDescent="0.25">
      <c r="A5" s="8" t="s">
        <v>14</v>
      </c>
      <c r="C5" s="8" t="s">
        <v>10</v>
      </c>
      <c r="D5"/>
      <c r="E5"/>
      <c r="F5" s="8" t="s">
        <v>9</v>
      </c>
      <c r="G5"/>
      <c r="H5"/>
      <c r="I5"/>
      <c r="J5"/>
      <c r="AL5" s="8" t="s">
        <v>11</v>
      </c>
      <c r="AR5" s="8" t="s">
        <v>12</v>
      </c>
      <c r="BH5" s="8" t="s">
        <v>13</v>
      </c>
    </row>
    <row r="6" spans="1:65" ht="18" customHeight="1" x14ac:dyDescent="0.25">
      <c r="A6" s="1" t="s">
        <v>25</v>
      </c>
      <c r="C6" s="1" t="s">
        <v>8</v>
      </c>
      <c r="F6" s="16" t="s">
        <v>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AA6" s="16" t="s">
        <v>0</v>
      </c>
      <c r="AB6" s="16"/>
      <c r="AC6" s="16"/>
      <c r="AD6" s="16"/>
      <c r="AE6" s="16"/>
      <c r="AF6" s="16"/>
      <c r="AG6" s="16"/>
      <c r="AH6" s="16"/>
      <c r="AI6" s="16"/>
      <c r="AJ6" s="16"/>
      <c r="AL6" s="16" t="s">
        <v>4</v>
      </c>
      <c r="AM6" s="16"/>
      <c r="AN6" s="16"/>
      <c r="AO6" s="16"/>
      <c r="AP6" s="16"/>
      <c r="AR6" s="16" t="s">
        <v>5</v>
      </c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H6" s="16" t="s">
        <v>7</v>
      </c>
      <c r="BI6" s="16"/>
      <c r="BJ6" s="16"/>
      <c r="BK6" s="16"/>
      <c r="BL6" s="16"/>
      <c r="BM6" s="16"/>
    </row>
    <row r="7" spans="1:65" x14ac:dyDescent="0.25">
      <c r="A7" s="6" t="str" cm="1">
        <f t="array" ref="A7">_xll.XLRCODE_ENV("SmetsWoulters",A6,"path",$C$3)</f>
        <v>OK</v>
      </c>
      <c r="C7" s="3" t="str" cm="1">
        <f t="array" ref="C7:D60">_xll.XLRCODE_ENV("SmetsWoulters", C6, "previous", $A$7)</f>
        <v>epsilon_b</v>
      </c>
      <c r="D7" s="4">
        <v>1</v>
      </c>
      <c r="F7" s="5" t="str" cm="1">
        <f t="array" ref="F7:Y26">_xll.XLRCODE_ENV("SmetsWoulters",F6, "previous", $A$7)</f>
        <v/>
      </c>
      <c r="G7" s="5" t="str">
        <v>epsilon_b[-1]</v>
      </c>
      <c r="H7" s="4" t="str">
        <v>epsilon_L[-1]</v>
      </c>
      <c r="I7" s="4" t="str">
        <v>epsilon_I[-1]</v>
      </c>
      <c r="J7" s="4" t="str">
        <v>epsilon_a[-1]</v>
      </c>
      <c r="K7" s="4" t="str">
        <v>epsilon_G[-1]</v>
      </c>
      <c r="L7" s="4" t="str">
        <v>nu_w[-1]</v>
      </c>
      <c r="M7" s="4" t="str">
        <v>nu_p[-1]</v>
      </c>
      <c r="N7" s="4" t="str">
        <v>pi[-1]</v>
      </c>
      <c r="O7" s="4" t="str">
        <v>pi_obj[-1]</v>
      </c>
      <c r="P7" s="4" t="str">
        <v>C[-1]</v>
      </c>
      <c r="Q7" s="4" t="str">
        <v>C_f[-1]</v>
      </c>
      <c r="R7" s="4" t="str">
        <v>I[-1]</v>
      </c>
      <c r="S7" s="4" t="str">
        <v>I_f[-1]</v>
      </c>
      <c r="T7" s="4" t="str">
        <v>K[-1]</v>
      </c>
      <c r="U7" s="4" t="str">
        <v>K_f[-1]</v>
      </c>
      <c r="V7" s="4" t="str">
        <v>R[-1]</v>
      </c>
      <c r="W7" s="4" t="str">
        <v>W[-1]</v>
      </c>
      <c r="X7" s="4" t="str">
        <v>Y[-1]</v>
      </c>
      <c r="Y7" s="4" t="str">
        <v>Y_f[-1]</v>
      </c>
      <c r="AA7" s="5" t="str" cm="1">
        <f t="array" ref="AA7:AJ26">_xll.XLRCODE_ENV("SmetsWoulters",AA6, "previous", $A$7)</f>
        <v/>
      </c>
      <c r="AB7" s="4" t="str">
        <v>eta_b</v>
      </c>
      <c r="AC7" s="4" t="str">
        <v>eta_L</v>
      </c>
      <c r="AD7" s="4" t="str">
        <v>eta_I</v>
      </c>
      <c r="AE7" s="4" t="str">
        <v>eta_w</v>
      </c>
      <c r="AF7" s="4" t="str">
        <v>eta_a</v>
      </c>
      <c r="AG7" s="4" t="str">
        <v>eta_p</v>
      </c>
      <c r="AH7" s="4" t="str">
        <v>eta_G</v>
      </c>
      <c r="AI7" s="4" t="str">
        <v>eta_R</v>
      </c>
      <c r="AJ7" s="4" t="str">
        <v>eta_pi</v>
      </c>
      <c r="AL7" s="5" t="str" cm="1">
        <f t="array" ref="AL7:AP21">_xll.XLRCODE_ENV("SmetsWoulters",AL6, "previous", $A$7)</f>
        <v/>
      </c>
      <c r="AM7" s="4" t="str">
        <v>Steady-state value</v>
      </c>
      <c r="AN7" s="4" t="str">
        <v>Std. dev.</v>
      </c>
      <c r="AO7" s="4" t="str">
        <v>Variance</v>
      </c>
      <c r="AP7" s="4" t="str">
        <v>Loglin</v>
      </c>
      <c r="AR7" s="4" t="str" cm="1">
        <f t="array" ref="AR7:BF21">_xll.XLRCODE_ENV("SmetsWoulters",AR6, "previous", $A$7)</f>
        <v/>
      </c>
      <c r="AS7" s="4" t="str">
        <v>pi</v>
      </c>
      <c r="AT7" s="4" t="str">
        <v>q</v>
      </c>
      <c r="AU7" s="4" t="str">
        <v>r_k</v>
      </c>
      <c r="AV7" s="4" t="str">
        <v>z</v>
      </c>
      <c r="AW7" s="4" t="str">
        <v>C</v>
      </c>
      <c r="AX7" s="4" t="str">
        <v>G</v>
      </c>
      <c r="AY7" s="4" t="str">
        <v>I</v>
      </c>
      <c r="AZ7" s="4" t="str">
        <v>K</v>
      </c>
      <c r="BA7" s="4" t="str">
        <v>L</v>
      </c>
      <c r="BB7" s="4" t="str">
        <v>Q</v>
      </c>
      <c r="BC7" s="4" t="str">
        <v>R</v>
      </c>
      <c r="BD7" s="4" t="str">
        <v>T</v>
      </c>
      <c r="BE7" s="4" t="str">
        <v>W</v>
      </c>
      <c r="BF7" s="4" t="str">
        <v>Y</v>
      </c>
      <c r="BH7" s="4" t="str" cm="1">
        <f t="array" ref="BH7:BM21">_xll.XLRCODE_ENV("SmetsWoulters",BH6, "previous", $A$7)</f>
        <v/>
      </c>
      <c r="BI7" s="4" t="str">
        <v>Lag 1</v>
      </c>
      <c r="BJ7" s="4" t="str">
        <v>Lag 2</v>
      </c>
      <c r="BK7" s="4" t="str">
        <v>Lag 3</v>
      </c>
      <c r="BL7" s="4" t="str">
        <v>Lag 4</v>
      </c>
      <c r="BM7" s="4" t="str">
        <v>Lag 5</v>
      </c>
    </row>
    <row r="8" spans="1:65" x14ac:dyDescent="0.25">
      <c r="C8" s="4" t="str">
        <v>epsilon_L</v>
      </c>
      <c r="D8" s="4">
        <v>1</v>
      </c>
      <c r="F8" s="5" t="str">
        <v>epsilon_b[]</v>
      </c>
      <c r="G8" s="5">
        <v>0.85500000000000076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AA8" s="4" t="str">
        <v>epsilon_b</v>
      </c>
      <c r="AB8" s="4">
        <v>1.0000000000000004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L8" s="4" t="str">
        <v>q</v>
      </c>
      <c r="AM8" s="4">
        <v>2.4577</v>
      </c>
      <c r="AN8" s="4">
        <v>0.36620000000000003</v>
      </c>
      <c r="AO8" s="4">
        <v>0.1341</v>
      </c>
      <c r="AP8" s="4" t="str">
        <v xml:space="preserve">Y   </v>
      </c>
      <c r="AR8" s="4" t="str">
        <v>pi</v>
      </c>
      <c r="AS8" s="4">
        <v>1</v>
      </c>
      <c r="AT8" s="4">
        <v>6.7163416290746972E-2</v>
      </c>
      <c r="AU8" s="4">
        <v>0.67595523590905127</v>
      </c>
      <c r="AV8" s="4">
        <v>0.67595523590905859</v>
      </c>
      <c r="AW8" s="4">
        <v>2.0958775662454254E-2</v>
      </c>
      <c r="AX8" s="4">
        <v>1.4739460359615474E-2</v>
      </c>
      <c r="AY8" s="4">
        <v>0.17250362159929922</v>
      </c>
      <c r="AZ8" s="4">
        <v>9.8667798501972326E-2</v>
      </c>
      <c r="BA8" s="4">
        <v>0.46562966240281267</v>
      </c>
      <c r="BB8" s="4">
        <v>-4.6727246897168138E-2</v>
      </c>
      <c r="BC8" s="4">
        <v>0.59419024456225256</v>
      </c>
      <c r="BD8" s="4">
        <v>1.4739460359615476E-2</v>
      </c>
      <c r="BE8" s="4">
        <v>0.68832204885508752</v>
      </c>
      <c r="BF8" s="4">
        <v>0.29181938746092023</v>
      </c>
      <c r="BH8" s="4" t="str">
        <v>pi</v>
      </c>
      <c r="BI8" s="4">
        <v>0.88066544642937894</v>
      </c>
      <c r="BJ8" s="4">
        <v>0.67452921547059652</v>
      </c>
      <c r="BK8" s="4">
        <v>0.4520781411394601</v>
      </c>
      <c r="BL8" s="4">
        <v>0.24525965441497743</v>
      </c>
      <c r="BM8" s="4">
        <v>6.7467499446243903E-2</v>
      </c>
    </row>
    <row r="9" spans="1:65" x14ac:dyDescent="0.25">
      <c r="C9" s="4" t="str">
        <v>epsilon_I</v>
      </c>
      <c r="D9" s="4">
        <v>1</v>
      </c>
      <c r="F9" s="4" t="str">
        <v>epsilon_L[]</v>
      </c>
      <c r="G9" s="4">
        <v>0</v>
      </c>
      <c r="H9" s="4">
        <v>0.88899999999999979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AA9" s="4" t="str">
        <v>epsilon_L</v>
      </c>
      <c r="AB9" s="4">
        <v>0</v>
      </c>
      <c r="AC9" s="4">
        <v>-1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L9" s="4" t="str">
        <v>pi</v>
      </c>
      <c r="AM9" s="4">
        <v>1</v>
      </c>
      <c r="AN9" s="4">
        <v>0.1145</v>
      </c>
      <c r="AO9" s="4">
        <v>1.3100000000000001E-2</v>
      </c>
      <c r="AP9" s="4" t="str">
        <v xml:space="preserve">Y   </v>
      </c>
      <c r="AR9" s="4" t="str">
        <v>q</v>
      </c>
      <c r="AS9" s="4">
        <v>6.7163416290747277E-2</v>
      </c>
      <c r="AT9" s="4">
        <v>0.99999999999999978</v>
      </c>
      <c r="AU9" s="4">
        <v>-0.20514769590289919</v>
      </c>
      <c r="AV9" s="4">
        <v>-0.20514769590288565</v>
      </c>
      <c r="AW9" s="4">
        <v>-0.84190266404916625</v>
      </c>
      <c r="AX9" s="4">
        <v>7.6758872610931353E-2</v>
      </c>
      <c r="AY9" s="4">
        <v>-0.59134782100849836</v>
      </c>
      <c r="AZ9" s="4">
        <v>0.22897162567907134</v>
      </c>
      <c r="BA9" s="4">
        <v>-0.22551223332408873</v>
      </c>
      <c r="BB9" s="4">
        <v>-0.9099827859135009</v>
      </c>
      <c r="BC9" s="4">
        <v>0.7712062021195335</v>
      </c>
      <c r="BD9" s="4">
        <v>7.6758872610931325E-2</v>
      </c>
      <c r="BE9" s="4">
        <v>0.23030189394362852</v>
      </c>
      <c r="BF9" s="4">
        <v>-0.71012336693427913</v>
      </c>
      <c r="BH9" s="4" t="str">
        <v>q</v>
      </c>
      <c r="BI9" s="4">
        <v>0.66993072211040494</v>
      </c>
      <c r="BJ9" s="4">
        <v>0.40766585128056965</v>
      </c>
      <c r="BK9" s="4">
        <v>0.20375963617283704</v>
      </c>
      <c r="BL9" s="4">
        <v>4.9278276402483022E-2</v>
      </c>
      <c r="BM9" s="4">
        <v>-6.3846653591096481E-2</v>
      </c>
    </row>
    <row r="10" spans="1:65" x14ac:dyDescent="0.25">
      <c r="C10" s="4" t="str">
        <v>epsilon_a</v>
      </c>
      <c r="D10" s="4">
        <v>1</v>
      </c>
      <c r="F10" s="4" t="str">
        <v>epsilon_I[]</v>
      </c>
      <c r="G10" s="4">
        <v>0</v>
      </c>
      <c r="H10" s="4">
        <v>0</v>
      </c>
      <c r="I10" s="4">
        <v>0.92700000000000049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AA10" s="4" t="str">
        <v>epsilon_I</v>
      </c>
      <c r="AB10" s="4">
        <v>0</v>
      </c>
      <c r="AC10" s="4">
        <v>0</v>
      </c>
      <c r="AD10" s="4">
        <v>1.0000000000000004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L10" s="4" t="str">
        <v>r_k</v>
      </c>
      <c r="AM10" s="4">
        <v>3.5099999999999999E-2</v>
      </c>
      <c r="AN10" s="4">
        <v>0.152</v>
      </c>
      <c r="AO10" s="4">
        <v>2.3099999999999999E-2</v>
      </c>
      <c r="AP10" s="4" t="str">
        <v xml:space="preserve">Y   </v>
      </c>
      <c r="AR10" s="4" t="str">
        <v>r_k</v>
      </c>
      <c r="AS10" s="4">
        <v>0.67595523590905116</v>
      </c>
      <c r="AT10" s="4">
        <v>-0.20514769590289944</v>
      </c>
      <c r="AU10" s="4">
        <v>1</v>
      </c>
      <c r="AV10" s="4">
        <v>1.0000000000000002</v>
      </c>
      <c r="AW10" s="4">
        <v>0.32867048758131628</v>
      </c>
      <c r="AX10" s="4">
        <v>5.0407863070481181E-2</v>
      </c>
      <c r="AY10" s="4">
        <v>0.46129001122309748</v>
      </c>
      <c r="AZ10" s="4">
        <v>-5.8341148520218558E-2</v>
      </c>
      <c r="BA10" s="4">
        <v>0.9300950089715887</v>
      </c>
      <c r="BB10" s="4">
        <v>5.6217028812811508E-2</v>
      </c>
      <c r="BC10" s="4">
        <v>0.32959923747152453</v>
      </c>
      <c r="BD10" s="4">
        <v>5.0407863070481194E-2</v>
      </c>
      <c r="BE10" s="4">
        <v>0.24890971557036318</v>
      </c>
      <c r="BF10" s="4">
        <v>0.66411587613668566</v>
      </c>
      <c r="BH10" s="4" t="str">
        <v>r_k</v>
      </c>
      <c r="BI10" s="4">
        <v>0.74057372119816967</v>
      </c>
      <c r="BJ10" s="4">
        <v>0.51645390875088482</v>
      </c>
      <c r="BK10" s="4">
        <v>0.32591512245988258</v>
      </c>
      <c r="BL10" s="4">
        <v>0.16681445714832749</v>
      </c>
      <c r="BM10" s="4">
        <v>3.688524819720309E-2</v>
      </c>
    </row>
    <row r="11" spans="1:65" x14ac:dyDescent="0.25">
      <c r="C11" s="4" t="str">
        <v>epsilon_G</v>
      </c>
      <c r="D11" s="4">
        <v>1</v>
      </c>
      <c r="F11" s="4" t="str">
        <v>epsilon_a[]</v>
      </c>
      <c r="G11" s="4">
        <v>0</v>
      </c>
      <c r="H11" s="4">
        <v>0</v>
      </c>
      <c r="I11" s="4">
        <v>0</v>
      </c>
      <c r="J11" s="4">
        <v>0.82299999999999918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AA11" s="4" t="str">
        <v>epsilon_a</v>
      </c>
      <c r="AB11" s="4">
        <v>0</v>
      </c>
      <c r="AC11" s="4">
        <v>0</v>
      </c>
      <c r="AD11" s="4">
        <v>0</v>
      </c>
      <c r="AE11" s="4">
        <v>0</v>
      </c>
      <c r="AF11" s="4">
        <v>0.99999999999999989</v>
      </c>
      <c r="AG11" s="4">
        <v>0</v>
      </c>
      <c r="AH11" s="4">
        <v>0</v>
      </c>
      <c r="AI11" s="4">
        <v>0</v>
      </c>
      <c r="AJ11" s="4">
        <v>0</v>
      </c>
      <c r="AL11" s="4" t="str">
        <v>z</v>
      </c>
      <c r="AM11" s="4">
        <v>1</v>
      </c>
      <c r="AN11" s="4">
        <v>0.8992</v>
      </c>
      <c r="AO11" s="4">
        <v>0.80859999999999999</v>
      </c>
      <c r="AP11" s="4" t="str">
        <v xml:space="preserve">Y   </v>
      </c>
      <c r="AR11" s="4" t="str">
        <v>z</v>
      </c>
      <c r="AS11" s="4">
        <v>0.67595523590905859</v>
      </c>
      <c r="AT11" s="4">
        <v>-0.20514769590288584</v>
      </c>
      <c r="AU11" s="4">
        <v>1.0000000000000002</v>
      </c>
      <c r="AV11" s="4">
        <v>1</v>
      </c>
      <c r="AW11" s="4">
        <v>0.32867048758130157</v>
      </c>
      <c r="AX11" s="4">
        <v>5.0407863070482013E-2</v>
      </c>
      <c r="AY11" s="4">
        <v>0.46129001122310326</v>
      </c>
      <c r="AZ11" s="4">
        <v>-5.834114852019958E-2</v>
      </c>
      <c r="BA11" s="4">
        <v>0.93009500897158803</v>
      </c>
      <c r="BB11" s="4">
        <v>5.6217028812794036E-2</v>
      </c>
      <c r="BC11" s="4">
        <v>0.32959923747154179</v>
      </c>
      <c r="BD11" s="4">
        <v>5.0407863070482013E-2</v>
      </c>
      <c r="BE11" s="4">
        <v>0.24890971557037536</v>
      </c>
      <c r="BF11" s="4">
        <v>0.66411587613668155</v>
      </c>
      <c r="BH11" s="4" t="str">
        <v>z</v>
      </c>
      <c r="BI11" s="4">
        <v>0.740573721198169</v>
      </c>
      <c r="BJ11" s="4">
        <v>0.51645390875088493</v>
      </c>
      <c r="BK11" s="4">
        <v>0.3259151224598833</v>
      </c>
      <c r="BL11" s="4">
        <v>0.16681445714832868</v>
      </c>
      <c r="BM11" s="4">
        <v>3.6885248197204526E-2</v>
      </c>
    </row>
    <row r="12" spans="1:65" x14ac:dyDescent="0.25">
      <c r="C12" s="4" t="str">
        <v>f_1</v>
      </c>
      <c r="D12" s="4">
        <v>8.7708077143975114</v>
      </c>
      <c r="F12" s="4" t="str">
        <v>epsilon_G[]</v>
      </c>
      <c r="G12" s="4">
        <v>0</v>
      </c>
      <c r="H12" s="4">
        <v>0</v>
      </c>
      <c r="I12" s="4">
        <v>0</v>
      </c>
      <c r="J12" s="4">
        <v>0</v>
      </c>
      <c r="K12" s="4">
        <v>0.94899999999999929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AA12" s="4" t="str">
        <v>epsilon_G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0.99999999999999967</v>
      </c>
      <c r="AI12" s="4">
        <v>0</v>
      </c>
      <c r="AJ12" s="4">
        <v>0</v>
      </c>
      <c r="AL12" s="4" t="str">
        <v>C</v>
      </c>
      <c r="AM12" s="4">
        <v>1.2049000000000001</v>
      </c>
      <c r="AN12" s="4">
        <v>0.71540000000000004</v>
      </c>
      <c r="AO12" s="4">
        <v>0.51180000000000003</v>
      </c>
      <c r="AP12" s="4" t="str">
        <v xml:space="preserve">Y   </v>
      </c>
      <c r="AR12" s="4" t="str">
        <v>C</v>
      </c>
      <c r="AS12" s="4">
        <v>2.0958775662453924E-2</v>
      </c>
      <c r="AT12" s="4">
        <v>-0.84190266404916625</v>
      </c>
      <c r="AU12" s="4">
        <v>0.32867048758131606</v>
      </c>
      <c r="AV12" s="4">
        <v>0.32867048758130146</v>
      </c>
      <c r="AW12" s="4">
        <v>1</v>
      </c>
      <c r="AX12" s="4">
        <v>-3.1776090897621651E-2</v>
      </c>
      <c r="AY12" s="4">
        <v>0.66349383532738826</v>
      </c>
      <c r="AZ12" s="4">
        <v>-0.32513440842934838</v>
      </c>
      <c r="BA12" s="4">
        <v>0.29997387975007689</v>
      </c>
      <c r="BB12" s="4">
        <v>0.79675675340766994</v>
      </c>
      <c r="BC12" s="4">
        <v>-0.66579751579656465</v>
      </c>
      <c r="BD12" s="4">
        <v>-3.1776090897621651E-2</v>
      </c>
      <c r="BE12" s="4">
        <v>-0.15139865790965154</v>
      </c>
      <c r="BF12" s="4">
        <v>0.8571179007230626</v>
      </c>
      <c r="BH12" s="4" t="str">
        <v>C</v>
      </c>
      <c r="BI12" s="4">
        <v>0.87096914675297343</v>
      </c>
      <c r="BJ12" s="4">
        <v>0.63729657135611484</v>
      </c>
      <c r="BK12" s="4">
        <v>0.38426879741550063</v>
      </c>
      <c r="BL12" s="4">
        <v>0.15461747955348148</v>
      </c>
      <c r="BM12" s="4">
        <v>-3.3569405045989216E-2</v>
      </c>
    </row>
    <row r="13" spans="1:65" x14ac:dyDescent="0.25">
      <c r="C13" s="4" t="str">
        <v>f_2</v>
      </c>
      <c r="D13" s="4">
        <v>8.7708077143975114</v>
      </c>
      <c r="F13" s="4" t="str">
        <v>nu_w[]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0.73700000000000399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AA13" s="4" t="str">
        <v>nu_w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L13" s="4" t="str">
        <v>G</v>
      </c>
      <c r="AM13" s="4">
        <v>0.36149999999999999</v>
      </c>
      <c r="AN13" s="4">
        <v>0.42359999999999998</v>
      </c>
      <c r="AO13" s="4">
        <v>0.1794</v>
      </c>
      <c r="AP13" s="4" t="str">
        <v xml:space="preserve">Y   </v>
      </c>
      <c r="AR13" s="4" t="str">
        <v>G</v>
      </c>
      <c r="AS13" s="4">
        <v>1.473946035961547E-2</v>
      </c>
      <c r="AT13" s="4">
        <v>7.6758872610931339E-2</v>
      </c>
      <c r="AU13" s="4">
        <v>5.0407863070481181E-2</v>
      </c>
      <c r="AV13" s="4">
        <v>5.0407863070482013E-2</v>
      </c>
      <c r="AW13" s="4">
        <v>-3.1776090897621651E-2</v>
      </c>
      <c r="AX13" s="4">
        <v>1</v>
      </c>
      <c r="AY13" s="4">
        <v>-1.3264406210288368E-2</v>
      </c>
      <c r="AZ13" s="4">
        <v>1.3805272428599987E-2</v>
      </c>
      <c r="BA13" s="4">
        <v>5.1789203746242844E-2</v>
      </c>
      <c r="BB13" s="4">
        <v>-1.7776811836898755E-2</v>
      </c>
      <c r="BC13" s="4">
        <v>2.0639787704239396E-2</v>
      </c>
      <c r="BD13" s="4">
        <v>1.0000000000000002</v>
      </c>
      <c r="BE13" s="4">
        <v>1.4538464335737586E-2</v>
      </c>
      <c r="BF13" s="4">
        <v>7.7823749535138848E-2</v>
      </c>
      <c r="BH13" s="4" t="str">
        <v>G</v>
      </c>
      <c r="BI13" s="4">
        <v>0.71295511564273117</v>
      </c>
      <c r="BJ13" s="4">
        <v>0.47064681195300817</v>
      </c>
      <c r="BK13" s="4">
        <v>0.27050757226320149</v>
      </c>
      <c r="BL13" s="4">
        <v>0.10925264769969578</v>
      </c>
      <c r="BM13" s="4">
        <v>-1.6860228836648193E-2</v>
      </c>
    </row>
    <row r="14" spans="1:65" x14ac:dyDescent="0.25">
      <c r="C14" s="4" t="str">
        <v>g_1</v>
      </c>
      <c r="D14" s="4">
        <v>48.825314003193661</v>
      </c>
      <c r="F14" s="4" t="str">
        <v>nu_p[]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0.9079999999997499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AA14" s="4" t="str">
        <v>nu_p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L14" s="4" t="str">
        <v>I</v>
      </c>
      <c r="AM14" s="4">
        <v>0.44180000000000003</v>
      </c>
      <c r="AN14" s="4">
        <v>1.8279000000000001</v>
      </c>
      <c r="AO14" s="4">
        <v>3.3412000000000002</v>
      </c>
      <c r="AP14" s="4" t="str">
        <v xml:space="preserve">Y   </v>
      </c>
      <c r="AR14" s="4" t="str">
        <v>I</v>
      </c>
      <c r="AS14" s="4">
        <v>0.17250362159929872</v>
      </c>
      <c r="AT14" s="4">
        <v>-0.59134782100849836</v>
      </c>
      <c r="AU14" s="4">
        <v>0.4612900112230971</v>
      </c>
      <c r="AV14" s="4">
        <v>0.46129001122310309</v>
      </c>
      <c r="AW14" s="4">
        <v>0.66349383532738804</v>
      </c>
      <c r="AX14" s="4">
        <v>-1.3264406210288375E-2</v>
      </c>
      <c r="AY14" s="4">
        <v>1.0000000000000002</v>
      </c>
      <c r="AZ14" s="4">
        <v>0.22333882629191606</v>
      </c>
      <c r="BA14" s="4">
        <v>0.46528388498578749</v>
      </c>
      <c r="BB14" s="4">
        <v>0.32601967933224041</v>
      </c>
      <c r="BC14" s="4">
        <v>-0.22998026600042012</v>
      </c>
      <c r="BD14" s="4">
        <v>-1.3264406210288371E-2</v>
      </c>
      <c r="BE14" s="4">
        <v>7.7504049636247643E-2</v>
      </c>
      <c r="BF14" s="4">
        <v>0.888919751267778</v>
      </c>
      <c r="BH14" s="4" t="str">
        <v>I</v>
      </c>
      <c r="BI14" s="4">
        <v>0.94501132465459736</v>
      </c>
      <c r="BJ14" s="4">
        <v>0.81818232897366772</v>
      </c>
      <c r="BK14" s="4">
        <v>0.64989804402329399</v>
      </c>
      <c r="BL14" s="4">
        <v>0.46343687392865823</v>
      </c>
      <c r="BM14" s="4">
        <v>0.27600728261651203</v>
      </c>
    </row>
    <row r="15" spans="1:65" x14ac:dyDescent="0.25">
      <c r="C15" s="4" t="str">
        <v>g_2</v>
      </c>
      <c r="D15" s="4">
        <v>35.704538333837547</v>
      </c>
      <c r="F15" s="4" t="str">
        <v>pi[]</v>
      </c>
      <c r="G15" s="4">
        <v>7.2766187299603789E-3</v>
      </c>
      <c r="H15" s="4">
        <v>4.0733721095566333E-3</v>
      </c>
      <c r="I15" s="4">
        <v>-6.6515360554232697E-3</v>
      </c>
      <c r="J15" s="4">
        <v>-3.9357435968510171E-2</v>
      </c>
      <c r="K15" s="4">
        <v>2.3907973082420431E-3</v>
      </c>
      <c r="L15" s="4">
        <v>0</v>
      </c>
      <c r="M15" s="4">
        <v>2.277892846176121E-2</v>
      </c>
      <c r="N15" s="4">
        <v>0.49463552346398693</v>
      </c>
      <c r="O15" s="4">
        <v>0.16449487666494034</v>
      </c>
      <c r="P15" s="4">
        <v>1.9356287314001631E-3</v>
      </c>
      <c r="Q15" s="4">
        <v>-3.1181140555467095E-4</v>
      </c>
      <c r="R15" s="4">
        <v>3.0286552720591546E-3</v>
      </c>
      <c r="S15" s="4">
        <v>-3.3518261468595524E-4</v>
      </c>
      <c r="T15" s="4">
        <v>-2.5451512975486648E-3</v>
      </c>
      <c r="U15" s="4">
        <v>-5.5158150248280427E-3</v>
      </c>
      <c r="V15" s="4">
        <v>-0.47826544186591319</v>
      </c>
      <c r="W15" s="4">
        <v>3.3158961735517078E-2</v>
      </c>
      <c r="X15" s="4">
        <v>7.9130286427346833E-2</v>
      </c>
      <c r="Y15" s="4">
        <v>-7.9130286427346444E-2</v>
      </c>
      <c r="AA15" s="4" t="str">
        <v>pi</v>
      </c>
      <c r="AB15" s="4">
        <v>8.5106651812401624E-3</v>
      </c>
      <c r="AC15" s="4">
        <v>-4.5819708768915926E-3</v>
      </c>
      <c r="AD15" s="4">
        <v>-7.1753355506184845E-3</v>
      </c>
      <c r="AE15" s="4">
        <v>1.6452645564761289E-4</v>
      </c>
      <c r="AF15" s="4">
        <v>-4.7821914907060066E-2</v>
      </c>
      <c r="AG15" s="4">
        <v>1.9130027471089368E-3</v>
      </c>
      <c r="AH15" s="4">
        <v>2.5192806198546104E-3</v>
      </c>
      <c r="AI15" s="4">
        <v>-0.49767475740469475</v>
      </c>
      <c r="AJ15" s="4">
        <v>0.17802475829538958</v>
      </c>
      <c r="AL15" s="4" t="str">
        <v>K</v>
      </c>
      <c r="AM15" s="4">
        <v>17.671199999999999</v>
      </c>
      <c r="AN15" s="4">
        <v>0.22750000000000001</v>
      </c>
      <c r="AO15" s="4">
        <v>5.1799999999999999E-2</v>
      </c>
      <c r="AP15" s="4" t="str">
        <v xml:space="preserve">Y   </v>
      </c>
      <c r="AR15" s="4" t="str">
        <v>K</v>
      </c>
      <c r="AS15" s="4">
        <v>9.8667798501972367E-2</v>
      </c>
      <c r="AT15" s="4">
        <v>0.22897162567907167</v>
      </c>
      <c r="AU15" s="4">
        <v>-5.8341148520218697E-2</v>
      </c>
      <c r="AV15" s="4">
        <v>-5.8341148520199677E-2</v>
      </c>
      <c r="AW15" s="4">
        <v>-0.32513440842934882</v>
      </c>
      <c r="AX15" s="4">
        <v>1.3805272428599974E-2</v>
      </c>
      <c r="AY15" s="4">
        <v>0.22333882629191537</v>
      </c>
      <c r="AZ15" s="4">
        <v>1.0000000000000002</v>
      </c>
      <c r="BA15" s="4">
        <v>4.773055598803664E-2</v>
      </c>
      <c r="BB15" s="4">
        <v>-0.49343695200275095</v>
      </c>
      <c r="BC15" s="4">
        <v>0.42578005603281782</v>
      </c>
      <c r="BD15" s="4">
        <v>1.3805272428599975E-2</v>
      </c>
      <c r="BE15" s="4">
        <v>0.29714358129171364</v>
      </c>
      <c r="BF15" s="4">
        <v>-7.0872375720407221E-2</v>
      </c>
      <c r="BH15" s="4" t="str">
        <v>K</v>
      </c>
      <c r="BI15" s="4">
        <v>0.97963059894128346</v>
      </c>
      <c r="BJ15" s="4">
        <v>0.9207847603712207</v>
      </c>
      <c r="BK15" s="4">
        <v>0.82867292459447617</v>
      </c>
      <c r="BL15" s="4">
        <v>0.71019962028817663</v>
      </c>
      <c r="BM15" s="4">
        <v>0.57300463412864178</v>
      </c>
    </row>
    <row r="16" spans="1:65" x14ac:dyDescent="0.25">
      <c r="C16" s="4" t="str">
        <v>mc</v>
      </c>
      <c r="D16" s="4">
        <v>0.73127104377242025</v>
      </c>
      <c r="F16" s="4" t="str">
        <v>pi_obj[]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0.92400000000000115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AA16" s="4" t="str">
        <v>pi_obj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1.0000000000000011</v>
      </c>
      <c r="AL16" s="4" t="str">
        <v>L</v>
      </c>
      <c r="AM16" s="4">
        <v>1.2890999999999999</v>
      </c>
      <c r="AN16" s="4">
        <v>0.98939999999999995</v>
      </c>
      <c r="AO16" s="4">
        <v>0.9788</v>
      </c>
      <c r="AP16" s="4" t="str">
        <v xml:space="preserve">Y   </v>
      </c>
      <c r="AR16" s="4" t="str">
        <v>L</v>
      </c>
      <c r="AS16" s="4">
        <v>0.46562966240281251</v>
      </c>
      <c r="AT16" s="4">
        <v>-0.22551223332408885</v>
      </c>
      <c r="AU16" s="4">
        <v>0.93009500897158848</v>
      </c>
      <c r="AV16" s="4">
        <v>0.93009500897158781</v>
      </c>
      <c r="AW16" s="4">
        <v>0.29997387975007683</v>
      </c>
      <c r="AX16" s="4">
        <v>5.1789203746242837E-2</v>
      </c>
      <c r="AY16" s="4">
        <v>0.46528388498578749</v>
      </c>
      <c r="AZ16" s="4">
        <v>4.7730555988036716E-2</v>
      </c>
      <c r="BA16" s="4">
        <v>0.99999999999999989</v>
      </c>
      <c r="BB16" s="4">
        <v>2.4484710825348338E-3</v>
      </c>
      <c r="BC16" s="4">
        <v>0.26317668775121028</v>
      </c>
      <c r="BD16" s="4">
        <v>5.1789203746242844E-2</v>
      </c>
      <c r="BE16" s="4">
        <v>-5.8001468834926441E-2</v>
      </c>
      <c r="BF16" s="4">
        <v>0.6313314670204081</v>
      </c>
      <c r="BH16" s="4" t="str">
        <v>L</v>
      </c>
      <c r="BI16" s="4">
        <v>0.7052270335100963</v>
      </c>
      <c r="BJ16" s="4">
        <v>0.45668109209479013</v>
      </c>
      <c r="BK16" s="4">
        <v>0.25340917300239502</v>
      </c>
      <c r="BL16" s="4">
        <v>9.185433788972637E-2</v>
      </c>
      <c r="BM16" s="4">
        <v>-3.2484721364264925E-2</v>
      </c>
    </row>
    <row r="17" spans="1:65" x14ac:dyDescent="0.25">
      <c r="C17" s="4" t="str">
        <v>mc_f</v>
      </c>
      <c r="D17" s="4">
        <v>0.73127104376933216</v>
      </c>
      <c r="F17" s="4" t="str">
        <v>C[]</v>
      </c>
      <c r="G17" s="4">
        <v>0.18460373859341539</v>
      </c>
      <c r="H17" s="4">
        <v>-5.2932857087370534E-2</v>
      </c>
      <c r="I17" s="4">
        <v>3.9871721195195067E-2</v>
      </c>
      <c r="J17" s="4">
        <v>0.21194117156397355</v>
      </c>
      <c r="K17" s="4">
        <v>-3.2371996313310947E-2</v>
      </c>
      <c r="L17" s="4">
        <v>0</v>
      </c>
      <c r="M17" s="4">
        <v>-3.4183952672825618E-2</v>
      </c>
      <c r="N17" s="4">
        <v>0.14400736161825892</v>
      </c>
      <c r="O17" s="4">
        <v>0.45536847426504629</v>
      </c>
      <c r="P17" s="4">
        <v>0.53640440117308408</v>
      </c>
      <c r="Q17" s="4">
        <v>1.6323000824424019E-2</v>
      </c>
      <c r="R17" s="4">
        <v>-3.773953625979528E-2</v>
      </c>
      <c r="S17" s="4">
        <v>1.6392407285065688E-2</v>
      </c>
      <c r="T17" s="4">
        <v>0.12908236788151195</v>
      </c>
      <c r="U17" s="4">
        <v>-3.3868620814548951E-2</v>
      </c>
      <c r="V17" s="4">
        <v>-2.2626817865690714</v>
      </c>
      <c r="W17" s="4">
        <v>-1.0371152480786083E-2</v>
      </c>
      <c r="X17" s="4">
        <v>0.37436670558218638</v>
      </c>
      <c r="Y17" s="4">
        <v>-0.37436670558218621</v>
      </c>
      <c r="AA17" s="4" t="str">
        <v>C</v>
      </c>
      <c r="AB17" s="4">
        <v>0.21591080537241575</v>
      </c>
      <c r="AC17" s="4">
        <v>5.9542021470608074E-2</v>
      </c>
      <c r="AD17" s="4">
        <v>4.3011565474859799E-2</v>
      </c>
      <c r="AE17" s="4">
        <v>-5.1459058708047568E-5</v>
      </c>
      <c r="AF17" s="4">
        <v>0.25752268719802412</v>
      </c>
      <c r="AG17" s="4">
        <v>-1.0210386588534039E-4</v>
      </c>
      <c r="AH17" s="4">
        <v>-3.4111692637840862E-2</v>
      </c>
      <c r="AI17" s="4">
        <v>-2.3545075822779089</v>
      </c>
      <c r="AJ17" s="4">
        <v>0.49282302409637058</v>
      </c>
      <c r="AL17" s="4" t="str">
        <v>Q</v>
      </c>
      <c r="AM17" s="4">
        <v>1</v>
      </c>
      <c r="AN17" s="4">
        <v>0.93740000000000001</v>
      </c>
      <c r="AO17" s="4">
        <v>0.87860000000000005</v>
      </c>
      <c r="AP17" s="4" t="str">
        <v xml:space="preserve">Y   </v>
      </c>
      <c r="AR17" s="4" t="str">
        <v>Q</v>
      </c>
      <c r="AS17" s="4">
        <v>-4.6727246897168312E-2</v>
      </c>
      <c r="AT17" s="4">
        <v>-0.90998278591350101</v>
      </c>
      <c r="AU17" s="4">
        <v>5.6217028812811536E-2</v>
      </c>
      <c r="AV17" s="4">
        <v>5.6217028812794029E-2</v>
      </c>
      <c r="AW17" s="4">
        <v>0.79675675340767005</v>
      </c>
      <c r="AX17" s="4">
        <v>-1.7776811836898752E-2</v>
      </c>
      <c r="AY17" s="4">
        <v>0.32601967933224091</v>
      </c>
      <c r="AZ17" s="4">
        <v>-0.49343695200275051</v>
      </c>
      <c r="BA17" s="4">
        <v>2.4484710825349288E-3</v>
      </c>
      <c r="BB17" s="4">
        <v>0.99999999999999989</v>
      </c>
      <c r="BC17" s="4">
        <v>-0.82230703028052998</v>
      </c>
      <c r="BD17" s="4">
        <v>-1.7776811836898748E-2</v>
      </c>
      <c r="BE17" s="4">
        <v>-0.19167965426862127</v>
      </c>
      <c r="BF17" s="4">
        <v>0.53219156071381568</v>
      </c>
      <c r="BH17" s="4" t="str">
        <v>Q</v>
      </c>
      <c r="BI17" s="4">
        <v>0.67164117689114122</v>
      </c>
      <c r="BJ17" s="4">
        <v>0.39501788208470573</v>
      </c>
      <c r="BK17" s="4">
        <v>0.17914223181411545</v>
      </c>
      <c r="BL17" s="4">
        <v>1.8500020161542185E-2</v>
      </c>
      <c r="BM17" s="4">
        <v>-9.5753702129878909E-2</v>
      </c>
    </row>
    <row r="18" spans="1:65" x14ac:dyDescent="0.25">
      <c r="C18" s="4" t="str">
        <v>nu_w</v>
      </c>
      <c r="D18" s="4">
        <v>0.99999999999999989</v>
      </c>
      <c r="F18" s="4" t="str">
        <v>C_f[]</v>
      </c>
      <c r="G18" s="4">
        <v>3.1872878110559874E-2</v>
      </c>
      <c r="H18" s="4">
        <v>-0.17572173438694497</v>
      </c>
      <c r="I18" s="4">
        <v>2.9278750138540317E-2</v>
      </c>
      <c r="J18" s="4">
        <v>0.79933644898083633</v>
      </c>
      <c r="K18" s="4">
        <v>-7.7478484327475311E-2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0.41075434069589767</v>
      </c>
      <c r="R18" s="4">
        <v>0</v>
      </c>
      <c r="S18" s="4">
        <v>-9.1020098234019117E-2</v>
      </c>
      <c r="T18" s="4">
        <v>0</v>
      </c>
      <c r="U18" s="4">
        <v>0.17038976316134288</v>
      </c>
      <c r="V18" s="4">
        <v>0</v>
      </c>
      <c r="W18" s="4">
        <v>0</v>
      </c>
      <c r="X18" s="4">
        <v>0</v>
      </c>
      <c r="Y18" s="4">
        <v>0</v>
      </c>
      <c r="AA18" s="4" t="str">
        <v>C_f</v>
      </c>
      <c r="AB18" s="4">
        <v>3.7278220012350712E-2</v>
      </c>
      <c r="AC18" s="4">
        <v>0.1976622434048875</v>
      </c>
      <c r="AD18" s="4">
        <v>3.1584412231435058E-2</v>
      </c>
      <c r="AE18" s="4">
        <v>0</v>
      </c>
      <c r="AF18" s="4">
        <v>0.97124720410794274</v>
      </c>
      <c r="AG18" s="4">
        <v>0</v>
      </c>
      <c r="AH18" s="4">
        <v>-8.1642238490490321E-2</v>
      </c>
      <c r="AI18" s="4">
        <v>0</v>
      </c>
      <c r="AJ18" s="4">
        <v>0</v>
      </c>
      <c r="AL18" s="4" t="str">
        <v>R</v>
      </c>
      <c r="AM18" s="4">
        <v>1.0101</v>
      </c>
      <c r="AN18" s="4">
        <v>0.21529999999999999</v>
      </c>
      <c r="AO18" s="4">
        <v>4.6399999999999997E-2</v>
      </c>
      <c r="AP18" s="4" t="str">
        <v xml:space="preserve">Y   </v>
      </c>
      <c r="AR18" s="4" t="str">
        <v>R</v>
      </c>
      <c r="AS18" s="4">
        <v>0.59419024456225278</v>
      </c>
      <c r="AT18" s="4">
        <v>0.7712062021195335</v>
      </c>
      <c r="AU18" s="4">
        <v>0.32959923747152459</v>
      </c>
      <c r="AV18" s="4">
        <v>0.32959923747154196</v>
      </c>
      <c r="AW18" s="4">
        <v>-0.66579751579656465</v>
      </c>
      <c r="AX18" s="4">
        <v>2.0639787704239392E-2</v>
      </c>
      <c r="AY18" s="4">
        <v>-0.22998026600042001</v>
      </c>
      <c r="AZ18" s="4">
        <v>0.42578005603281766</v>
      </c>
      <c r="BA18" s="4">
        <v>0.2631766877512105</v>
      </c>
      <c r="BB18" s="4">
        <v>-0.82230703028052987</v>
      </c>
      <c r="BC18" s="4">
        <v>0.99999999999999989</v>
      </c>
      <c r="BD18" s="4">
        <v>2.0639787704239385E-2</v>
      </c>
      <c r="BE18" s="4">
        <v>0.51002874632727979</v>
      </c>
      <c r="BF18" s="4">
        <v>-0.31137764870535617</v>
      </c>
      <c r="BH18" s="4" t="str">
        <v>R</v>
      </c>
      <c r="BI18" s="4">
        <v>0.77090053895145294</v>
      </c>
      <c r="BJ18" s="4">
        <v>0.49558887520928524</v>
      </c>
      <c r="BK18" s="4">
        <v>0.25318480526828235</v>
      </c>
      <c r="BL18" s="4">
        <v>6.2152450038976154E-2</v>
      </c>
      <c r="BM18" s="4">
        <v>-7.8879913072664912E-2</v>
      </c>
    </row>
    <row r="19" spans="1:65" x14ac:dyDescent="0.25">
      <c r="C19" s="4" t="str">
        <v>nu_p</v>
      </c>
      <c r="D19" s="4">
        <v>1.0000000000031439</v>
      </c>
      <c r="F19" s="4" t="str">
        <v>I[]</v>
      </c>
      <c r="G19" s="4">
        <v>-0.12627647289652902</v>
      </c>
      <c r="H19" s="4">
        <v>-7.7585068568910703E-2</v>
      </c>
      <c r="I19" s="4">
        <v>-0.28087509582933246</v>
      </c>
      <c r="J19" s="4">
        <v>0.29141773929430398</v>
      </c>
      <c r="K19" s="4">
        <v>-3.6646422664244289E-2</v>
      </c>
      <c r="L19" s="4">
        <v>0</v>
      </c>
      <c r="M19" s="4">
        <v>-1.1753645768811306E-2</v>
      </c>
      <c r="N19" s="4">
        <v>0.12315762392881897</v>
      </c>
      <c r="O19" s="4">
        <v>0.74119049789304126</v>
      </c>
      <c r="P19" s="4">
        <v>-2.3006718954845563E-2</v>
      </c>
      <c r="Q19" s="4">
        <v>5.5176180639108646E-3</v>
      </c>
      <c r="R19" s="4">
        <v>0.87153496115483686</v>
      </c>
      <c r="S19" s="4">
        <v>1.4726727401487181E-2</v>
      </c>
      <c r="T19" s="4">
        <v>5.7893957406343455E-2</v>
      </c>
      <c r="U19" s="4">
        <v>-4.2868934477054539E-2</v>
      </c>
      <c r="V19" s="4">
        <v>-3.4131717052753086</v>
      </c>
      <c r="W19" s="4">
        <v>-1.6937162051370486E-2</v>
      </c>
      <c r="X19" s="4">
        <v>0.56471831544096973</v>
      </c>
      <c r="Y19" s="4">
        <v>-0.56471831544096962</v>
      </c>
      <c r="AA19" s="4" t="str">
        <v>I</v>
      </c>
      <c r="AB19" s="4">
        <v>-0.14769178116553097</v>
      </c>
      <c r="AC19" s="4">
        <v>8.7272293103386536E-2</v>
      </c>
      <c r="AD19" s="4">
        <v>-0.30299363088385373</v>
      </c>
      <c r="AE19" s="4">
        <v>-8.4037952191318965E-5</v>
      </c>
      <c r="AF19" s="4">
        <v>0.35409202830413633</v>
      </c>
      <c r="AG19" s="4">
        <v>-5.6589710097034514E-4</v>
      </c>
      <c r="AH19" s="4">
        <v>-3.861582999393498E-2</v>
      </c>
      <c r="AI19" s="4">
        <v>-3.5516875184966761</v>
      </c>
      <c r="AJ19" s="4">
        <v>0.8021542184989624</v>
      </c>
      <c r="AL19" s="4" t="str">
        <v>W</v>
      </c>
      <c r="AM19" s="4">
        <v>1.1227</v>
      </c>
      <c r="AN19" s="4">
        <v>0.38469999999999999</v>
      </c>
      <c r="AO19" s="4">
        <v>0.14799999999999999</v>
      </c>
      <c r="AP19" s="4" t="str">
        <v xml:space="preserve">Y   </v>
      </c>
      <c r="AR19" s="4" t="str">
        <v>T</v>
      </c>
      <c r="AS19" s="4">
        <v>1.4739460359615476E-2</v>
      </c>
      <c r="AT19" s="4">
        <v>7.6758872610931325E-2</v>
      </c>
      <c r="AU19" s="4">
        <v>5.0407863070481181E-2</v>
      </c>
      <c r="AV19" s="4">
        <v>5.0407863070482013E-2</v>
      </c>
      <c r="AW19" s="4">
        <v>-3.1776090897621651E-2</v>
      </c>
      <c r="AX19" s="4">
        <v>1.0000000000000002</v>
      </c>
      <c r="AY19" s="4">
        <v>-1.3264406210288364E-2</v>
      </c>
      <c r="AZ19" s="4">
        <v>1.3805272428599986E-2</v>
      </c>
      <c r="BA19" s="4">
        <v>5.1789203746242844E-2</v>
      </c>
      <c r="BB19" s="4">
        <v>-1.7776811836898755E-2</v>
      </c>
      <c r="BC19" s="4">
        <v>2.0639787704239392E-2</v>
      </c>
      <c r="BD19" s="4">
        <v>1</v>
      </c>
      <c r="BE19" s="4">
        <v>1.4538464335737583E-2</v>
      </c>
      <c r="BF19" s="4">
        <v>7.7823749535138834E-2</v>
      </c>
      <c r="BH19" s="4" t="str">
        <v>T</v>
      </c>
      <c r="BI19" s="4">
        <v>0.71295511564273106</v>
      </c>
      <c r="BJ19" s="4">
        <v>0.47064681195300806</v>
      </c>
      <c r="BK19" s="4">
        <v>0.27050757226320143</v>
      </c>
      <c r="BL19" s="4">
        <v>0.10925264769969574</v>
      </c>
      <c r="BM19" s="4">
        <v>-1.686022883664819E-2</v>
      </c>
    </row>
    <row r="20" spans="1:65" x14ac:dyDescent="0.25">
      <c r="C20" s="4" t="str">
        <v>pi</v>
      </c>
      <c r="D20" s="4">
        <v>1</v>
      </c>
      <c r="F20" s="4" t="str">
        <v>I_f[]</v>
      </c>
      <c r="G20" s="4">
        <v>-0.28804647987947302</v>
      </c>
      <c r="H20" s="4">
        <v>-0.18232168541421784</v>
      </c>
      <c r="I20" s="4">
        <v>-0.26460242728580996</v>
      </c>
      <c r="J20" s="4">
        <v>0.7367124319674645</v>
      </c>
      <c r="K20" s="4">
        <v>-7.625406154117613E-2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-9.6455827900247135E-2</v>
      </c>
      <c r="R20" s="4">
        <v>0</v>
      </c>
      <c r="S20" s="4">
        <v>0.82258084141413657</v>
      </c>
      <c r="T20" s="4">
        <v>0</v>
      </c>
      <c r="U20" s="4">
        <v>8.0695621778235804E-2</v>
      </c>
      <c r="V20" s="4">
        <v>0</v>
      </c>
      <c r="W20" s="4">
        <v>0</v>
      </c>
      <c r="X20" s="4">
        <v>0</v>
      </c>
      <c r="Y20" s="4">
        <v>0</v>
      </c>
      <c r="AA20" s="4" t="str">
        <v>I_f</v>
      </c>
      <c r="AB20" s="4">
        <v>-0.33689646769528991</v>
      </c>
      <c r="AC20" s="4">
        <v>0.20508626030845642</v>
      </c>
      <c r="AD20" s="4">
        <v>-0.28543951163517794</v>
      </c>
      <c r="AE20" s="4">
        <v>0</v>
      </c>
      <c r="AF20" s="4">
        <v>0.8951548383565795</v>
      </c>
      <c r="AG20" s="4">
        <v>0</v>
      </c>
      <c r="AH20" s="4">
        <v>-8.035201426888948E-2</v>
      </c>
      <c r="AI20" s="4">
        <v>0</v>
      </c>
      <c r="AJ20" s="4">
        <v>0</v>
      </c>
      <c r="AL20" s="4" t="str">
        <v>T</v>
      </c>
      <c r="AM20" s="4">
        <v>0.36149999999999999</v>
      </c>
      <c r="AN20" s="4">
        <v>0.42359999999999998</v>
      </c>
      <c r="AO20" s="4">
        <v>0.1794</v>
      </c>
      <c r="AP20" s="4" t="str">
        <v xml:space="preserve">Y   </v>
      </c>
      <c r="AR20" s="4" t="str">
        <v>W</v>
      </c>
      <c r="AS20" s="4">
        <v>0.68832204885508774</v>
      </c>
      <c r="AT20" s="4">
        <v>0.23030189394362857</v>
      </c>
      <c r="AU20" s="4">
        <v>0.2489097155703632</v>
      </c>
      <c r="AV20" s="4">
        <v>0.24890971557037553</v>
      </c>
      <c r="AW20" s="4">
        <v>-0.15139865790965157</v>
      </c>
      <c r="AX20" s="4">
        <v>1.4538464335737579E-2</v>
      </c>
      <c r="AY20" s="4">
        <v>7.7504049636248018E-2</v>
      </c>
      <c r="AZ20" s="4">
        <v>0.29714358129171392</v>
      </c>
      <c r="BA20" s="4">
        <v>-5.8001468834926261E-2</v>
      </c>
      <c r="BB20" s="4">
        <v>-0.19167965426862138</v>
      </c>
      <c r="BC20" s="4">
        <v>0.5100287463272799</v>
      </c>
      <c r="BD20" s="4">
        <v>1.4538464335737579E-2</v>
      </c>
      <c r="BE20" s="4">
        <v>1</v>
      </c>
      <c r="BF20" s="4">
        <v>3.9774392344065143E-2</v>
      </c>
      <c r="BH20" s="4" t="str">
        <v>W</v>
      </c>
      <c r="BI20" s="4">
        <v>0.95017906932539931</v>
      </c>
      <c r="BJ20" s="4">
        <v>0.83080047640180887</v>
      </c>
      <c r="BK20" s="4">
        <v>0.66851059024403625</v>
      </c>
      <c r="BL20" s="4">
        <v>0.48524709579856634</v>
      </c>
      <c r="BM20" s="4">
        <v>0.29809801664283941</v>
      </c>
    </row>
    <row r="21" spans="1:65" x14ac:dyDescent="0.25">
      <c r="C21" s="4" t="str">
        <v>pi_star</v>
      </c>
      <c r="D21" s="4">
        <v>0.99999999999358069</v>
      </c>
      <c r="F21" s="4" t="str">
        <v>K[]</v>
      </c>
      <c r="G21" s="4">
        <v>-3.1569118224132652E-3</v>
      </c>
      <c r="H21" s="4">
        <v>-1.9396267142227305E-3</v>
      </c>
      <c r="I21" s="4">
        <v>-7.0218773957328173E-3</v>
      </c>
      <c r="J21" s="4">
        <v>7.2854434823572739E-3</v>
      </c>
      <c r="K21" s="4">
        <v>-9.1616056660603776E-4</v>
      </c>
      <c r="L21" s="4">
        <v>0</v>
      </c>
      <c r="M21" s="4">
        <v>-2.9384114422040632E-4</v>
      </c>
      <c r="N21" s="4">
        <v>3.0789405982203566E-3</v>
      </c>
      <c r="O21" s="4">
        <v>1.8529762447323333E-2</v>
      </c>
      <c r="P21" s="4">
        <v>-5.7516797387085605E-4</v>
      </c>
      <c r="Q21" s="4">
        <v>1.3794045159756948E-4</v>
      </c>
      <c r="R21" s="4">
        <v>2.1788374028871287E-2</v>
      </c>
      <c r="S21" s="4">
        <v>3.6816818503759065E-4</v>
      </c>
      <c r="T21" s="4">
        <v>0.97644734893515939</v>
      </c>
      <c r="U21" s="4">
        <v>-1.0717233619267439E-3</v>
      </c>
      <c r="V21" s="4">
        <v>-8.5329292631873291E-2</v>
      </c>
      <c r="W21" s="4">
        <v>-4.2342905128362444E-4</v>
      </c>
      <c r="X21" s="4">
        <v>1.4117957886022154E-2</v>
      </c>
      <c r="Y21" s="4">
        <v>-1.4117957886022587E-2</v>
      </c>
      <c r="AA21" s="4" t="str">
        <v>K</v>
      </c>
      <c r="AB21" s="4">
        <v>-3.6922945291383291E-3</v>
      </c>
      <c r="AC21" s="4">
        <v>2.1818073275846309E-3</v>
      </c>
      <c r="AD21" s="4">
        <v>-7.5748407720957834E-3</v>
      </c>
      <c r="AE21" s="4">
        <v>-2.1009488047822388E-6</v>
      </c>
      <c r="AF21" s="4">
        <v>8.8523007076029801E-3</v>
      </c>
      <c r="AG21" s="4">
        <v>-1.4147427524256677E-5</v>
      </c>
      <c r="AH21" s="4">
        <v>-9.6539574984837379E-4</v>
      </c>
      <c r="AI21" s="4">
        <v>-8.8792187962408231E-2</v>
      </c>
      <c r="AJ21" s="4">
        <v>2.0053855462470904E-2</v>
      </c>
      <c r="AL21" s="4" t="str">
        <v>Y</v>
      </c>
      <c r="AM21" s="4">
        <v>2.0081000000000002</v>
      </c>
      <c r="AN21" s="4">
        <v>0.91579999999999995</v>
      </c>
      <c r="AO21" s="4">
        <v>0.8387</v>
      </c>
      <c r="AP21" s="4" t="str">
        <v xml:space="preserve">Y   </v>
      </c>
      <c r="AR21" s="4" t="str">
        <v>Y</v>
      </c>
      <c r="AS21" s="4">
        <v>0.29181938746091973</v>
      </c>
      <c r="AT21" s="4">
        <v>-0.71012336693427913</v>
      </c>
      <c r="AU21" s="4">
        <v>0.66411587613668543</v>
      </c>
      <c r="AV21" s="4">
        <v>0.66411587613668133</v>
      </c>
      <c r="AW21" s="4">
        <v>0.8571179007230626</v>
      </c>
      <c r="AX21" s="4">
        <v>7.7823749535138834E-2</v>
      </c>
      <c r="AY21" s="4">
        <v>0.88891975126777822</v>
      </c>
      <c r="AZ21" s="4">
        <v>-7.0872375720406597E-2</v>
      </c>
      <c r="BA21" s="4">
        <v>0.63133146702040821</v>
      </c>
      <c r="BB21" s="4">
        <v>0.53219156071381513</v>
      </c>
      <c r="BC21" s="4">
        <v>-0.31137764870535622</v>
      </c>
      <c r="BD21" s="4">
        <v>7.7823749535138834E-2</v>
      </c>
      <c r="BE21" s="4">
        <v>3.9774392344064942E-2</v>
      </c>
      <c r="BF21" s="4">
        <v>1</v>
      </c>
      <c r="BH21" s="4" t="str">
        <v>Y</v>
      </c>
      <c r="BI21" s="4">
        <v>0.90491468921345242</v>
      </c>
      <c r="BJ21" s="4">
        <v>0.72638685219610588</v>
      </c>
      <c r="BK21" s="4">
        <v>0.51909489993699376</v>
      </c>
      <c r="BL21" s="4">
        <v>0.31421899824706229</v>
      </c>
      <c r="BM21" s="4">
        <v>0.12858080578402586</v>
      </c>
    </row>
    <row r="22" spans="1:65" x14ac:dyDescent="0.25">
      <c r="C22" s="4" t="str">
        <v>pi_obj</v>
      </c>
      <c r="D22" s="4">
        <v>1</v>
      </c>
      <c r="F22" s="4" t="str">
        <v>K_f[]</v>
      </c>
      <c r="G22" s="4">
        <v>-7.2011619969872152E-3</v>
      </c>
      <c r="H22" s="4">
        <v>-4.5580421353556685E-3</v>
      </c>
      <c r="I22" s="4">
        <v>-6.6150606821457738E-3</v>
      </c>
      <c r="J22" s="4">
        <v>1.8417810799187573E-2</v>
      </c>
      <c r="K22" s="4">
        <v>-1.9063515385294649E-3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-2.4113956975062179E-3</v>
      </c>
      <c r="R22" s="4">
        <v>0</v>
      </c>
      <c r="S22" s="4">
        <v>2.0564521035353403E-2</v>
      </c>
      <c r="T22" s="4">
        <v>0</v>
      </c>
      <c r="U22" s="4">
        <v>0.97701739054445835</v>
      </c>
      <c r="V22" s="4">
        <v>0</v>
      </c>
      <c r="W22" s="4">
        <v>0</v>
      </c>
      <c r="X22" s="4">
        <v>0</v>
      </c>
      <c r="Y22" s="4">
        <v>0</v>
      </c>
      <c r="AA22" s="4" t="str">
        <v>K_f</v>
      </c>
      <c r="AB22" s="4">
        <v>-8.4224116923827513E-3</v>
      </c>
      <c r="AC22" s="4">
        <v>5.127156507711653E-3</v>
      </c>
      <c r="AD22" s="4">
        <v>-7.1359877908800107E-3</v>
      </c>
      <c r="AE22" s="4">
        <v>0</v>
      </c>
      <c r="AF22" s="4">
        <v>2.2378870958915727E-2</v>
      </c>
      <c r="AG22" s="4">
        <v>0</v>
      </c>
      <c r="AH22" s="4">
        <v>-2.0088003567223138E-3</v>
      </c>
      <c r="AI22" s="4">
        <v>0</v>
      </c>
      <c r="AJ22" s="4">
        <v>0</v>
      </c>
    </row>
    <row r="23" spans="1:65" ht="15" customHeight="1" x14ac:dyDescent="0.25">
      <c r="A23" s="10"/>
      <c r="C23" s="4" t="str">
        <v>q</v>
      </c>
      <c r="D23" s="4">
        <v>2.4576947449683093</v>
      </c>
      <c r="F23" s="4" t="str">
        <v>R[]</v>
      </c>
      <c r="G23" s="4">
        <v>2.7741058833712369E-2</v>
      </c>
      <c r="H23" s="4">
        <v>2.0549008146543535E-2</v>
      </c>
      <c r="I23" s="4">
        <v>-6.2275069034945668E-4</v>
      </c>
      <c r="J23" s="4">
        <v>-0.14119080706055778</v>
      </c>
      <c r="K23" s="4">
        <v>8.0401320472441029E-3</v>
      </c>
      <c r="L23" s="4">
        <v>0</v>
      </c>
      <c r="M23" s="4">
        <v>3.7231578412483902E-2</v>
      </c>
      <c r="N23" s="4">
        <v>2.7375214697169387E-2</v>
      </c>
      <c r="O23" s="4">
        <v>9.1767552127290458E-2</v>
      </c>
      <c r="P23" s="4">
        <v>6.4877559782578489E-2</v>
      </c>
      <c r="Q23" s="4">
        <v>-4.2941742091548316E-2</v>
      </c>
      <c r="R23" s="4">
        <v>3.5010078860663006E-2</v>
      </c>
      <c r="S23" s="4">
        <v>-2.2634766241080923E-2</v>
      </c>
      <c r="T23" s="4">
        <v>-3.7839974535905749E-2</v>
      </c>
      <c r="U23" s="4">
        <v>2.1833673396498773E-2</v>
      </c>
      <c r="V23" s="4">
        <v>0.44338079180442425</v>
      </c>
      <c r="W23" s="4">
        <v>3.5936608092757928E-2</v>
      </c>
      <c r="X23" s="4">
        <v>-7.3358528508743734E-2</v>
      </c>
      <c r="Y23" s="4">
        <v>7.3358528508744136E-2</v>
      </c>
      <c r="AA23" s="4" t="str">
        <v>R</v>
      </c>
      <c r="AB23" s="4">
        <v>3.2445682846447166E-2</v>
      </c>
      <c r="AC23" s="4">
        <v>-2.3114744821758723E-2</v>
      </c>
      <c r="AD23" s="4">
        <v>-6.7179146747514467E-4</v>
      </c>
      <c r="AE23" s="4">
        <v>1.7830844055548238E-4</v>
      </c>
      <c r="AF23" s="4">
        <v>-0.17155626617321743</v>
      </c>
      <c r="AG23" s="4">
        <v>1.5153178800750652E-4</v>
      </c>
      <c r="AH23" s="4">
        <v>8.4722150129020856E-3</v>
      </c>
      <c r="AI23" s="4">
        <v>0.4613743931367581</v>
      </c>
      <c r="AJ23" s="4">
        <v>9.9315532605292578E-2</v>
      </c>
    </row>
    <row r="24" spans="1:65" x14ac:dyDescent="0.25">
      <c r="C24" s="4" t="str">
        <v>q_f</v>
      </c>
      <c r="D24" s="4">
        <v>2.4576947449652393</v>
      </c>
      <c r="F24" s="4" t="str">
        <v>W[]</v>
      </c>
      <c r="G24" s="4">
        <v>2.6520832975441638E-2</v>
      </c>
      <c r="H24" s="4">
        <v>1.7673694441278445E-2</v>
      </c>
      <c r="I24" s="4">
        <v>-4.2804188399636761E-3</v>
      </c>
      <c r="J24" s="4">
        <v>6.8824940676140223E-3</v>
      </c>
      <c r="K24" s="4">
        <v>5.8299782189069841E-3</v>
      </c>
      <c r="L24" s="4">
        <v>0</v>
      </c>
      <c r="M24" s="4">
        <v>6.7197073732954346E-2</v>
      </c>
      <c r="N24" s="4">
        <v>0.24134681342592787</v>
      </c>
      <c r="O24" s="4">
        <v>0.12745187459685844</v>
      </c>
      <c r="P24" s="4">
        <v>1.0833915513230477E-2</v>
      </c>
      <c r="Q24" s="4">
        <v>7.0014468995843477E-4</v>
      </c>
      <c r="R24" s="4">
        <v>8.3320858329798825E-3</v>
      </c>
      <c r="S24" s="4">
        <v>2.4367963211873503E-3</v>
      </c>
      <c r="T24" s="4">
        <v>5.277235917676466E-3</v>
      </c>
      <c r="U24" s="4">
        <v>-7.2847513548059545E-3</v>
      </c>
      <c r="V24" s="4">
        <v>-0.59895058878916307</v>
      </c>
      <c r="W24" s="4">
        <v>0.85031233852871724</v>
      </c>
      <c r="X24" s="4">
        <v>9.909796422213997E-2</v>
      </c>
      <c r="Y24" s="4">
        <v>-9.9097964222139831E-2</v>
      </c>
      <c r="AA24" s="4" t="str">
        <v>W</v>
      </c>
      <c r="AB24" s="4">
        <v>3.1018518099931589E-2</v>
      </c>
      <c r="AC24" s="4">
        <v>-1.9880421193789001E-2</v>
      </c>
      <c r="AD24" s="4">
        <v>-4.6174960517407892E-3</v>
      </c>
      <c r="AE24" s="4">
        <v>4.2190366624697776E-3</v>
      </c>
      <c r="AF24" s="4">
        <v>8.3626902401141116E-3</v>
      </c>
      <c r="AG24" s="4">
        <v>-2.0077729952442504E-3</v>
      </c>
      <c r="AH24" s="4">
        <v>6.1432857944225105E-3</v>
      </c>
      <c r="AI24" s="4">
        <v>-0.62325763661723443</v>
      </c>
      <c r="AJ24" s="4">
        <v>0.13793492921737838</v>
      </c>
    </row>
    <row r="25" spans="1:65" x14ac:dyDescent="0.25">
      <c r="C25" s="4" t="str">
        <v>r_k</v>
      </c>
      <c r="D25" s="4">
        <v>3.510101010101007E-2</v>
      </c>
      <c r="F25" s="4" t="str">
        <v>Y[]</v>
      </c>
      <c r="G25" s="4">
        <v>0.10961226624922144</v>
      </c>
      <c r="H25" s="4">
        <v>-5.6493860660780777E-2</v>
      </c>
      <c r="I25" s="4">
        <v>-4.814114017782388E-2</v>
      </c>
      <c r="J25" s="4">
        <v>-4.318831050954143E-2</v>
      </c>
      <c r="K25" s="4">
        <v>0.17971774793139592</v>
      </c>
      <c r="L25" s="4">
        <v>0</v>
      </c>
      <c r="M25" s="4">
        <v>0.20902811862778292</v>
      </c>
      <c r="N25" s="4">
        <v>0.19925114921444784</v>
      </c>
      <c r="O25" s="4">
        <v>0.5734147118967442</v>
      </c>
      <c r="P25" s="4">
        <v>0.39669762411003406</v>
      </c>
      <c r="Q25" s="4">
        <v>1.3862512391540023E-2</v>
      </c>
      <c r="R25" s="4">
        <v>0.21236555788416384</v>
      </c>
      <c r="S25" s="4">
        <v>1.6852497353549857E-2</v>
      </c>
      <c r="T25" s="4">
        <v>-0.23015733265947802</v>
      </c>
      <c r="U25" s="4">
        <v>-3.8765647330641681E-2</v>
      </c>
      <c r="V25" s="4">
        <v>-2.7671575535849007</v>
      </c>
      <c r="W25" s="4">
        <v>0.19215375964647199</v>
      </c>
      <c r="X25" s="4">
        <v>0.45783355985431573</v>
      </c>
      <c r="Y25" s="4">
        <v>-0.45783355985431562</v>
      </c>
      <c r="AA25" s="4" t="str">
        <v>Y</v>
      </c>
      <c r="AB25" s="4">
        <v>0.12820148099324136</v>
      </c>
      <c r="AC25" s="4">
        <v>6.3547649787154867E-2</v>
      </c>
      <c r="AD25" s="4">
        <v>-5.1932190051589937E-2</v>
      </c>
      <c r="AE25" s="4">
        <v>9.5341878512824674E-4</v>
      </c>
      <c r="AF25" s="4">
        <v>-5.247668348668446E-2</v>
      </c>
      <c r="AG25" s="4">
        <v>-7.1403587468910838E-4</v>
      </c>
      <c r="AH25" s="4">
        <v>0.18937591984340998</v>
      </c>
      <c r="AI25" s="4">
        <v>-2.8794563512850142</v>
      </c>
      <c r="AJ25" s="4">
        <v>0.62057869252894393</v>
      </c>
    </row>
    <row r="26" spans="1:65" x14ac:dyDescent="0.25">
      <c r="C26" s="4" t="str">
        <v>r_k_f</v>
      </c>
      <c r="D26" s="4">
        <v>3.5101010101010389E-2</v>
      </c>
      <c r="F26" s="4" t="str">
        <v>Y_f[]</v>
      </c>
      <c r="G26" s="4">
        <v>-5.4468343666698962E-2</v>
      </c>
      <c r="H26" s="4">
        <v>-0.17916740467196038</v>
      </c>
      <c r="I26" s="4">
        <v>-5.0035174706698313E-2</v>
      </c>
      <c r="J26" s="4">
        <v>0.78991946867003138</v>
      </c>
      <c r="K26" s="4">
        <v>0.13240488343903598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0.27726558921638467</v>
      </c>
      <c r="R26" s="4">
        <v>0</v>
      </c>
      <c r="S26" s="4">
        <v>0.15554647979884373</v>
      </c>
      <c r="T26" s="4">
        <v>0</v>
      </c>
      <c r="U26" s="4">
        <v>-0.17757044098891051</v>
      </c>
      <c r="V26" s="4">
        <v>0</v>
      </c>
      <c r="W26" s="4">
        <v>0</v>
      </c>
      <c r="X26" s="4">
        <v>0</v>
      </c>
      <c r="Y26" s="4">
        <v>0</v>
      </c>
      <c r="AA26" s="4" t="str">
        <v>Y_f</v>
      </c>
      <c r="AB26" s="4">
        <v>-6.3705665107250092E-2</v>
      </c>
      <c r="AC26" s="4">
        <v>0.20153813798870668</v>
      </c>
      <c r="AD26" s="4">
        <v>-5.397537724562932E-2</v>
      </c>
      <c r="AE26" s="4">
        <v>0</v>
      </c>
      <c r="AF26" s="4">
        <v>0.9598049437059919</v>
      </c>
      <c r="AG26" s="4">
        <v>0</v>
      </c>
      <c r="AH26" s="4">
        <v>0.13952042512016458</v>
      </c>
      <c r="AI26" s="4">
        <v>0</v>
      </c>
      <c r="AJ26" s="4">
        <v>0</v>
      </c>
    </row>
    <row r="27" spans="1:65" ht="15.75" x14ac:dyDescent="0.25">
      <c r="C27" s="4" t="str">
        <v>w_star</v>
      </c>
      <c r="D27" s="4">
        <v>1.1227106774104016</v>
      </c>
      <c r="AR27" s="8" t="s">
        <v>19</v>
      </c>
    </row>
    <row r="28" spans="1:65" ht="15" customHeight="1" x14ac:dyDescent="0.25">
      <c r="C28" s="4" t="str">
        <v>z</v>
      </c>
      <c r="D28" s="4">
        <v>1.0000000000000004</v>
      </c>
      <c r="F28" s="16" t="s">
        <v>1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AA28" s="16" t="s">
        <v>3</v>
      </c>
      <c r="AB28" s="16"/>
      <c r="AC28" s="16"/>
      <c r="AD28" s="16"/>
      <c r="AE28" s="16"/>
      <c r="AF28" s="16"/>
      <c r="AG28" s="16"/>
      <c r="AH28" s="16"/>
      <c r="AI28" s="16"/>
      <c r="AJ28" s="16"/>
      <c r="AR28" s="16" t="s">
        <v>18</v>
      </c>
      <c r="AS28" s="16"/>
      <c r="AT28" s="16"/>
      <c r="AU28" s="16"/>
      <c r="AV28" s="16"/>
      <c r="AW28" s="16"/>
      <c r="AX28" s="16"/>
      <c r="AY28" s="16"/>
      <c r="AZ28" s="16"/>
      <c r="BA28" s="16"/>
    </row>
    <row r="29" spans="1:65" x14ac:dyDescent="0.25">
      <c r="C29" s="4" t="str">
        <v>z_f</v>
      </c>
      <c r="D29" s="4">
        <v>0.99999999999999978</v>
      </c>
      <c r="F29" s="5" t="str" cm="1">
        <f t="array" ref="F29:Y64">_xll.XLRCODE_ENV("SmetsWoulters",F28, "previous", $A$7)</f>
        <v/>
      </c>
      <c r="G29" s="4" t="str">
        <v>epsilon_b[-1]</v>
      </c>
      <c r="H29" s="4" t="str">
        <v>epsilon_L[-1]</v>
      </c>
      <c r="I29" s="4" t="str">
        <v>epsilon_I[-1]</v>
      </c>
      <c r="J29" s="4" t="str">
        <v>epsilon_a[-1]</v>
      </c>
      <c r="K29" s="4" t="str">
        <v>epsilon_G[-1]</v>
      </c>
      <c r="L29" s="4" t="str">
        <v>nu_w[-1]</v>
      </c>
      <c r="M29" s="4" t="str">
        <v>nu_p[-1]</v>
      </c>
      <c r="N29" s="4" t="str">
        <v>pi[-1]</v>
      </c>
      <c r="O29" s="4" t="str">
        <v>pi_obj[-1]</v>
      </c>
      <c r="P29" s="4" t="str">
        <v>C[-1]</v>
      </c>
      <c r="Q29" s="4" t="str">
        <v>C_f[-1]</v>
      </c>
      <c r="R29" s="4" t="str">
        <v>I[-1]</v>
      </c>
      <c r="S29" s="4" t="str">
        <v>I_f[-1]</v>
      </c>
      <c r="T29" s="4" t="str">
        <v>K[-1]</v>
      </c>
      <c r="U29" s="4" t="str">
        <v>K_f[-1]</v>
      </c>
      <c r="V29" s="4" t="str">
        <v>R[-1]</v>
      </c>
      <c r="W29" s="4" t="str">
        <v>W[-1]</v>
      </c>
      <c r="X29" s="4" t="str">
        <v>Y[-1]</v>
      </c>
      <c r="Y29" s="4" t="str">
        <v>Y_f[-1]</v>
      </c>
      <c r="AA29" s="5" t="str" cm="1">
        <f t="array" ref="AA29:AJ64">_xll.XLRCODE_ENV("SmetsWoulters",AA28, "previous", $A$7)</f>
        <v/>
      </c>
      <c r="AB29" s="4" t="str">
        <v>eta_b</v>
      </c>
      <c r="AC29" s="4" t="str">
        <v>eta_L</v>
      </c>
      <c r="AD29" s="4" t="str">
        <v>eta_I</v>
      </c>
      <c r="AE29" s="4" t="str">
        <v>eta_w</v>
      </c>
      <c r="AF29" s="4" t="str">
        <v>eta_a</v>
      </c>
      <c r="AG29" s="4" t="str">
        <v>eta_p</v>
      </c>
      <c r="AH29" s="4" t="str">
        <v>eta_G</v>
      </c>
      <c r="AI29" s="4" t="str">
        <v>eta_R</v>
      </c>
      <c r="AJ29" s="4" t="str">
        <v>eta_pi</v>
      </c>
      <c r="AR29" s="4" t="str" cm="1">
        <f t="array" ref="AR29:BA43">_xll.XLRCODE_ENV("SmetsWoulters",AR28, "previous", $A$7)</f>
        <v/>
      </c>
      <c r="AS29" s="4" t="str">
        <v>eta_b</v>
      </c>
      <c r="AT29" s="4" t="str">
        <v>eta_L</v>
      </c>
      <c r="AU29" s="4" t="str">
        <v>eta_I</v>
      </c>
      <c r="AV29" s="4" t="str">
        <v>eta_w</v>
      </c>
      <c r="AW29" s="4" t="str">
        <v>eta_a</v>
      </c>
      <c r="AX29" s="4" t="str">
        <v>eta_p</v>
      </c>
      <c r="AY29" s="4" t="str">
        <v>eta_G</v>
      </c>
      <c r="AZ29" s="4" t="str">
        <v>eta_R</v>
      </c>
      <c r="BA29" s="4" t="str">
        <v>eta_pi</v>
      </c>
    </row>
    <row r="30" spans="1:65" x14ac:dyDescent="0.25">
      <c r="C30" s="4" t="str">
        <v>C</v>
      </c>
      <c r="D30" s="4">
        <v>1.2048516805189415</v>
      </c>
      <c r="F30" s="4" t="str">
        <v>f_1[]</v>
      </c>
      <c r="G30" s="4">
        <v>0.20595720540159901</v>
      </c>
      <c r="H30" s="4">
        <v>4.5310826815233062E-3</v>
      </c>
      <c r="I30" s="4">
        <v>-0.22762543221817491</v>
      </c>
      <c r="J30" s="4">
        <v>-0.75707857527044398</v>
      </c>
      <c r="K30" s="4">
        <v>0.16459133339049861</v>
      </c>
      <c r="L30" s="4">
        <v>0</v>
      </c>
      <c r="M30" s="4">
        <v>0.56976087484378879</v>
      </c>
      <c r="N30" s="4">
        <v>0.13787462979162268</v>
      </c>
      <c r="O30" s="4">
        <v>-0.61346732079643551</v>
      </c>
      <c r="P30" s="4">
        <v>0.12771148874124802</v>
      </c>
      <c r="Q30" s="4">
        <v>-1.5303706508523519E-2</v>
      </c>
      <c r="R30" s="4">
        <v>0.14844774914680442</v>
      </c>
      <c r="S30" s="4">
        <v>-2.1458500516526615E-2</v>
      </c>
      <c r="T30" s="4">
        <v>-0.48191962254924686</v>
      </c>
      <c r="U30" s="4">
        <v>4.450331216117754E-2</v>
      </c>
      <c r="V30" s="4">
        <v>3.0848619012573604</v>
      </c>
      <c r="W30" s="4">
        <v>0.78363234225990674</v>
      </c>
      <c r="X30" s="4">
        <v>-0.5103985872007466</v>
      </c>
      <c r="Y30" s="4">
        <v>0.51039858720074749</v>
      </c>
      <c r="AA30" s="4" t="str">
        <v>f_1</v>
      </c>
      <c r="AB30" s="4">
        <v>0.24088562035274716</v>
      </c>
      <c r="AC30" s="4">
        <v>-5.0968309128495513E-3</v>
      </c>
      <c r="AD30" s="4">
        <v>-0.24555062806707109</v>
      </c>
      <c r="AE30" s="4">
        <v>-2.3920248082645895E-2</v>
      </c>
      <c r="AF30" s="4">
        <v>-0.91990106351208345</v>
      </c>
      <c r="AG30" s="4">
        <v>-9.7986276290884522E-4</v>
      </c>
      <c r="AH30" s="4">
        <v>0.17343659998998809</v>
      </c>
      <c r="AI30" s="4">
        <v>3.2100540075518817</v>
      </c>
      <c r="AJ30" s="4">
        <v>-0.66392567185761386</v>
      </c>
      <c r="AR30" s="4" t="str">
        <v>pi</v>
      </c>
      <c r="AS30" s="15">
        <v>3.4293987627336485E-3</v>
      </c>
      <c r="AT30" s="15">
        <v>0.10878160500739258</v>
      </c>
      <c r="AU30" s="15">
        <v>1.6988533425588175E-4</v>
      </c>
      <c r="AV30" s="15">
        <v>3.8548962791410012E-6</v>
      </c>
      <c r="AW30" s="15">
        <v>0.21445983598343485</v>
      </c>
      <c r="AX30" s="15">
        <v>1.9466248877215444E-4</v>
      </c>
      <c r="AY30" s="15">
        <v>2.550533931974461E-4</v>
      </c>
      <c r="AZ30" s="15">
        <v>0.66907353092000255</v>
      </c>
      <c r="BA30" s="15">
        <v>3.6321732139319336E-3</v>
      </c>
    </row>
    <row r="31" spans="1:65" x14ac:dyDescent="0.25">
      <c r="C31" s="4" t="str">
        <v>C_f</v>
      </c>
      <c r="D31" s="4">
        <v>1.2048516805185649</v>
      </c>
      <c r="F31" s="4" t="str">
        <v>f_2[]</v>
      </c>
      <c r="G31" s="4">
        <v>0.20595720540159956</v>
      </c>
      <c r="H31" s="4">
        <v>4.5310826815235924E-3</v>
      </c>
      <c r="I31" s="4">
        <v>-0.22762543221817585</v>
      </c>
      <c r="J31" s="4">
        <v>-0.75707857527044464</v>
      </c>
      <c r="K31" s="4">
        <v>0.16459133339049897</v>
      </c>
      <c r="L31" s="4">
        <v>0</v>
      </c>
      <c r="M31" s="4">
        <v>0.5697608748437889</v>
      </c>
      <c r="N31" s="4">
        <v>0.13787462979162302</v>
      </c>
      <c r="O31" s="4">
        <v>-0.61346732079642297</v>
      </c>
      <c r="P31" s="4">
        <v>0.12771148874124819</v>
      </c>
      <c r="Q31" s="4">
        <v>-1.5303706508523598E-2</v>
      </c>
      <c r="R31" s="4">
        <v>0.14844774914680264</v>
      </c>
      <c r="S31" s="4">
        <v>-2.1458500516526657E-2</v>
      </c>
      <c r="T31" s="4">
        <v>-0.48191962254924764</v>
      </c>
      <c r="U31" s="4">
        <v>4.4503312161177207E-2</v>
      </c>
      <c r="V31" s="4">
        <v>3.0848619012573288</v>
      </c>
      <c r="W31" s="4">
        <v>0.78363234225990719</v>
      </c>
      <c r="X31" s="4">
        <v>-0.51039858720074127</v>
      </c>
      <c r="Y31" s="4">
        <v>0.51039858720074227</v>
      </c>
      <c r="AA31" s="4" t="str">
        <v>f_2</v>
      </c>
      <c r="AB31" s="4">
        <v>0.24088562035274791</v>
      </c>
      <c r="AC31" s="4">
        <v>-5.0968309128499173E-3</v>
      </c>
      <c r="AD31" s="4">
        <v>-0.24555062806707204</v>
      </c>
      <c r="AE31" s="4">
        <v>-0.13793483289203284</v>
      </c>
      <c r="AF31" s="4">
        <v>-0.91990106351208445</v>
      </c>
      <c r="AG31" s="4">
        <v>-9.7986276290886322E-4</v>
      </c>
      <c r="AH31" s="4">
        <v>0.1734365999899885</v>
      </c>
      <c r="AI31" s="4">
        <v>3.2100540075518484</v>
      </c>
      <c r="AJ31" s="4">
        <v>-0.66392567185760032</v>
      </c>
      <c r="AR31" s="4" t="str">
        <v>q</v>
      </c>
      <c r="AS31" s="15">
        <v>1.5858833969683468E-2</v>
      </c>
      <c r="AT31" s="15">
        <v>0.59927566045301905</v>
      </c>
      <c r="AU31" s="15">
        <v>1.0768860775771404E-4</v>
      </c>
      <c r="AV31" s="15">
        <v>6.212309360757786E-7</v>
      </c>
      <c r="AW31" s="15">
        <v>0.14902380436825741</v>
      </c>
      <c r="AX31" s="15">
        <v>8.9332425823110203E-7</v>
      </c>
      <c r="AY31" s="15">
        <v>5.954342012674003E-3</v>
      </c>
      <c r="AZ31" s="15">
        <v>0.22881366302745063</v>
      </c>
      <c r="BA31" s="15">
        <v>9.6449300596333852E-4</v>
      </c>
    </row>
    <row r="32" spans="1:65" x14ac:dyDescent="0.25">
      <c r="C32" s="4" t="str">
        <v>G</v>
      </c>
      <c r="D32" s="4">
        <v>0.36145550415633809</v>
      </c>
      <c r="F32" s="5" t="str">
        <v>g_1[]</v>
      </c>
      <c r="G32" s="4">
        <v>0.3640259578987462</v>
      </c>
      <c r="H32" s="4">
        <v>0.10534195253895738</v>
      </c>
      <c r="I32" s="4">
        <v>-0.40426279725399661</v>
      </c>
      <c r="J32" s="4">
        <v>-0.7294186457690045</v>
      </c>
      <c r="K32" s="4">
        <v>0.21579288724743348</v>
      </c>
      <c r="L32" s="4">
        <v>0</v>
      </c>
      <c r="M32" s="4">
        <v>0.6712112613218193</v>
      </c>
      <c r="N32" s="4">
        <v>0.54951776420489629</v>
      </c>
      <c r="O32" s="4">
        <v>4.9089421596575402</v>
      </c>
      <c r="P32" s="4">
        <v>0.13925778183563509</v>
      </c>
      <c r="Q32" s="4">
        <v>-1.1946499504063852E-2</v>
      </c>
      <c r="R32" s="4">
        <v>0.18000900442549603</v>
      </c>
      <c r="S32" s="4">
        <v>-1.8397584354320512E-2</v>
      </c>
      <c r="T32" s="4">
        <v>-0.42785576043653806</v>
      </c>
      <c r="U32" s="4">
        <v>-0.15546046160770732</v>
      </c>
      <c r="V32" s="4">
        <v>-13.493543820127869</v>
      </c>
      <c r="W32" s="4">
        <v>0.58900700681258</v>
      </c>
      <c r="X32" s="4">
        <v>2.2325426299691182</v>
      </c>
      <c r="Y32" s="4">
        <v>-2.2325426299691178</v>
      </c>
      <c r="AA32" s="4" t="str">
        <v>g_1</v>
      </c>
      <c r="AB32" s="4">
        <v>0.42576135426753936</v>
      </c>
      <c r="AC32" s="4">
        <v>-0.11849488474573397</v>
      </c>
      <c r="AD32" s="4">
        <v>-0.43609794741531444</v>
      </c>
      <c r="AE32" s="4">
        <v>2.9225051120549926E-3</v>
      </c>
      <c r="AF32" s="4">
        <v>-0.88629240069137838</v>
      </c>
      <c r="AG32" s="4">
        <v>1.6306521190747967E-2</v>
      </c>
      <c r="AH32" s="4">
        <v>0.22738976527653673</v>
      </c>
      <c r="AI32" s="4">
        <v>-14.041148616158022</v>
      </c>
      <c r="AJ32" s="4">
        <v>5.3127079649973377</v>
      </c>
      <c r="AR32" s="4" t="str">
        <v>r_k</v>
      </c>
      <c r="AS32" s="15">
        <v>4.956990983625998E-3</v>
      </c>
      <c r="AT32" s="15">
        <v>0.10874612583722433</v>
      </c>
      <c r="AU32" s="15">
        <v>4.4172272748958411E-4</v>
      </c>
      <c r="AV32" s="15">
        <v>1.004879927251694E-5</v>
      </c>
      <c r="AW32" s="15">
        <v>0.46321373114347653</v>
      </c>
      <c r="AX32" s="15">
        <v>4.3189237381077271E-6</v>
      </c>
      <c r="AY32" s="15">
        <v>2.642817403599027E-3</v>
      </c>
      <c r="AZ32" s="15">
        <v>0.41887872717500074</v>
      </c>
      <c r="BA32" s="15">
        <v>1.1055170065732247E-3</v>
      </c>
    </row>
    <row r="33" spans="3:53" x14ac:dyDescent="0.25">
      <c r="C33" s="4" t="str">
        <v>G_f</v>
      </c>
      <c r="D33" s="4">
        <v>0.36145550415633809</v>
      </c>
      <c r="F33" s="4" t="str">
        <v>g_2[]</v>
      </c>
      <c r="G33" s="4">
        <v>0.36402595789914705</v>
      </c>
      <c r="H33" s="4">
        <v>0.10534195253907326</v>
      </c>
      <c r="I33" s="4">
        <v>-0.40426279725444181</v>
      </c>
      <c r="J33" s="4">
        <v>-0.72941864576980742</v>
      </c>
      <c r="K33" s="4">
        <v>0.21579288724767098</v>
      </c>
      <c r="L33" s="4">
        <v>0</v>
      </c>
      <c r="M33" s="4">
        <v>0.67121126132255826</v>
      </c>
      <c r="N33" s="4">
        <v>0.5495177642055018</v>
      </c>
      <c r="O33" s="4">
        <v>4.9089421596629457</v>
      </c>
      <c r="P33" s="4">
        <v>0.13925778183578896</v>
      </c>
      <c r="Q33" s="4">
        <v>-1.1946499504076998E-2</v>
      </c>
      <c r="R33" s="4">
        <v>0.18000900442569431</v>
      </c>
      <c r="S33" s="4">
        <v>-1.8397584354340853E-2</v>
      </c>
      <c r="T33" s="4">
        <v>-0.42785576043700835</v>
      </c>
      <c r="U33" s="4">
        <v>-0.15546046160787874</v>
      </c>
      <c r="V33" s="4">
        <v>-13.49354382014273</v>
      </c>
      <c r="W33" s="4">
        <v>0.58900700681322793</v>
      </c>
      <c r="X33" s="4">
        <v>2.2325426299715772</v>
      </c>
      <c r="Y33" s="4">
        <v>-2.2325426299715767</v>
      </c>
      <c r="AA33" s="4" t="str">
        <v>g_2</v>
      </c>
      <c r="AB33" s="4">
        <v>0.42576135426800837</v>
      </c>
      <c r="AC33" s="4">
        <v>-0.11849488474586437</v>
      </c>
      <c r="AD33" s="4">
        <v>-0.43609794741579455</v>
      </c>
      <c r="AE33" s="4">
        <v>2.9225051120582088E-3</v>
      </c>
      <c r="AF33" s="4">
        <v>-0.88629240069235415</v>
      </c>
      <c r="AG33" s="4">
        <v>-4.1746578946505334E-3</v>
      </c>
      <c r="AH33" s="4">
        <v>0.22738976527678714</v>
      </c>
      <c r="AI33" s="4">
        <v>-14.041148616173482</v>
      </c>
      <c r="AJ33" s="4">
        <v>5.3127079650031899</v>
      </c>
      <c r="AR33" s="4" t="str">
        <v>z</v>
      </c>
      <c r="AS33" s="15">
        <v>4.9569909836249416E-3</v>
      </c>
      <c r="AT33" s="15">
        <v>0.10874612583721331</v>
      </c>
      <c r="AU33" s="15">
        <v>4.4172272748966809E-4</v>
      </c>
      <c r="AV33" s="15">
        <v>1.0048799272518034E-5</v>
      </c>
      <c r="AW33" s="15">
        <v>0.46321373114348557</v>
      </c>
      <c r="AX33" s="15">
        <v>4.3189237381080414E-6</v>
      </c>
      <c r="AY33" s="15">
        <v>2.6428174035991094E-3</v>
      </c>
      <c r="AZ33" s="15">
        <v>0.41887872717500335</v>
      </c>
      <c r="BA33" s="15">
        <v>1.1055170065732531E-3</v>
      </c>
    </row>
    <row r="34" spans="3:53" x14ac:dyDescent="0.25">
      <c r="C34" s="4" t="str">
        <v>I</v>
      </c>
      <c r="D34" s="4">
        <v>0.44177894952659863</v>
      </c>
      <c r="F34" s="4" t="str">
        <v>mc[]</v>
      </c>
      <c r="G34" s="4">
        <v>2.2935682199973148E-2</v>
      </c>
      <c r="H34" s="4">
        <v>1.1113407579136914E-2</v>
      </c>
      <c r="I34" s="4">
        <v>-4.6822481238789652E-3</v>
      </c>
      <c r="J34" s="4">
        <v>-0.85666654955289556</v>
      </c>
      <c r="K34" s="4">
        <v>1.0052796018431854E-2</v>
      </c>
      <c r="L34" s="4">
        <v>0</v>
      </c>
      <c r="M34" s="4">
        <v>8.5138064769977831E-2</v>
      </c>
      <c r="N34" s="4">
        <v>0.1830178279185784</v>
      </c>
      <c r="O34" s="4">
        <v>0.11172465856032986</v>
      </c>
      <c r="P34" s="4">
        <v>2.070096439067478E-2</v>
      </c>
      <c r="Q34" s="4">
        <v>9.586846036892015E-4</v>
      </c>
      <c r="R34" s="4">
        <v>1.293491536679795E-2</v>
      </c>
      <c r="S34" s="4">
        <v>2.3257300935087531E-3</v>
      </c>
      <c r="T34" s="4">
        <v>-4.8886044346285754E-2</v>
      </c>
      <c r="U34" s="4">
        <v>-6.578740701640857E-3</v>
      </c>
      <c r="V34" s="4">
        <v>-0.52737415940637566</v>
      </c>
      <c r="W34" s="4">
        <v>0.6283910933018112</v>
      </c>
      <c r="X34" s="4">
        <v>8.72554540537087E-2</v>
      </c>
      <c r="Y34" s="4">
        <v>-8.7255454053708034E-2</v>
      </c>
      <c r="AA34" s="4" t="str">
        <v>mc</v>
      </c>
      <c r="AB34" s="4">
        <v>2.6825359298214078E-2</v>
      </c>
      <c r="AC34" s="4">
        <v>-1.2501020898916446E-2</v>
      </c>
      <c r="AD34" s="4">
        <v>-5.0509688499234115E-3</v>
      </c>
      <c r="AE34" s="4">
        <v>3.1179190761801319E-3</v>
      </c>
      <c r="AF34" s="4">
        <v>-1.040907107597687</v>
      </c>
      <c r="AG34" s="4">
        <v>-1.4921506027282786E-3</v>
      </c>
      <c r="AH34" s="4">
        <v>1.0593041115312733E-2</v>
      </c>
      <c r="AI34" s="4">
        <v>-0.54877644058936037</v>
      </c>
      <c r="AJ34" s="4">
        <v>0.12091413264104962</v>
      </c>
      <c r="AR34" s="4" t="str">
        <v>C</v>
      </c>
      <c r="AS34" s="15">
        <v>4.6246850800820589E-2</v>
      </c>
      <c r="AT34" s="15">
        <v>0.42692065225361447</v>
      </c>
      <c r="AU34" s="15">
        <v>3.0882972332642772E-4</v>
      </c>
      <c r="AV34" s="15">
        <v>5.9146623727185014E-8</v>
      </c>
      <c r="AW34" s="15">
        <v>0.21437210994605668</v>
      </c>
      <c r="AX34" s="15">
        <v>8.9212899082810814E-7</v>
      </c>
      <c r="AY34" s="15">
        <v>1.2586145061201928E-3</v>
      </c>
      <c r="AZ34" s="15">
        <v>0.3102308149428184</v>
      </c>
      <c r="BA34" s="15">
        <v>6.6117655162887417E-4</v>
      </c>
    </row>
    <row r="35" spans="3:53" x14ac:dyDescent="0.25">
      <c r="C35" s="4" t="str">
        <v>I_f</v>
      </c>
      <c r="D35" s="4">
        <v>0.44177894952270264</v>
      </c>
      <c r="F35" s="4" t="str">
        <v>mc_f[]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AA35" s="4" t="str">
        <v>mc_f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R35" s="4" t="str">
        <v>G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1</v>
      </c>
      <c r="AZ35" s="15">
        <v>0</v>
      </c>
      <c r="BA35" s="15">
        <v>0</v>
      </c>
    </row>
    <row r="36" spans="3:53" x14ac:dyDescent="0.25">
      <c r="C36" s="4" t="str">
        <v>K</v>
      </c>
      <c r="D36" s="4">
        <v>17.671157981063956</v>
      </c>
      <c r="F36" s="4" t="str">
        <v>pi_star[]</v>
      </c>
      <c r="G36" s="4">
        <v>7.1817063116175861E-2</v>
      </c>
      <c r="H36" s="4">
        <v>4.0202411689264722E-2</v>
      </c>
      <c r="I36" s="4">
        <v>-6.5647768893681235E-2</v>
      </c>
      <c r="J36" s="4">
        <v>-0.38844078107370134</v>
      </c>
      <c r="K36" s="4">
        <v>2.3596129954844388E-2</v>
      </c>
      <c r="L36" s="4">
        <v>0</v>
      </c>
      <c r="M36" s="4">
        <v>0.22481812003170626</v>
      </c>
      <c r="N36" s="4">
        <v>0.25301147070537372</v>
      </c>
      <c r="O36" s="4">
        <v>1.623492913143044</v>
      </c>
      <c r="P36" s="4">
        <v>1.9103814000871258E-2</v>
      </c>
      <c r="Q36" s="4">
        <v>-3.077443002586134E-3</v>
      </c>
      <c r="R36" s="4">
        <v>2.9891510728046387E-2</v>
      </c>
      <c r="S36" s="4">
        <v>-3.3081066753113024E-3</v>
      </c>
      <c r="T36" s="4">
        <v>-2.5119536718838986E-2</v>
      </c>
      <c r="U36" s="4">
        <v>-5.4438696113652145E-2</v>
      </c>
      <c r="V36" s="4">
        <v>-4.7202719696377038</v>
      </c>
      <c r="W36" s="4">
        <v>0.32726453538393124</v>
      </c>
      <c r="X36" s="4">
        <v>0.78098152255191677</v>
      </c>
      <c r="Y36" s="4">
        <v>-0.78098152255191644</v>
      </c>
      <c r="AA36" s="4" t="str">
        <v>pi_star</v>
      </c>
      <c r="AB36" s="4">
        <v>8.3996565048158903E-2</v>
      </c>
      <c r="AC36" s="4">
        <v>-4.52220603928737E-2</v>
      </c>
      <c r="AD36" s="4">
        <v>-7.0817442172255912E-2</v>
      </c>
      <c r="AE36" s="4">
        <v>1.6238045839719972E-3</v>
      </c>
      <c r="AF36" s="4">
        <v>-0.47198150798748673</v>
      </c>
      <c r="AG36" s="4">
        <v>1.8880505373310631E-2</v>
      </c>
      <c r="AH36" s="4">
        <v>2.4864204378128949E-2</v>
      </c>
      <c r="AI36" s="4">
        <v>-4.9118334751693045</v>
      </c>
      <c r="AJ36" s="4">
        <v>1.7570269622760213</v>
      </c>
      <c r="AR36" s="4" t="str">
        <v>I</v>
      </c>
      <c r="AS36" s="15">
        <v>1.156044251573213E-2</v>
      </c>
      <c r="AT36" s="15">
        <v>0.43142803517912315</v>
      </c>
      <c r="AU36" s="15">
        <v>3.2131536464192053E-3</v>
      </c>
      <c r="AV36" s="15">
        <v>1.5143910374326706E-7</v>
      </c>
      <c r="AW36" s="15">
        <v>0.17823411734920852</v>
      </c>
      <c r="AX36" s="15">
        <v>1.6823910289502463E-6</v>
      </c>
      <c r="AY36" s="15">
        <v>8.4765139512433163E-4</v>
      </c>
      <c r="AZ36" s="15">
        <v>0.3737336374627972</v>
      </c>
      <c r="BA36" s="15">
        <v>9.811286214627343E-4</v>
      </c>
    </row>
    <row r="37" spans="3:53" x14ac:dyDescent="0.25">
      <c r="C37" s="4" t="str">
        <v>K_f</v>
      </c>
      <c r="D37" s="4">
        <v>17.671157980908102</v>
      </c>
      <c r="F37" s="4" t="str">
        <v>q[]</v>
      </c>
      <c r="G37" s="4">
        <v>9.5495976674308189E-2</v>
      </c>
      <c r="H37" s="4">
        <v>5.8125377195323631E-2</v>
      </c>
      <c r="I37" s="4">
        <v>7.3117998727538561E-3</v>
      </c>
      <c r="J37" s="4">
        <v>-0.16564942805010388</v>
      </c>
      <c r="K37" s="4">
        <v>6.4756573376575949E-2</v>
      </c>
      <c r="L37" s="4">
        <v>0</v>
      </c>
      <c r="M37" s="4">
        <v>0.13438533583557175</v>
      </c>
      <c r="N37" s="4">
        <v>-4.2136765514266634E-3</v>
      </c>
      <c r="O37" s="4">
        <v>-0.50618059286573003</v>
      </c>
      <c r="P37" s="4">
        <v>5.6245513508154012E-3</v>
      </c>
      <c r="Q37" s="4">
        <v>1.4471782055767587E-3</v>
      </c>
      <c r="R37" s="4">
        <v>-1.8463765519501903E-2</v>
      </c>
      <c r="S37" s="4">
        <v>-1.3831696201249486E-3</v>
      </c>
      <c r="T37" s="4">
        <v>-0.31799533085548165</v>
      </c>
      <c r="U37" s="4">
        <v>1.9646359531749338E-2</v>
      </c>
      <c r="V37" s="4">
        <v>1.7500894324587439</v>
      </c>
      <c r="W37" s="4">
        <v>6.6144028026915713E-2</v>
      </c>
      <c r="X37" s="4">
        <v>-0.28955694043802155</v>
      </c>
      <c r="Y37" s="4">
        <v>0.28955694043802205</v>
      </c>
      <c r="AA37" s="4" t="str">
        <v>q</v>
      </c>
      <c r="AB37" s="4">
        <v>0.11169120078866443</v>
      </c>
      <c r="AC37" s="4">
        <v>-6.5382876485178404E-2</v>
      </c>
      <c r="AD37" s="4">
        <v>7.887594253240442E-3</v>
      </c>
      <c r="AE37" s="4">
        <v>3.2819008569470243E-4</v>
      </c>
      <c r="AF37" s="4">
        <v>-0.2012751252127632</v>
      </c>
      <c r="AG37" s="4">
        <v>3.5694439274230552E-4</v>
      </c>
      <c r="AH37" s="4">
        <v>6.8236642124948357E-2</v>
      </c>
      <c r="AI37" s="4">
        <v>1.8211128329435402</v>
      </c>
      <c r="AJ37" s="4">
        <v>-0.547814494443431</v>
      </c>
      <c r="AR37" s="4" t="str">
        <v>K</v>
      </c>
      <c r="AS37" s="15">
        <v>1.1257558466304118E-2</v>
      </c>
      <c r="AT37" s="15">
        <v>0.43967520568803808</v>
      </c>
      <c r="AU37" s="15">
        <v>3.3708681368549765E-3</v>
      </c>
      <c r="AV37" s="15">
        <v>2.2270241995981664E-7</v>
      </c>
      <c r="AW37" s="15">
        <v>0.16432934076266834</v>
      </c>
      <c r="AX37" s="15">
        <v>1.7422364229710136E-6</v>
      </c>
      <c r="AY37" s="15">
        <v>9.9549679376325587E-4</v>
      </c>
      <c r="AZ37" s="15">
        <v>0.37928425857713588</v>
      </c>
      <c r="BA37" s="15">
        <v>1.0853066363924828E-3</v>
      </c>
    </row>
    <row r="38" spans="3:53" x14ac:dyDescent="0.25">
      <c r="C38" s="4" t="str">
        <v>L</v>
      </c>
      <c r="D38" s="4">
        <v>1.289120622938762</v>
      </c>
      <c r="F38" s="4" t="str">
        <v>q_f[]</v>
      </c>
      <c r="G38" s="4">
        <v>0.13646081437193286</v>
      </c>
      <c r="H38" s="4">
        <v>8.0806060475607927E-2</v>
      </c>
      <c r="I38" s="4">
        <v>-1.5965009509451095E-2</v>
      </c>
      <c r="J38" s="4">
        <v>-0.22578133715046961</v>
      </c>
      <c r="K38" s="4">
        <v>7.4515244282043189E-2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1.3164388339858221E-2</v>
      </c>
      <c r="R38" s="4">
        <v>0</v>
      </c>
      <c r="S38" s="4">
        <v>-4.5831823563292568E-3</v>
      </c>
      <c r="T38" s="4">
        <v>0</v>
      </c>
      <c r="U38" s="4">
        <v>-0.31586451233548912</v>
      </c>
      <c r="V38" s="4">
        <v>0</v>
      </c>
      <c r="W38" s="4">
        <v>0</v>
      </c>
      <c r="X38" s="4">
        <v>0</v>
      </c>
      <c r="Y38" s="4">
        <v>0</v>
      </c>
      <c r="AA38" s="4" t="str">
        <v>q_f</v>
      </c>
      <c r="AB38" s="4">
        <v>0.15960329166307938</v>
      </c>
      <c r="AC38" s="4">
        <v>-9.0895456103046043E-2</v>
      </c>
      <c r="AD38" s="4">
        <v>-1.7222232480529745E-2</v>
      </c>
      <c r="AE38" s="4">
        <v>0</v>
      </c>
      <c r="AF38" s="4">
        <v>-0.27433941330555256</v>
      </c>
      <c r="AG38" s="4">
        <v>0</v>
      </c>
      <c r="AH38" s="4">
        <v>7.8519751614376423E-2</v>
      </c>
      <c r="AI38" s="4">
        <v>0</v>
      </c>
      <c r="AJ38" s="4">
        <v>0</v>
      </c>
      <c r="AR38" s="4" t="str">
        <v>L</v>
      </c>
      <c r="AS38" s="15">
        <v>3.3806309062933892E-3</v>
      </c>
      <c r="AT38" s="15">
        <v>0.25642344910621784</v>
      </c>
      <c r="AU38" s="15">
        <v>2.0190812498001464E-4</v>
      </c>
      <c r="AV38" s="15">
        <v>1.6769357224364715E-7</v>
      </c>
      <c r="AW38" s="15">
        <v>0.56947998340267003</v>
      </c>
      <c r="AX38" s="15">
        <v>6.1099465051841521E-7</v>
      </c>
      <c r="AY38" s="15">
        <v>2.9131627328395251E-3</v>
      </c>
      <c r="AZ38" s="15">
        <v>0.16720776755892663</v>
      </c>
      <c r="BA38" s="15">
        <v>3.9231947984971852E-4</v>
      </c>
    </row>
    <row r="39" spans="3:53" x14ac:dyDescent="0.25">
      <c r="C39" s="4" t="str">
        <v>L_s</v>
      </c>
      <c r="D39" s="4">
        <v>1.289120622938762</v>
      </c>
      <c r="F39" s="4" t="str">
        <v>r_k[]</v>
      </c>
      <c r="G39" s="4">
        <v>1.4570330390528628E-2</v>
      </c>
      <c r="H39" s="4">
        <v>-4.1939284325498852E-3</v>
      </c>
      <c r="I39" s="4">
        <v>-5.6198497863966584E-3</v>
      </c>
      <c r="J39" s="4">
        <v>-0.12828098466737911</v>
      </c>
      <c r="K39" s="4">
        <v>1.9906037550656036E-2</v>
      </c>
      <c r="L39" s="4">
        <v>0</v>
      </c>
      <c r="M39" s="4">
        <v>0.12700037718973145</v>
      </c>
      <c r="N39" s="4">
        <v>4.6916861734779755E-2</v>
      </c>
      <c r="O39" s="4">
        <v>7.5027821141798928E-2</v>
      </c>
      <c r="P39" s="4">
        <v>4.3724078438061913E-2</v>
      </c>
      <c r="Q39" s="4">
        <v>1.5619444023797029E-3</v>
      </c>
      <c r="R39" s="4">
        <v>2.3674850945697469E-2</v>
      </c>
      <c r="S39" s="4">
        <v>2.0665755623332734E-3</v>
      </c>
      <c r="T39" s="4">
        <v>-0.17526703162896176</v>
      </c>
      <c r="U39" s="4">
        <v>-4.9313825107038124E-3</v>
      </c>
      <c r="V39" s="4">
        <v>-0.36036249084664301</v>
      </c>
      <c r="W39" s="4">
        <v>0.1105748544389754</v>
      </c>
      <c r="X39" s="4">
        <v>5.9622930327383784E-2</v>
      </c>
      <c r="Y39" s="4">
        <v>-5.9622930327383923E-2</v>
      </c>
      <c r="AA39" s="4" t="str">
        <v>r_k</v>
      </c>
      <c r="AB39" s="4">
        <v>1.7041322094185535E-2</v>
      </c>
      <c r="AC39" s="4">
        <v>4.7175797891449104E-3</v>
      </c>
      <c r="AD39" s="4">
        <v>-6.0624053790686678E-3</v>
      </c>
      <c r="AE39" s="4">
        <v>5.4864470816966184E-4</v>
      </c>
      <c r="AF39" s="4">
        <v>-0.15586996921917276</v>
      </c>
      <c r="AG39" s="4">
        <v>-2.8903168685743609E-4</v>
      </c>
      <c r="AH39" s="4">
        <v>2.0975803530722939E-2</v>
      </c>
      <c r="AI39" s="4">
        <v>-0.37498698319109536</v>
      </c>
      <c r="AJ39" s="4">
        <v>8.1198940629652466E-2</v>
      </c>
      <c r="AR39" s="4" t="str">
        <v>Q</v>
      </c>
      <c r="AS39" s="15">
        <v>1.0428811746275149E-2</v>
      </c>
      <c r="AT39" s="15">
        <v>0.37121828722479522</v>
      </c>
      <c r="AU39" s="15">
        <v>4.768472714354437E-4</v>
      </c>
      <c r="AV39" s="15">
        <v>4.4653591431417421E-8</v>
      </c>
      <c r="AW39" s="15">
        <v>0.25367137997954592</v>
      </c>
      <c r="AX39" s="15">
        <v>8.2422128469057908E-7</v>
      </c>
      <c r="AY39" s="15">
        <v>3.3263388120809151E-4</v>
      </c>
      <c r="AZ39" s="15">
        <v>0.36331624482022967</v>
      </c>
      <c r="BA39" s="15">
        <v>5.5492620163445367E-4</v>
      </c>
    </row>
    <row r="40" spans="3:53" x14ac:dyDescent="0.25">
      <c r="C40" s="4" t="str">
        <v>L_s_f</v>
      </c>
      <c r="D40" s="4">
        <v>1.2891206229359777</v>
      </c>
      <c r="F40" s="4" t="str">
        <v>r_k_f[]</v>
      </c>
      <c r="G40" s="4">
        <v>-5.5925993466430166E-3</v>
      </c>
      <c r="H40" s="4">
        <v>-1.8396217745115979E-2</v>
      </c>
      <c r="I40" s="4">
        <v>-5.1374186644281613E-3</v>
      </c>
      <c r="J40" s="4">
        <v>8.1105882921979788E-2</v>
      </c>
      <c r="K40" s="4">
        <v>1.3594822510935132E-2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2.8468560795363106E-2</v>
      </c>
      <c r="R40" s="4">
        <v>0</v>
      </c>
      <c r="S40" s="4">
        <v>1.5970912326966482E-2</v>
      </c>
      <c r="T40" s="4">
        <v>0</v>
      </c>
      <c r="U40" s="4">
        <v>-0.16280025451990932</v>
      </c>
      <c r="V40" s="4">
        <v>0</v>
      </c>
      <c r="W40" s="4">
        <v>0</v>
      </c>
      <c r="X40" s="4">
        <v>0</v>
      </c>
      <c r="Y40" s="4">
        <v>0</v>
      </c>
      <c r="AA40" s="4" t="str">
        <v>r_k_f</v>
      </c>
      <c r="AB40" s="4">
        <v>-6.5410518674186742E-3</v>
      </c>
      <c r="AC40" s="4">
        <v>2.0693158318465632E-2</v>
      </c>
      <c r="AD40" s="4">
        <v>-5.5419834567725923E-3</v>
      </c>
      <c r="AE40" s="4">
        <v>0</v>
      </c>
      <c r="AF40" s="4">
        <v>9.8549067948942623E-2</v>
      </c>
      <c r="AG40" s="4">
        <v>0</v>
      </c>
      <c r="AH40" s="4">
        <v>1.4325418873482806E-2</v>
      </c>
      <c r="AI40" s="4">
        <v>0</v>
      </c>
      <c r="AJ40" s="4">
        <v>0</v>
      </c>
      <c r="AR40" s="4" t="str">
        <v>R</v>
      </c>
      <c r="AS40" s="15">
        <v>1.0798292872333184E-2</v>
      </c>
      <c r="AT40" s="15">
        <v>0.39762340848098149</v>
      </c>
      <c r="AU40" s="15">
        <v>7.4134532893298518E-5</v>
      </c>
      <c r="AV40" s="15">
        <v>6.4098161836563141E-7</v>
      </c>
      <c r="AW40" s="15">
        <v>0.49120418829750745</v>
      </c>
      <c r="AX40" s="15">
        <v>8.1971728051647259E-7</v>
      </c>
      <c r="AY40" s="15">
        <v>4.4189532235815572E-4</v>
      </c>
      <c r="AZ40" s="15">
        <v>9.9374765298554796E-2</v>
      </c>
      <c r="BA40" s="15">
        <v>4.8185449647264569E-4</v>
      </c>
    </row>
    <row r="41" spans="3:53" x14ac:dyDescent="0.25">
      <c r="C41" s="4" t="str">
        <v>L_f</v>
      </c>
      <c r="D41" s="4">
        <v>1.2891206229359777</v>
      </c>
      <c r="F41" s="4" t="str">
        <v>w_star[]</v>
      </c>
      <c r="G41" s="4">
        <v>0.12123080220314146</v>
      </c>
      <c r="H41" s="4">
        <v>7.861509386320889E-2</v>
      </c>
      <c r="I41" s="4">
        <v>-3.4914832368077867E-2</v>
      </c>
      <c r="J41" s="4">
        <v>-8.4121430574850345E-2</v>
      </c>
      <c r="K41" s="4">
        <v>2.8866904315900492E-2</v>
      </c>
      <c r="L41" s="4">
        <v>0</v>
      </c>
      <c r="M41" s="4">
        <v>0.31933514832421861</v>
      </c>
      <c r="N41" s="4">
        <v>0.16563571946343625</v>
      </c>
      <c r="O41" s="4">
        <v>0.94556881634562218</v>
      </c>
      <c r="P41" s="4">
        <v>4.6617771438297206E-2</v>
      </c>
      <c r="Q41" s="4">
        <v>1.7883638177452967E-3</v>
      </c>
      <c r="R41" s="4">
        <v>4.0168078967625594E-2</v>
      </c>
      <c r="S41" s="4">
        <v>8.3261092553461556E-3</v>
      </c>
      <c r="T41" s="4">
        <v>1.2933305746712198E-2</v>
      </c>
      <c r="U41" s="4">
        <v>-4.3155540030828762E-2</v>
      </c>
      <c r="V41" s="4">
        <v>-3.6176130016893042</v>
      </c>
      <c r="W41" s="4">
        <v>0.52376613432620522</v>
      </c>
      <c r="X41" s="4">
        <v>0.59854367041477308</v>
      </c>
      <c r="Y41" s="4">
        <v>-0.59854367041477308</v>
      </c>
      <c r="AA41" s="4" t="str">
        <v>w_star</v>
      </c>
      <c r="AB41" s="4">
        <v>0.14179041193349873</v>
      </c>
      <c r="AC41" s="4">
        <v>-8.8430926730268727E-2</v>
      </c>
      <c r="AD41" s="4">
        <v>-3.7664328336653514E-2</v>
      </c>
      <c r="AE41" s="4">
        <v>1.6503013917422271E-2</v>
      </c>
      <c r="AF41" s="4">
        <v>-0.10221315987223605</v>
      </c>
      <c r="AG41" s="4">
        <v>-2.2733458959123738E-3</v>
      </c>
      <c r="AH41" s="4">
        <v>3.0418234263330322E-2</v>
      </c>
      <c r="AI41" s="4">
        <v>-3.7644256000929244</v>
      </c>
      <c r="AJ41" s="4">
        <v>1.0233428748329245</v>
      </c>
      <c r="AR41" s="4" t="str">
        <v>T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1</v>
      </c>
      <c r="AZ41" s="15">
        <v>0</v>
      </c>
      <c r="BA41" s="15">
        <v>0</v>
      </c>
    </row>
    <row r="42" spans="3:53" x14ac:dyDescent="0.25">
      <c r="C42" s="4" t="str">
        <v>P_j_f</v>
      </c>
      <c r="D42" s="4">
        <v>0.99999999999927114</v>
      </c>
      <c r="F42" s="4" t="str">
        <v>z[]</v>
      </c>
      <c r="G42" s="4">
        <v>8.6214972725014799E-2</v>
      </c>
      <c r="H42" s="4">
        <v>-2.4816144571299069E-2</v>
      </c>
      <c r="I42" s="4">
        <v>-3.3253549031944406E-2</v>
      </c>
      <c r="J42" s="4">
        <v>-0.75905908087207419</v>
      </c>
      <c r="K42" s="4">
        <v>0.11778720444175383</v>
      </c>
      <c r="L42" s="4">
        <v>0</v>
      </c>
      <c r="M42" s="4">
        <v>0.75148152183274208</v>
      </c>
      <c r="N42" s="4">
        <v>0.27761456647797794</v>
      </c>
      <c r="O42" s="4">
        <v>0.44395160438936115</v>
      </c>
      <c r="P42" s="4">
        <v>0.25872235762165308</v>
      </c>
      <c r="Q42" s="4">
        <v>9.2422745702910088E-3</v>
      </c>
      <c r="R42" s="4">
        <v>0.1400878754183344</v>
      </c>
      <c r="S42" s="4">
        <v>1.2228257765291699E-2</v>
      </c>
      <c r="T42" s="4">
        <v>-1.0370830273903158</v>
      </c>
      <c r="U42" s="4">
        <v>-2.9179778169837862E-2</v>
      </c>
      <c r="V42" s="4">
        <v>-2.132322431045242</v>
      </c>
      <c r="W42" s="4">
        <v>0.65428907952059778</v>
      </c>
      <c r="X42" s="4">
        <v>0.35279840430404874</v>
      </c>
      <c r="Y42" s="4">
        <v>-0.35279840430404974</v>
      </c>
      <c r="AA42" s="4" t="str">
        <v>z</v>
      </c>
      <c r="AB42" s="4">
        <v>0.10083622540937411</v>
      </c>
      <c r="AC42" s="4">
        <v>2.7914673308547518E-2</v>
      </c>
      <c r="AD42" s="4">
        <v>-3.5872221177933573E-2</v>
      </c>
      <c r="AE42" s="4">
        <v>3.2464183915367254E-3</v>
      </c>
      <c r="AF42" s="4">
        <v>-0.92230751017263102</v>
      </c>
      <c r="AG42" s="4">
        <v>-1.7102466677956069E-3</v>
      </c>
      <c r="AH42" s="4">
        <v>0.12411718065516755</v>
      </c>
      <c r="AI42" s="4">
        <v>-2.2188578887047248</v>
      </c>
      <c r="AJ42" s="4">
        <v>0.48046710431749018</v>
      </c>
      <c r="AR42" s="4" t="str">
        <v>W</v>
      </c>
      <c r="AS42" s="15">
        <v>1.132736015484417E-2</v>
      </c>
      <c r="AT42" s="15">
        <v>0.40098241537244794</v>
      </c>
      <c r="AU42" s="15">
        <v>1.6962591989167132E-4</v>
      </c>
      <c r="AV42" s="15">
        <v>9.2668136161305376E-5</v>
      </c>
      <c r="AW42" s="15">
        <v>1.2045931324687337E-2</v>
      </c>
      <c r="AX42" s="15">
        <v>1.8453813428227442E-5</v>
      </c>
      <c r="AY42" s="15">
        <v>3.8572424148032987E-4</v>
      </c>
      <c r="AZ42" s="15">
        <v>0.57314947910459679</v>
      </c>
      <c r="BA42" s="15">
        <v>1.8283419324621609E-3</v>
      </c>
    </row>
    <row r="43" spans="3:53" x14ac:dyDescent="0.25">
      <c r="C43" s="4" t="str">
        <v>Pi_ws_f</v>
      </c>
      <c r="D43" s="4">
        <v>0.48243649594350779</v>
      </c>
      <c r="F43" s="4" t="str">
        <v>z_f[]</v>
      </c>
      <c r="G43" s="4">
        <v>-3.3092303826306513E-2</v>
      </c>
      <c r="H43" s="4">
        <v>-0.10885335943854819</v>
      </c>
      <c r="I43" s="4">
        <v>-3.0398927008472076E-2</v>
      </c>
      <c r="J43" s="4">
        <v>0.47991646699393142</v>
      </c>
      <c r="K43" s="4">
        <v>8.0442736751097574E-2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0.1684530224577615</v>
      </c>
      <c r="R43" s="4">
        <v>0</v>
      </c>
      <c r="S43" s="4">
        <v>9.4502439804541247E-2</v>
      </c>
      <c r="T43" s="4">
        <v>0</v>
      </c>
      <c r="U43" s="4">
        <v>-0.96331511550241256</v>
      </c>
      <c r="V43" s="4">
        <v>0</v>
      </c>
      <c r="W43" s="4">
        <v>0</v>
      </c>
      <c r="X43" s="4">
        <v>0</v>
      </c>
      <c r="Y43" s="4">
        <v>0</v>
      </c>
      <c r="AA43" s="4" t="str">
        <v>z_f</v>
      </c>
      <c r="AB43" s="4">
        <v>-3.8704448919656478E-2</v>
      </c>
      <c r="AC43" s="4">
        <v>0.12244472377789437</v>
      </c>
      <c r="AD43" s="4">
        <v>-3.2792801519387321E-2</v>
      </c>
      <c r="AE43" s="4">
        <v>0</v>
      </c>
      <c r="AF43" s="4">
        <v>0.58313057957950343</v>
      </c>
      <c r="AG43" s="4">
        <v>0</v>
      </c>
      <c r="AH43" s="4">
        <v>8.4765792150788097E-2</v>
      </c>
      <c r="AI43" s="4">
        <v>0</v>
      </c>
      <c r="AJ43" s="4">
        <v>0</v>
      </c>
      <c r="AR43" s="4" t="str">
        <v>Y</v>
      </c>
      <c r="AS43" s="15">
        <v>8.9734410923709724E-3</v>
      </c>
      <c r="AT43" s="15">
        <v>0.40806706534605108</v>
      </c>
      <c r="AU43" s="15">
        <v>4.8702121464124984E-4</v>
      </c>
      <c r="AV43" s="15">
        <v>1.071032908645744E-6</v>
      </c>
      <c r="AW43" s="15">
        <v>0.11247576178132782</v>
      </c>
      <c r="AX43" s="15">
        <v>2.2208250833153495E-6</v>
      </c>
      <c r="AY43" s="15">
        <v>6.4679103702126595E-3</v>
      </c>
      <c r="AZ43" s="15">
        <v>0.46239324561624279</v>
      </c>
      <c r="BA43" s="15">
        <v>1.1322627211616078E-3</v>
      </c>
    </row>
    <row r="44" spans="3:53" x14ac:dyDescent="0.25">
      <c r="C44" s="4" t="str">
        <v>Pi_ps_f</v>
      </c>
      <c r="D44" s="4">
        <v>0.53963089086310234</v>
      </c>
      <c r="F44" s="4" t="str">
        <v>G[]</v>
      </c>
      <c r="G44" s="4">
        <v>0</v>
      </c>
      <c r="H44" s="4">
        <v>0</v>
      </c>
      <c r="I44" s="4">
        <v>0</v>
      </c>
      <c r="J44" s="4">
        <v>0</v>
      </c>
      <c r="K44" s="4">
        <v>0.94899999999999896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AA44" s="4" t="str">
        <v>G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0.99999999999999911</v>
      </c>
      <c r="AI44" s="4">
        <v>0</v>
      </c>
      <c r="AJ44" s="4">
        <v>0</v>
      </c>
    </row>
    <row r="45" spans="3:53" x14ac:dyDescent="0.25">
      <c r="C45" s="4" t="str">
        <v>Q</v>
      </c>
      <c r="D45" s="4">
        <v>0.99999999999999289</v>
      </c>
      <c r="F45" s="4" t="str">
        <v>G_f[]</v>
      </c>
      <c r="G45" s="4">
        <v>0</v>
      </c>
      <c r="H45" s="4">
        <v>0</v>
      </c>
      <c r="I45" s="4">
        <v>0</v>
      </c>
      <c r="J45" s="4">
        <v>0</v>
      </c>
      <c r="K45" s="4">
        <v>0.94900000000000007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AA45" s="4" t="str">
        <v>G_f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1.0000000000000007</v>
      </c>
      <c r="AI45" s="4">
        <v>0</v>
      </c>
      <c r="AJ45" s="4">
        <v>0</v>
      </c>
    </row>
    <row r="46" spans="3:53" x14ac:dyDescent="0.25">
      <c r="C46" s="4" t="str">
        <v>Q_f</v>
      </c>
      <c r="D46" s="4">
        <v>0.99999999999975697</v>
      </c>
      <c r="F46" s="4" t="str">
        <v>L[]</v>
      </c>
      <c r="G46" s="4">
        <v>7.4264470140104732E-2</v>
      </c>
      <c r="H46" s="4">
        <v>-4.6683767445114821E-2</v>
      </c>
      <c r="I46" s="4">
        <v>-3.4592979978343021E-2</v>
      </c>
      <c r="J46" s="4">
        <v>-0.89422255960708086</v>
      </c>
      <c r="K46" s="4">
        <v>0.13186326377349983</v>
      </c>
      <c r="L46" s="4">
        <v>0</v>
      </c>
      <c r="M46" s="4">
        <v>0.81128482528947865</v>
      </c>
      <c r="N46" s="4">
        <v>8.3184614786781852E-2</v>
      </c>
      <c r="O46" s="4">
        <v>0.3915275509342766</v>
      </c>
      <c r="P46" s="4">
        <v>0.29161252054646825</v>
      </c>
      <c r="Q46" s="4">
        <v>1.0104074282722E-2</v>
      </c>
      <c r="R46" s="4">
        <v>0.1554306405310607</v>
      </c>
      <c r="S46" s="4">
        <v>1.1858037006385715E-2</v>
      </c>
      <c r="T46" s="4">
        <v>-0.21762729493685715</v>
      </c>
      <c r="U46" s="4">
        <v>-2.6826409325934452E-2</v>
      </c>
      <c r="V46" s="4">
        <v>-1.8937343331025942</v>
      </c>
      <c r="W46" s="4">
        <v>-8.544840456920183E-2</v>
      </c>
      <c r="X46" s="4">
        <v>0.31332337040927372</v>
      </c>
      <c r="Y46" s="4">
        <v>-0.31332337040927299</v>
      </c>
      <c r="AA46" s="4" t="str">
        <v>L</v>
      </c>
      <c r="AB46" s="4">
        <v>8.6859029403631147E-2</v>
      </c>
      <c r="AC46" s="4">
        <v>5.251267429146781E-2</v>
      </c>
      <c r="AD46" s="4">
        <v>-3.7317130505224519E-2</v>
      </c>
      <c r="AE46" s="4">
        <v>-4.2397356276260015E-4</v>
      </c>
      <c r="AF46" s="4">
        <v>-1.0865401696319337</v>
      </c>
      <c r="AG46" s="4">
        <v>8.4946405911387943E-6</v>
      </c>
      <c r="AH46" s="4">
        <v>0.13894969839146448</v>
      </c>
      <c r="AI46" s="4">
        <v>-1.970587235278453</v>
      </c>
      <c r="AJ46" s="4">
        <v>0.42373111572973654</v>
      </c>
    </row>
    <row r="47" spans="3:53" x14ac:dyDescent="0.25">
      <c r="C47" s="4" t="str">
        <v>R</v>
      </c>
      <c r="D47" s="4">
        <v>1.0101010101010102</v>
      </c>
      <c r="F47" s="4" t="str">
        <v>L_s[]</v>
      </c>
      <c r="G47" s="4">
        <v>7.4264470140105288E-2</v>
      </c>
      <c r="H47" s="4">
        <v>-4.6683767445114592E-2</v>
      </c>
      <c r="I47" s="4">
        <v>-3.4592979978342167E-2</v>
      </c>
      <c r="J47" s="4">
        <v>-0.89422255960708208</v>
      </c>
      <c r="K47" s="4">
        <v>0.13186326377350008</v>
      </c>
      <c r="L47" s="4">
        <v>0.73699999999999344</v>
      </c>
      <c r="M47" s="4">
        <v>0.81128482528947976</v>
      </c>
      <c r="N47" s="4">
        <v>8.3184614786783767E-2</v>
      </c>
      <c r="O47" s="4">
        <v>0.39152755093428188</v>
      </c>
      <c r="P47" s="4">
        <v>0.29161252054646847</v>
      </c>
      <c r="Q47" s="4">
        <v>1.0104074282722201E-2</v>
      </c>
      <c r="R47" s="4">
        <v>0.15543064053106059</v>
      </c>
      <c r="S47" s="4">
        <v>1.1858037006385368E-2</v>
      </c>
      <c r="T47" s="4">
        <v>-0.21762729493685642</v>
      </c>
      <c r="U47" s="4">
        <v>-2.682640932593857E-2</v>
      </c>
      <c r="V47" s="4">
        <v>-1.8937343331026086</v>
      </c>
      <c r="W47" s="4">
        <v>-8.5448404569201816E-2</v>
      </c>
      <c r="X47" s="4">
        <v>0.31332337040927621</v>
      </c>
      <c r="Y47" s="4">
        <v>-0.31332337040927544</v>
      </c>
      <c r="AA47" s="4" t="str">
        <v>L_s</v>
      </c>
      <c r="AB47" s="4">
        <v>8.6859029403631965E-2</v>
      </c>
      <c r="AC47" s="4">
        <v>5.2512674291467498E-2</v>
      </c>
      <c r="AD47" s="4">
        <v>-3.731713050522345E-2</v>
      </c>
      <c r="AE47" s="4">
        <v>-4.2397356276262558E-4</v>
      </c>
      <c r="AF47" s="4">
        <v>-1.086540169631935</v>
      </c>
      <c r="AG47" s="4">
        <v>8.4946405911428364E-6</v>
      </c>
      <c r="AH47" s="4">
        <v>0.13894969839146468</v>
      </c>
      <c r="AI47" s="4">
        <v>-1.9705872352784695</v>
      </c>
      <c r="AJ47" s="4">
        <v>0.42373111572974281</v>
      </c>
    </row>
    <row r="48" spans="3:53" x14ac:dyDescent="0.25">
      <c r="C48" s="4" t="str">
        <v>R_f</v>
      </c>
      <c r="D48" s="4">
        <v>1.0101010101010108</v>
      </c>
      <c r="F48" s="4" t="str">
        <v>L_s_f[]</v>
      </c>
      <c r="G48" s="4">
        <v>-4.1081731463480806E-2</v>
      </c>
      <c r="H48" s="4">
        <v>-0.13513367050011019</v>
      </c>
      <c r="I48" s="4">
        <v>-3.7738096528265673E-2</v>
      </c>
      <c r="J48" s="4">
        <v>-0.57993227170163053</v>
      </c>
      <c r="K48" s="4">
        <v>9.9863911764625446E-2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0.20912239501816179</v>
      </c>
      <c r="R48" s="4">
        <v>0</v>
      </c>
      <c r="S48" s="4">
        <v>0.11731802884052131</v>
      </c>
      <c r="T48" s="4">
        <v>0</v>
      </c>
      <c r="U48" s="4">
        <v>-0.1958869076709441</v>
      </c>
      <c r="V48" s="4">
        <v>0</v>
      </c>
      <c r="W48" s="4">
        <v>0</v>
      </c>
      <c r="X48" s="4">
        <v>0</v>
      </c>
      <c r="Y48" s="4">
        <v>0</v>
      </c>
      <c r="AA48" s="4" t="str">
        <v>L_s_f</v>
      </c>
      <c r="AB48" s="4">
        <v>-4.8048808729217282E-2</v>
      </c>
      <c r="AC48" s="4">
        <v>0.15200637851530957</v>
      </c>
      <c r="AD48" s="4">
        <v>-4.0709920742465634E-2</v>
      </c>
      <c r="AE48" s="4">
        <v>0</v>
      </c>
      <c r="AF48" s="4">
        <v>-0.70465646622312406</v>
      </c>
      <c r="AG48" s="4">
        <v>0</v>
      </c>
      <c r="AH48" s="4">
        <v>0.10523067625355692</v>
      </c>
      <c r="AI48" s="4">
        <v>0</v>
      </c>
      <c r="AJ48" s="4">
        <v>0</v>
      </c>
    </row>
    <row r="49" spans="3:36" x14ac:dyDescent="0.25">
      <c r="C49" s="4" t="str">
        <v>T</v>
      </c>
      <c r="D49" s="4">
        <v>0.36145550415633809</v>
      </c>
      <c r="F49" s="4" t="str">
        <v>L_f[]</v>
      </c>
      <c r="G49" s="4">
        <v>-4.1081731463476996E-2</v>
      </c>
      <c r="H49" s="4">
        <v>-0.13513367050010849</v>
      </c>
      <c r="I49" s="4">
        <v>-3.7738096528265798E-2</v>
      </c>
      <c r="J49" s="4">
        <v>-0.5799322717016363</v>
      </c>
      <c r="K49" s="4">
        <v>9.9863911764627056E-2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0.20912239501816185</v>
      </c>
      <c r="R49" s="4">
        <v>0</v>
      </c>
      <c r="S49" s="4">
        <v>0.11731802884052191</v>
      </c>
      <c r="T49" s="4">
        <v>0</v>
      </c>
      <c r="U49" s="4">
        <v>-0.19588690767094463</v>
      </c>
      <c r="V49" s="4">
        <v>0</v>
      </c>
      <c r="W49" s="4">
        <v>0</v>
      </c>
      <c r="X49" s="4">
        <v>0</v>
      </c>
      <c r="Y49" s="4">
        <v>0</v>
      </c>
      <c r="AA49" s="4" t="str">
        <v>L_f</v>
      </c>
      <c r="AB49" s="4">
        <v>-4.8048808729212848E-2</v>
      </c>
      <c r="AC49" s="4">
        <v>0.15200637851530763</v>
      </c>
      <c r="AD49" s="4">
        <v>-4.0709920742465787E-2</v>
      </c>
      <c r="AE49" s="4">
        <v>0</v>
      </c>
      <c r="AF49" s="4">
        <v>-0.70465646622313116</v>
      </c>
      <c r="AG49" s="4">
        <v>0</v>
      </c>
      <c r="AH49" s="4">
        <v>0.1052306762535586</v>
      </c>
      <c r="AI49" s="4">
        <v>0</v>
      </c>
      <c r="AJ49" s="4">
        <v>0</v>
      </c>
    </row>
    <row r="50" spans="3:36" x14ac:dyDescent="0.25">
      <c r="C50" s="4" t="str">
        <v>T_f</v>
      </c>
      <c r="D50" s="4">
        <v>0.36145550415633809</v>
      </c>
      <c r="F50" s="4" t="str">
        <v>P_j_f[]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AA50" s="4" t="str">
        <v>P_j_f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r="51" spans="3:36" x14ac:dyDescent="0.25">
      <c r="C51" s="4" t="str">
        <v>U</v>
      </c>
      <c r="D51" s="4">
        <v>-427.93700262850234</v>
      </c>
      <c r="F51" s="4" t="str">
        <v>Pi_ws_f[]</v>
      </c>
      <c r="G51" s="4">
        <v>-3.8684903172940328E-2</v>
      </c>
      <c r="H51" s="4">
        <v>-0.1272495771836471</v>
      </c>
      <c r="I51" s="4">
        <v>-3.5536345672885244E-2</v>
      </c>
      <c r="J51" s="4">
        <v>0.56102234991625133</v>
      </c>
      <c r="K51" s="4">
        <v>9.4037559262040868E-2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0.19692158325313452</v>
      </c>
      <c r="R51" s="4">
        <v>0</v>
      </c>
      <c r="S51" s="4">
        <v>0.11047335213147243</v>
      </c>
      <c r="T51" s="4">
        <v>0</v>
      </c>
      <c r="U51" s="4">
        <v>-0.12611537002234105</v>
      </c>
      <c r="V51" s="4">
        <v>0</v>
      </c>
      <c r="W51" s="4">
        <v>0</v>
      </c>
      <c r="X51" s="4">
        <v>0</v>
      </c>
      <c r="Y51" s="4">
        <v>0</v>
      </c>
      <c r="AA51" s="4" t="str">
        <v>Pi_ws_f</v>
      </c>
      <c r="AB51" s="4">
        <v>-4.5245500787064408E-2</v>
      </c>
      <c r="AC51" s="4">
        <v>0.14313788209634098</v>
      </c>
      <c r="AD51" s="4">
        <v>-3.8334784976143586E-2</v>
      </c>
      <c r="AE51" s="4">
        <v>0</v>
      </c>
      <c r="AF51" s="4">
        <v>0.68167964752885979</v>
      </c>
      <c r="AG51" s="4">
        <v>0</v>
      </c>
      <c r="AH51" s="4">
        <v>9.9091211024279202E-2</v>
      </c>
      <c r="AI51" s="4">
        <v>0</v>
      </c>
      <c r="AJ51" s="4">
        <v>0</v>
      </c>
    </row>
    <row r="52" spans="3:36" x14ac:dyDescent="0.25">
      <c r="C52" s="4" t="str">
        <v>U_f</v>
      </c>
      <c r="D52" s="4">
        <v>-427.93700262800718</v>
      </c>
      <c r="F52" s="4" t="str">
        <v>Pi_ps_f[]</v>
      </c>
      <c r="G52" s="4">
        <v>-5.4468343665166237E-2</v>
      </c>
      <c r="H52" s="4">
        <v>-0.17916740466691672</v>
      </c>
      <c r="I52" s="4">
        <v>-5.0035174705288246E-2</v>
      </c>
      <c r="J52" s="4">
        <v>0.78991946864779516</v>
      </c>
      <c r="K52" s="4">
        <v>0.13240488343530818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0.27726558920857985</v>
      </c>
      <c r="R52" s="4">
        <v>0</v>
      </c>
      <c r="S52" s="4">
        <v>0.15554647979446309</v>
      </c>
      <c r="T52" s="4">
        <v>0</v>
      </c>
      <c r="U52" s="4">
        <v>-0.17757044098391112</v>
      </c>
      <c r="V52" s="4">
        <v>0</v>
      </c>
      <c r="W52" s="4">
        <v>0</v>
      </c>
      <c r="X52" s="4">
        <v>0</v>
      </c>
      <c r="Y52" s="4">
        <v>0</v>
      </c>
      <c r="AA52" s="4" t="str">
        <v>Pi_ps_f</v>
      </c>
      <c r="AB52" s="4">
        <v>-6.3705665105457332E-2</v>
      </c>
      <c r="AC52" s="4">
        <v>0.20153813798303311</v>
      </c>
      <c r="AD52" s="4">
        <v>-5.3975377244108225E-2</v>
      </c>
      <c r="AE52" s="4">
        <v>0</v>
      </c>
      <c r="AF52" s="4">
        <v>0.9598049436789744</v>
      </c>
      <c r="AG52" s="4">
        <v>0</v>
      </c>
      <c r="AH52" s="4">
        <v>0.13952042511623641</v>
      </c>
      <c r="AI52" s="4">
        <v>0</v>
      </c>
      <c r="AJ52" s="4">
        <v>0</v>
      </c>
    </row>
    <row r="53" spans="3:36" x14ac:dyDescent="0.25">
      <c r="C53" s="4" t="str">
        <v>W</v>
      </c>
      <c r="D53" s="4">
        <v>1.1227106774104016</v>
      </c>
      <c r="F53" s="4" t="str">
        <v>Q[]</v>
      </c>
      <c r="G53" s="4">
        <v>-0.17456524506593207</v>
      </c>
      <c r="H53" s="4">
        <v>-0.10959864069506499</v>
      </c>
      <c r="I53" s="4">
        <v>0.13365006398769302</v>
      </c>
      <c r="J53" s="4">
        <v>0.50591123969223772</v>
      </c>
      <c r="K53" s="4">
        <v>-3.7817925480341588E-2</v>
      </c>
      <c r="L53" s="4">
        <v>0</v>
      </c>
      <c r="M53" s="4">
        <v>2.6069438958904685E-2</v>
      </c>
      <c r="N53" s="4">
        <v>0.45209068005146941</v>
      </c>
      <c r="O53" s="4">
        <v>0.93670827289648817</v>
      </c>
      <c r="P53" s="4">
        <v>-0.11033293158314005</v>
      </c>
      <c r="Q53" s="4">
        <v>5.3168536789739922E-2</v>
      </c>
      <c r="R53" s="4">
        <v>-0.13804594949955307</v>
      </c>
      <c r="S53" s="4">
        <v>5.0558111543074602E-2</v>
      </c>
      <c r="T53" s="4">
        <v>9.1017417958736482E-2</v>
      </c>
      <c r="U53" s="4">
        <v>-8.7670371058582802E-2</v>
      </c>
      <c r="V53" s="4">
        <v>-5.4194854088226112</v>
      </c>
      <c r="W53" s="4">
        <v>3.3281804826661654E-2</v>
      </c>
      <c r="X53" s="4">
        <v>0.8966682414180972</v>
      </c>
      <c r="Y53" s="4">
        <v>-0.89666824141809709</v>
      </c>
      <c r="AA53" s="4" t="str">
        <v>Q</v>
      </c>
      <c r="AB53" s="4">
        <v>-0.20416987727009595</v>
      </c>
      <c r="AC53" s="4">
        <v>0.12328306039939818</v>
      </c>
      <c r="AD53" s="4">
        <v>0.14417482630819103</v>
      </c>
      <c r="AE53" s="4">
        <v>1.6513597227078532E-4</v>
      </c>
      <c r="AF53" s="4">
        <v>0.61471596560417774</v>
      </c>
      <c r="AG53" s="4">
        <v>3.3416218168839019E-5</v>
      </c>
      <c r="AH53" s="4">
        <v>-3.9850290284870041E-2</v>
      </c>
      <c r="AI53" s="4">
        <v>-5.639422902000633</v>
      </c>
      <c r="AJ53" s="4">
        <v>1.0137535420957662</v>
      </c>
    </row>
    <row r="54" spans="3:36" x14ac:dyDescent="0.25">
      <c r="C54" s="4" t="str">
        <v>W_disutil_f</v>
      </c>
      <c r="D54" s="4">
        <v>0.74847378493535699</v>
      </c>
      <c r="F54" s="4" t="str">
        <v>Q_f[]</v>
      </c>
      <c r="G54" s="4">
        <v>-0.61754620182465048</v>
      </c>
      <c r="H54" s="4">
        <v>-0.47598903700723244</v>
      </c>
      <c r="I54" s="4">
        <v>7.6808173013702408E-2</v>
      </c>
      <c r="J54" s="4">
        <v>2.307010736548146</v>
      </c>
      <c r="K54" s="4">
        <v>-0.17098449645552891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-0.50093017146826557</v>
      </c>
      <c r="R54" s="4">
        <v>0</v>
      </c>
      <c r="S54" s="4">
        <v>-0.29299112828233326</v>
      </c>
      <c r="T54" s="4">
        <v>0</v>
      </c>
      <c r="U54" s="4">
        <v>0.22403560372335241</v>
      </c>
      <c r="V54" s="4">
        <v>0</v>
      </c>
      <c r="W54" s="4">
        <v>0</v>
      </c>
      <c r="X54" s="4">
        <v>0</v>
      </c>
      <c r="Y54" s="4">
        <v>0</v>
      </c>
      <c r="AA54" s="4" t="str">
        <v>Q_f</v>
      </c>
      <c r="AB54" s="4">
        <v>-0.72227625944403562</v>
      </c>
      <c r="AC54" s="4">
        <v>0.53542073904075638</v>
      </c>
      <c r="AD54" s="4">
        <v>8.28567130676401E-2</v>
      </c>
      <c r="AE54" s="4">
        <v>0</v>
      </c>
      <c r="AF54" s="4">
        <v>2.8031722193780646</v>
      </c>
      <c r="AG54" s="4">
        <v>0</v>
      </c>
      <c r="AH54" s="4">
        <v>-0.18017333662331822</v>
      </c>
      <c r="AI54" s="4">
        <v>0</v>
      </c>
      <c r="AJ54" s="4">
        <v>0</v>
      </c>
    </row>
    <row r="55" spans="3:36" x14ac:dyDescent="0.25">
      <c r="C55" s="4" t="str">
        <v>W_i_f</v>
      </c>
      <c r="D55" s="4">
        <v>1.1227106774030529</v>
      </c>
      <c r="F55" s="4" t="str">
        <v>R_f[]</v>
      </c>
      <c r="G55" s="4">
        <v>0.17213232950208776</v>
      </c>
      <c r="H55" s="4">
        <v>0.20226397881948288</v>
      </c>
      <c r="I55" s="4">
        <v>5.0917482022274169E-2</v>
      </c>
      <c r="J55" s="4">
        <v>-1.0617686579776131</v>
      </c>
      <c r="K55" s="4">
        <v>7.3314791913366248E-2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0.32944470221973277</v>
      </c>
      <c r="R55" s="4">
        <v>0</v>
      </c>
      <c r="S55" s="4">
        <v>0.10906481972484193</v>
      </c>
      <c r="T55" s="4">
        <v>0</v>
      </c>
      <c r="U55" s="4">
        <v>-0.12327802232313233</v>
      </c>
      <c r="V55" s="4">
        <v>0</v>
      </c>
      <c r="W55" s="4">
        <v>0</v>
      </c>
      <c r="X55" s="4">
        <v>0</v>
      </c>
      <c r="Y55" s="4">
        <v>0</v>
      </c>
      <c r="AA55" s="4" t="str">
        <v>R_f</v>
      </c>
      <c r="AB55" s="4">
        <v>0.20132436199074574</v>
      </c>
      <c r="AC55" s="4">
        <v>-0.2275185363548739</v>
      </c>
      <c r="AD55" s="4">
        <v>5.4927165072571886E-2</v>
      </c>
      <c r="AE55" s="4">
        <v>0</v>
      </c>
      <c r="AF55" s="4">
        <v>-1.2901198760359818</v>
      </c>
      <c r="AG55" s="4">
        <v>0</v>
      </c>
      <c r="AH55" s="4">
        <v>7.7254785999332137E-2</v>
      </c>
      <c r="AI55" s="4">
        <v>0</v>
      </c>
      <c r="AJ55" s="4">
        <v>0</v>
      </c>
    </row>
    <row r="56" spans="3:36" x14ac:dyDescent="0.25">
      <c r="C56" s="4" t="str">
        <v>W_f</v>
      </c>
      <c r="D56" s="4">
        <v>1.1227106774030529</v>
      </c>
      <c r="F56" s="4" t="str">
        <v>T[]</v>
      </c>
      <c r="G56" s="4">
        <v>0</v>
      </c>
      <c r="H56" s="4">
        <v>0</v>
      </c>
      <c r="I56" s="4">
        <v>0</v>
      </c>
      <c r="J56" s="4">
        <v>0</v>
      </c>
      <c r="K56" s="4">
        <v>0.94899999999999873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AA56" s="4" t="str">
        <v>T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0.999999999999999</v>
      </c>
      <c r="AI56" s="4">
        <v>0</v>
      </c>
      <c r="AJ56" s="4">
        <v>0</v>
      </c>
    </row>
    <row r="57" spans="3:36" x14ac:dyDescent="0.25">
      <c r="C57" s="4" t="str">
        <v>Y</v>
      </c>
      <c r="D57" s="4">
        <v>2.0080861342018781</v>
      </c>
      <c r="F57" s="4" t="str">
        <v>T_f[]</v>
      </c>
      <c r="G57" s="4">
        <v>0</v>
      </c>
      <c r="H57" s="4">
        <v>0</v>
      </c>
      <c r="I57" s="4">
        <v>0</v>
      </c>
      <c r="J57" s="4">
        <v>0</v>
      </c>
      <c r="K57" s="4">
        <v>0.94900000000000029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AA57" s="4" t="str">
        <v>T_f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1.0000000000000007</v>
      </c>
      <c r="AI57" s="4">
        <v>0</v>
      </c>
      <c r="AJ57" s="4">
        <v>0</v>
      </c>
    </row>
    <row r="58" spans="3:36" x14ac:dyDescent="0.25">
      <c r="C58" s="4" t="str">
        <v>Y_s</v>
      </c>
      <c r="D58" s="4">
        <v>2.0080861342083542</v>
      </c>
      <c r="F58" s="4" t="str">
        <v>U[]</v>
      </c>
      <c r="G58" s="4">
        <v>-5.611667034680802E-2</v>
      </c>
      <c r="H58" s="4">
        <v>-1.2204163462225416E-2</v>
      </c>
      <c r="I58" s="4">
        <v>-2.5953129309830322E-3</v>
      </c>
      <c r="J58" s="4">
        <v>3.3514103221358629E-2</v>
      </c>
      <c r="K58" s="4">
        <v>-1.4714659878314841E-2</v>
      </c>
      <c r="L58" s="4">
        <v>-1.5105226343628915E-2</v>
      </c>
      <c r="M58" s="4">
        <v>-4.5361663560866183E-2</v>
      </c>
      <c r="N58" s="4">
        <v>1.7415626197837522E-3</v>
      </c>
      <c r="O58" s="4">
        <v>1.5411533248337691E-2</v>
      </c>
      <c r="P58" s="4">
        <v>-3.962743946694585E-3</v>
      </c>
      <c r="Q58" s="4">
        <v>-3.4448855055992556E-5</v>
      </c>
      <c r="R58" s="4">
        <v>7.826097092078362E-4</v>
      </c>
      <c r="S58" s="4">
        <v>-2.8440989416606759E-5</v>
      </c>
      <c r="T58" s="4">
        <v>4.8969409137591215E-2</v>
      </c>
      <c r="U58" s="4">
        <v>-5.1836674023525474E-4</v>
      </c>
      <c r="V58" s="4">
        <v>-4.5776182838398967E-2</v>
      </c>
      <c r="W58" s="4">
        <v>1.7582227257200564E-3</v>
      </c>
      <c r="X58" s="4">
        <v>7.5737909170711364E-3</v>
      </c>
      <c r="Y58" s="4">
        <v>-7.5737909170711772E-3</v>
      </c>
      <c r="AA58" s="4" t="str">
        <v>U</v>
      </c>
      <c r="AB58" s="4">
        <v>-6.5633532569366104E-2</v>
      </c>
      <c r="AC58" s="4">
        <v>1.3727967899016213E-2</v>
      </c>
      <c r="AD58" s="4">
        <v>-2.7996903246850363E-3</v>
      </c>
      <c r="AE58" s="4">
        <v>8.7238604033883367E-6</v>
      </c>
      <c r="AF58" s="4">
        <v>4.0721875117082189E-2</v>
      </c>
      <c r="AG58" s="4">
        <v>-1.389491005977702E-5</v>
      </c>
      <c r="AH58" s="4">
        <v>-1.5505437174198994E-2</v>
      </c>
      <c r="AI58" s="4">
        <v>-4.7633905138812646E-2</v>
      </c>
      <c r="AJ58" s="4">
        <v>1.6679148537161986E-2</v>
      </c>
    </row>
    <row r="59" spans="3:36" x14ac:dyDescent="0.25">
      <c r="C59" s="4" t="str">
        <v>Y_f</v>
      </c>
      <c r="D59" s="4">
        <v>2.0080861341976055</v>
      </c>
      <c r="F59" s="4" t="str">
        <v>U_f[]</v>
      </c>
      <c r="G59" s="4">
        <v>-5.6804191284593811E-2</v>
      </c>
      <c r="H59" s="4">
        <v>-1.2589564201423424E-2</v>
      </c>
      <c r="I59" s="4">
        <v>-1.9236835054055666E-3</v>
      </c>
      <c r="J59" s="4">
        <v>3.6372142710823431E-2</v>
      </c>
      <c r="K59" s="4">
        <v>-1.493089892731302E-2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-4.1218738459795883E-3</v>
      </c>
      <c r="R59" s="4">
        <v>0</v>
      </c>
      <c r="S59" s="4">
        <v>4.919940888325928E-4</v>
      </c>
      <c r="T59" s="4">
        <v>0</v>
      </c>
      <c r="U59" s="4">
        <v>4.9110891216335779E-2</v>
      </c>
      <c r="V59" s="4">
        <v>0</v>
      </c>
      <c r="W59" s="4">
        <v>0</v>
      </c>
      <c r="X59" s="4">
        <v>0</v>
      </c>
      <c r="Y59" s="4">
        <v>0</v>
      </c>
      <c r="AA59" s="4" t="str">
        <v>U_f</v>
      </c>
      <c r="AB59" s="4">
        <v>-6.6437650625255903E-2</v>
      </c>
      <c r="AC59" s="4">
        <v>1.4161489540408802E-2</v>
      </c>
      <c r="AD59" s="4">
        <v>-2.0751709874925173E-3</v>
      </c>
      <c r="AE59" s="4">
        <v>0</v>
      </c>
      <c r="AF59" s="4">
        <v>4.4194584095775785E-2</v>
      </c>
      <c r="AG59" s="4">
        <v>0</v>
      </c>
      <c r="AH59" s="4">
        <v>-1.5733297078306663E-2</v>
      </c>
      <c r="AI59" s="4">
        <v>0</v>
      </c>
      <c r="AJ59" s="4">
        <v>0</v>
      </c>
    </row>
    <row r="60" spans="3:36" x14ac:dyDescent="0.25">
      <c r="C60" s="4" t="str">
        <v>Y_s_f</v>
      </c>
      <c r="D60" s="4">
        <v>2.0080861341976055</v>
      </c>
      <c r="F60" s="4" t="str">
        <v>W_disutil_f[]</v>
      </c>
      <c r="G60" s="4">
        <v>2.3968282905435911E-3</v>
      </c>
      <c r="H60" s="4">
        <v>7.8840933164780417E-3</v>
      </c>
      <c r="I60" s="4">
        <v>2.2017508553830402E-3</v>
      </c>
      <c r="J60" s="4">
        <v>1.1409546216177584</v>
      </c>
      <c r="K60" s="4">
        <v>-5.8263525025916765E-3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-1.2200811765045784E-2</v>
      </c>
      <c r="R60" s="4">
        <v>0</v>
      </c>
      <c r="S60" s="4">
        <v>-6.8446767090647332E-3</v>
      </c>
      <c r="T60" s="4">
        <v>0</v>
      </c>
      <c r="U60" s="4">
        <v>6.977153764861177E-2</v>
      </c>
      <c r="V60" s="4">
        <v>0</v>
      </c>
      <c r="W60" s="4">
        <v>0</v>
      </c>
      <c r="X60" s="4">
        <v>0</v>
      </c>
      <c r="Y60" s="4">
        <v>0</v>
      </c>
      <c r="AA60" s="4" t="str">
        <v>W_disutil_f</v>
      </c>
      <c r="AB60" s="4">
        <v>2.8033079421563322E-3</v>
      </c>
      <c r="AC60" s="4">
        <v>-8.8684964189852823E-3</v>
      </c>
      <c r="AD60" s="4">
        <v>2.3751357663247602E-3</v>
      </c>
      <c r="AE60" s="4">
        <v>0</v>
      </c>
      <c r="AF60" s="4">
        <v>1.3863361137518337</v>
      </c>
      <c r="AG60" s="4">
        <v>0</v>
      </c>
      <c r="AH60" s="4">
        <v>-6.1394652292851475E-3</v>
      </c>
      <c r="AI60" s="4">
        <v>0</v>
      </c>
      <c r="AJ60" s="4">
        <v>0</v>
      </c>
    </row>
    <row r="61" spans="3:36" x14ac:dyDescent="0.25">
      <c r="F61" s="4" t="str">
        <v>W_i_f[]</v>
      </c>
      <c r="G61" s="4">
        <v>2.3968282905445946E-3</v>
      </c>
      <c r="H61" s="4">
        <v>7.8840933164802968E-3</v>
      </c>
      <c r="I61" s="4">
        <v>2.20175085538379E-3</v>
      </c>
      <c r="J61" s="4">
        <v>1.140954621617768</v>
      </c>
      <c r="K61" s="4">
        <v>-5.8263525025933184E-3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-1.2200811765049184E-2</v>
      </c>
      <c r="R61" s="4">
        <v>0</v>
      </c>
      <c r="S61" s="4">
        <v>-6.8446767090666397E-3</v>
      </c>
      <c r="T61" s="4">
        <v>0</v>
      </c>
      <c r="U61" s="4">
        <v>6.9771537648614296E-2</v>
      </c>
      <c r="V61" s="4">
        <v>0</v>
      </c>
      <c r="W61" s="4">
        <v>0</v>
      </c>
      <c r="X61" s="4">
        <v>0</v>
      </c>
      <c r="Y61" s="4">
        <v>0</v>
      </c>
      <c r="AA61" s="4" t="str">
        <v>W_i_f</v>
      </c>
      <c r="AB61" s="4">
        <v>2.8033079421575231E-3</v>
      </c>
      <c r="AC61" s="4">
        <v>-8.8684964189878184E-3</v>
      </c>
      <c r="AD61" s="4">
        <v>2.3751357663255711E-3</v>
      </c>
      <c r="AE61" s="4">
        <v>0</v>
      </c>
      <c r="AF61" s="4">
        <v>1.3863361137518451</v>
      </c>
      <c r="AG61" s="4">
        <v>0</v>
      </c>
      <c r="AH61" s="4">
        <v>-6.1394652292868493E-3</v>
      </c>
      <c r="AI61" s="4">
        <v>0</v>
      </c>
      <c r="AJ61" s="4">
        <v>0</v>
      </c>
    </row>
    <row r="62" spans="3:36" x14ac:dyDescent="0.25">
      <c r="F62" s="4" t="str">
        <v>W_f[]</v>
      </c>
      <c r="G62" s="4">
        <v>2.3968282905446458E-3</v>
      </c>
      <c r="H62" s="4">
        <v>7.8840933164803766E-3</v>
      </c>
      <c r="I62" s="4">
        <v>2.2017508553834699E-3</v>
      </c>
      <c r="J62" s="4">
        <v>1.1409546216177675</v>
      </c>
      <c r="K62" s="4">
        <v>-5.826352502593315E-3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-1.2200811765049023E-2</v>
      </c>
      <c r="R62" s="4">
        <v>0</v>
      </c>
      <c r="S62" s="4">
        <v>-6.8446767090672486E-3</v>
      </c>
      <c r="T62" s="4">
        <v>0</v>
      </c>
      <c r="U62" s="4">
        <v>6.9771537648614004E-2</v>
      </c>
      <c r="V62" s="4">
        <v>0</v>
      </c>
      <c r="W62" s="4">
        <v>0</v>
      </c>
      <c r="X62" s="4">
        <v>0</v>
      </c>
      <c r="Y62" s="4">
        <v>0</v>
      </c>
      <c r="AA62" s="4" t="str">
        <v>W_f</v>
      </c>
      <c r="AB62" s="4">
        <v>2.8033079421575804E-3</v>
      </c>
      <c r="AC62" s="4">
        <v>-8.8684964189878895E-3</v>
      </c>
      <c r="AD62" s="4">
        <v>2.3751357663252212E-3</v>
      </c>
      <c r="AE62" s="4">
        <v>0</v>
      </c>
      <c r="AF62" s="4">
        <v>1.3863361137518446</v>
      </c>
      <c r="AG62" s="4">
        <v>0</v>
      </c>
      <c r="AH62" s="4">
        <v>-6.1394652292868631E-3</v>
      </c>
      <c r="AI62" s="4">
        <v>0</v>
      </c>
      <c r="AJ62" s="4">
        <v>0</v>
      </c>
    </row>
    <row r="63" spans="3:36" x14ac:dyDescent="0.25">
      <c r="F63" s="4" t="str">
        <v>Y_s[]</v>
      </c>
      <c r="G63" s="4">
        <v>0.10961226624913287</v>
      </c>
      <c r="H63" s="4">
        <v>-5.6493860660821377E-2</v>
      </c>
      <c r="I63" s="4">
        <v>-4.8141140177747746E-2</v>
      </c>
      <c r="J63" s="4">
        <v>-4.3188310509104433E-2</v>
      </c>
      <c r="K63" s="4">
        <v>0.17971774793135561</v>
      </c>
      <c r="L63" s="4">
        <v>0</v>
      </c>
      <c r="M63" s="4">
        <v>1.1170281186274436</v>
      </c>
      <c r="N63" s="4">
        <v>0.19925114921414785</v>
      </c>
      <c r="O63" s="4">
        <v>0.57341471189488447</v>
      </c>
      <c r="P63" s="4">
        <v>0.39669762410998138</v>
      </c>
      <c r="Q63" s="4">
        <v>1.3862512391542051E-2</v>
      </c>
      <c r="R63" s="4">
        <v>0.21236555788411329</v>
      </c>
      <c r="S63" s="4">
        <v>1.6852497353552962E-2</v>
      </c>
      <c r="T63" s="4">
        <v>-0.23015733265943195</v>
      </c>
      <c r="U63" s="4">
        <v>-3.8765647330580279E-2</v>
      </c>
      <c r="V63" s="4">
        <v>-2.767157553579402</v>
      </c>
      <c r="W63" s="4">
        <v>0.19215375964609333</v>
      </c>
      <c r="X63" s="4">
        <v>0.45783355985340607</v>
      </c>
      <c r="Y63" s="4">
        <v>-0.4578335598534059</v>
      </c>
      <c r="AA63" s="4" t="str">
        <v>Y_s</v>
      </c>
      <c r="AB63" s="4">
        <v>0.12820148099313786</v>
      </c>
      <c r="AC63" s="4">
        <v>6.3547649787200497E-2</v>
      </c>
      <c r="AD63" s="4">
        <v>-5.1932190051507725E-2</v>
      </c>
      <c r="AE63" s="4">
        <v>9.5341878512630331E-4</v>
      </c>
      <c r="AF63" s="4">
        <v>-5.2476683486153398E-2</v>
      </c>
      <c r="AG63" s="4">
        <v>-7.1403587471022831E-4</v>
      </c>
      <c r="AH63" s="4">
        <v>0.18937591984336749</v>
      </c>
      <c r="AI63" s="4">
        <v>-2.879456351279293</v>
      </c>
      <c r="AJ63" s="4">
        <v>0.62057869252693121</v>
      </c>
    </row>
    <row r="64" spans="3:36" x14ac:dyDescent="0.25">
      <c r="F64" s="4" t="str">
        <v>Y_s_f[]</v>
      </c>
      <c r="G64" s="4">
        <v>-5.4468343666698893E-2</v>
      </c>
      <c r="H64" s="4">
        <v>-0.17916740467196052</v>
      </c>
      <c r="I64" s="4">
        <v>-5.0035174706698375E-2</v>
      </c>
      <c r="J64" s="4">
        <v>0.78991946867003171</v>
      </c>
      <c r="K64" s="4">
        <v>0.132404883439036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0.27726558921638506</v>
      </c>
      <c r="R64" s="4">
        <v>0</v>
      </c>
      <c r="S64" s="4">
        <v>0.15554647979884317</v>
      </c>
      <c r="T64" s="4">
        <v>0</v>
      </c>
      <c r="U64" s="4">
        <v>-0.17757044098891067</v>
      </c>
      <c r="V64" s="4">
        <v>0</v>
      </c>
      <c r="W64" s="4">
        <v>0</v>
      </c>
      <c r="X64" s="4">
        <v>0</v>
      </c>
      <c r="Y64" s="4">
        <v>0</v>
      </c>
      <c r="AA64" s="4" t="str">
        <v>Y_s_f</v>
      </c>
      <c r="AB64" s="4">
        <v>-6.3705665107250037E-2</v>
      </c>
      <c r="AC64" s="4">
        <v>0.20153813798870676</v>
      </c>
      <c r="AD64" s="4">
        <v>-5.3975377245629376E-2</v>
      </c>
      <c r="AE64" s="4">
        <v>0</v>
      </c>
      <c r="AF64" s="4">
        <v>0.9598049437059929</v>
      </c>
      <c r="AG64" s="4">
        <v>0</v>
      </c>
      <c r="AH64" s="4">
        <v>0.13952042512016466</v>
      </c>
      <c r="AI64" s="4">
        <v>0</v>
      </c>
      <c r="AJ64" s="4">
        <v>0</v>
      </c>
    </row>
    <row r="68" spans="1:43" ht="15.75" x14ac:dyDescent="0.25">
      <c r="A68" s="8" t="s">
        <v>15</v>
      </c>
    </row>
    <row r="69" spans="1:43" ht="135" x14ac:dyDescent="0.25">
      <c r="A69" s="1" t="s">
        <v>17</v>
      </c>
    </row>
    <row r="70" spans="1:43" x14ac:dyDescent="0.25">
      <c r="A70" s="9"/>
      <c r="C70" s="11" t="str" cm="1">
        <f t="array" ref="C70:AQ75">_xll.XLRCODE_ENV("SmetsWoulters",A69, "previous", $A$7)</f>
        <v/>
      </c>
      <c r="D70" s="11" t="str">
        <v>1</v>
      </c>
      <c r="E70" s="11" t="str">
        <v>2</v>
      </c>
      <c r="F70" s="11" t="str">
        <v>3</v>
      </c>
      <c r="G70" s="11" t="str">
        <v>4</v>
      </c>
      <c r="H70" s="11" t="str">
        <v>5</v>
      </c>
      <c r="I70" s="11" t="str">
        <v>6</v>
      </c>
      <c r="J70" s="11" t="str">
        <v>7</v>
      </c>
      <c r="K70" s="11" t="str">
        <v>8</v>
      </c>
      <c r="L70" s="11" t="str">
        <v>9</v>
      </c>
      <c r="M70" s="11" t="str">
        <v>10</v>
      </c>
      <c r="N70" s="11" t="str">
        <v>11</v>
      </c>
      <c r="O70" s="11" t="str">
        <v>12</v>
      </c>
      <c r="P70" s="11" t="str">
        <v>13</v>
      </c>
      <c r="Q70" s="11" t="str">
        <v>14</v>
      </c>
      <c r="R70" s="11" t="str">
        <v>15</v>
      </c>
      <c r="S70" s="11" t="str">
        <v>16</v>
      </c>
      <c r="T70" s="11" t="str">
        <v>17</v>
      </c>
      <c r="U70" s="11" t="str">
        <v>18</v>
      </c>
      <c r="V70" s="11" t="str">
        <v>19</v>
      </c>
      <c r="W70" s="11" t="str">
        <v>20</v>
      </c>
      <c r="X70" s="11" t="str">
        <v>21</v>
      </c>
      <c r="Y70" s="11" t="str">
        <v>22</v>
      </c>
      <c r="Z70" s="11" t="str">
        <v>23</v>
      </c>
      <c r="AA70" s="11" t="str">
        <v>24</v>
      </c>
      <c r="AB70" s="11" t="str">
        <v>25</v>
      </c>
      <c r="AC70" s="11" t="str">
        <v>26</v>
      </c>
      <c r="AD70" s="11" t="str">
        <v>27</v>
      </c>
      <c r="AE70" s="11" t="str">
        <v>28</v>
      </c>
      <c r="AF70" s="11" t="str">
        <v>29</v>
      </c>
      <c r="AG70" s="11" t="str">
        <v>30</v>
      </c>
      <c r="AH70" s="11" t="str">
        <v>31</v>
      </c>
      <c r="AI70" s="11" t="str">
        <v>32</v>
      </c>
      <c r="AJ70" s="11" t="str">
        <v>33</v>
      </c>
      <c r="AK70" s="11" t="str">
        <v>34</v>
      </c>
      <c r="AL70" s="11" t="str">
        <v>35</v>
      </c>
      <c r="AM70" s="11" t="str">
        <v>36</v>
      </c>
      <c r="AN70" s="11" t="str">
        <v>37</v>
      </c>
      <c r="AO70" s="11" t="str">
        <v>38</v>
      </c>
      <c r="AP70" s="11" t="str">
        <v>39</v>
      </c>
      <c r="AQ70" s="11" t="str">
        <v>40</v>
      </c>
    </row>
    <row r="71" spans="1:43" x14ac:dyDescent="0.25">
      <c r="C71" s="11" t="str">
        <v>C</v>
      </c>
      <c r="D71">
        <v>0.15399856694441841</v>
      </c>
      <c r="E71">
        <v>0.22117963711555902</v>
      </c>
      <c r="F71">
        <v>0.23713592723839516</v>
      </c>
      <c r="G71">
        <v>0.2266165898112999</v>
      </c>
      <c r="H71">
        <v>0.20448983224556477</v>
      </c>
      <c r="I71">
        <v>0.17891085445191998</v>
      </c>
      <c r="J71">
        <v>0.15398943452381075</v>
      </c>
      <c r="K71">
        <v>0.13156312729771474</v>
      </c>
      <c r="L71">
        <v>0.11226179769911918</v>
      </c>
      <c r="M71">
        <v>9.6110554893480346E-2</v>
      </c>
      <c r="N71">
        <v>8.2857472883249864E-2</v>
      </c>
      <c r="O71">
        <v>7.2145261727264196E-2</v>
      </c>
      <c r="P71">
        <v>6.3597363261065618E-2</v>
      </c>
      <c r="Q71">
        <v>5.6858338441591091E-2</v>
      </c>
      <c r="R71">
        <v>5.1610463195053628E-2</v>
      </c>
      <c r="S71">
        <v>4.757833422769913E-2</v>
      </c>
      <c r="T71">
        <v>4.4527728582811392E-2</v>
      </c>
      <c r="U71">
        <v>4.2261960074025703E-2</v>
      </c>
      <c r="V71">
        <v>4.0617377147143023E-2</v>
      </c>
      <c r="W71">
        <v>3.9458805207641973E-2</v>
      </c>
      <c r="X71">
        <v>3.8675299245216552E-2</v>
      </c>
      <c r="Y71">
        <v>3.8176349432284831E-2</v>
      </c>
      <c r="Z71">
        <v>3.7888571632732085E-2</v>
      </c>
      <c r="AA71">
        <v>3.7752862510480475E-2</v>
      </c>
      <c r="AB71">
        <v>3.7721976728914475E-2</v>
      </c>
      <c r="AC71">
        <v>3.7758476653947839E-2</v>
      </c>
      <c r="AD71">
        <v>3.7833005230706755E-2</v>
      </c>
      <c r="AE71">
        <v>3.7922836272996426E-2</v>
      </c>
      <c r="AF71">
        <v>3.8010661236863766E-2</v>
      </c>
      <c r="AG71">
        <v>3.8083576627877674E-2</v>
      </c>
      <c r="AH71">
        <v>3.8132241035939665E-2</v>
      </c>
      <c r="AI71">
        <v>3.8150175197304702E-2</v>
      </c>
      <c r="AJ71">
        <v>3.8133182386400143E-2</v>
      </c>
      <c r="AK71">
        <v>3.8078869843585057E-2</v>
      </c>
      <c r="AL71">
        <v>3.7986254884023601E-2</v>
      </c>
      <c r="AM71">
        <v>3.7855441854390777E-2</v>
      </c>
      <c r="AN71">
        <v>3.7687358257882518E-2</v>
      </c>
      <c r="AO71">
        <v>3.7483540201712962E-2</v>
      </c>
      <c r="AP71">
        <v>3.7245958878720203E-2</v>
      </c>
      <c r="AQ71">
        <v>3.697688111494879E-2</v>
      </c>
    </row>
    <row r="72" spans="1:43" x14ac:dyDescent="0.25">
      <c r="C72" s="11" t="str">
        <v>Y</v>
      </c>
      <c r="D72">
        <v>-3.1381056725037305E-2</v>
      </c>
      <c r="E72">
        <v>9.7567834643114637E-2</v>
      </c>
      <c r="F72">
        <v>0.16826540489624137</v>
      </c>
      <c r="G72">
        <v>0.20322493564914579</v>
      </c>
      <c r="H72">
        <v>0.21687163629536682</v>
      </c>
      <c r="I72">
        <v>0.2179747511025355</v>
      </c>
      <c r="J72">
        <v>0.21175822742820408</v>
      </c>
      <c r="K72">
        <v>0.20133178671612084</v>
      </c>
      <c r="L72">
        <v>0.18857022474264806</v>
      </c>
      <c r="M72">
        <v>0.17462839851409359</v>
      </c>
      <c r="N72">
        <v>0.16023604974118633</v>
      </c>
      <c r="O72">
        <v>0.14586550747791355</v>
      </c>
      <c r="P72">
        <v>0.1318277348728531</v>
      </c>
      <c r="Q72">
        <v>0.11832839988432693</v>
      </c>
      <c r="R72">
        <v>0.10550163289697742</v>
      </c>
      <c r="S72">
        <v>9.3431195520336102E-2</v>
      </c>
      <c r="T72">
        <v>8.216439283621052E-2</v>
      </c>
      <c r="U72">
        <v>7.1721664228748552E-2</v>
      </c>
      <c r="V72">
        <v>6.2103488128085457E-2</v>
      </c>
      <c r="W72">
        <v>5.3295531639314817E-2</v>
      </c>
      <c r="X72">
        <v>4.5272592290703934E-2</v>
      </c>
      <c r="Y72">
        <v>3.8001667508469922E-2</v>
      </c>
      <c r="Z72">
        <v>3.1444368303610651E-2</v>
      </c>
      <c r="AA72">
        <v>2.5558824549347051E-2</v>
      </c>
      <c r="AB72">
        <v>2.0301187479736083E-2</v>
      </c>
      <c r="AC72">
        <v>1.5626808543395161E-2</v>
      </c>
      <c r="AD72">
        <v>1.1491155991407568E-2</v>
      </c>
      <c r="AE72">
        <v>7.8505180271293776E-3</v>
      </c>
      <c r="AF72">
        <v>4.6625320411937798E-3</v>
      </c>
      <c r="AG72">
        <v>1.8865722877422337E-3</v>
      </c>
      <c r="AH72">
        <v>-5.1597732396906505E-4</v>
      </c>
      <c r="AI72">
        <v>-2.5815432451067521E-3</v>
      </c>
      <c r="AJ72">
        <v>-4.3442568026554685E-3</v>
      </c>
      <c r="AK72">
        <v>-5.835908027743102E-3</v>
      </c>
      <c r="AL72">
        <v>-7.0859462074646731E-3</v>
      </c>
      <c r="AM72">
        <v>-8.1215167407901398E-3</v>
      </c>
      <c r="AN72">
        <v>-8.9675256958701398E-3</v>
      </c>
      <c r="AO72">
        <v>-9.6467249887009256E-3</v>
      </c>
      <c r="AP72">
        <v>-1.0179812379781102E-2</v>
      </c>
      <c r="AQ72">
        <v>-1.0585541555657885E-2</v>
      </c>
    </row>
    <row r="73" spans="1:43" x14ac:dyDescent="0.25">
      <c r="C73" s="11" t="str">
        <v>K</v>
      </c>
      <c r="D73">
        <v>5.2936758231465816E-3</v>
      </c>
      <c r="E73">
        <v>1.4431187912891169E-2</v>
      </c>
      <c r="F73">
        <v>2.6185539970512511E-2</v>
      </c>
      <c r="G73">
        <v>3.9576839580118942E-2</v>
      </c>
      <c r="H73">
        <v>5.3843080790649346E-2</v>
      </c>
      <c r="I73">
        <v>6.8401518223999758E-2</v>
      </c>
      <c r="J73">
        <v>8.2813460037062109E-2</v>
      </c>
      <c r="K73">
        <v>9.6755073048101103E-2</v>
      </c>
      <c r="L73">
        <v>0.10999381701540155</v>
      </c>
      <c r="M73">
        <v>0.12236950426489253</v>
      </c>
      <c r="N73">
        <v>0.13377903515638362</v>
      </c>
      <c r="O73">
        <v>0.14416405082570549</v>
      </c>
      <c r="P73">
        <v>0.15350092176359431</v>
      </c>
      <c r="Q73">
        <v>0.16179262594969079</v>
      </c>
      <c r="R73">
        <v>0.16906216833917906</v>
      </c>
      <c r="S73">
        <v>0.17534726478282381</v>
      </c>
      <c r="T73">
        <v>0.18069606648900779</v>
      </c>
      <c r="U73">
        <v>0.18516374177484732</v>
      </c>
      <c r="V73">
        <v>0.18880976387593718</v>
      </c>
      <c r="W73">
        <v>0.19169577938450752</v>
      </c>
      <c r="X73">
        <v>0.19388395300789749</v>
      </c>
      <c r="Y73">
        <v>0.19543570181652586</v>
      </c>
      <c r="Z73">
        <v>0.19641074670783507</v>
      </c>
      <c r="AA73">
        <v>0.19686642098391297</v>
      </c>
      <c r="AB73">
        <v>0.19685718613616959</v>
      </c>
      <c r="AC73">
        <v>0.19643431347700516</v>
      </c>
      <c r="AD73">
        <v>0.19564569742171148</v>
      </c>
      <c r="AE73">
        <v>0.19453577222390733</v>
      </c>
      <c r="AF73">
        <v>0.19314550898847493</v>
      </c>
      <c r="AG73">
        <v>0.19151247398179377</v>
      </c>
      <c r="AH73">
        <v>0.18967093276038879</v>
      </c>
      <c r="AI73">
        <v>0.18765198755600077</v>
      </c>
      <c r="AJ73">
        <v>0.18548373778055005</v>
      </c>
      <c r="AK73">
        <v>0.18319145552709629</v>
      </c>
      <c r="AL73">
        <v>0.18079776960905863</v>
      </c>
      <c r="AM73">
        <v>0.17832285305567408</v>
      </c>
      <c r="AN73">
        <v>0.17578461011417684</v>
      </c>
      <c r="AO73">
        <v>0.1731988597382981</v>
      </c>
      <c r="AP73">
        <v>0.17057951330193288</v>
      </c>
      <c r="AQ73">
        <v>0.16793874489441499</v>
      </c>
    </row>
    <row r="74" spans="1:43" x14ac:dyDescent="0.25">
      <c r="C74" s="11" t="str">
        <v>I</v>
      </c>
      <c r="D74">
        <v>0.21174703292587352</v>
      </c>
      <c r="E74">
        <v>0.37079415941292654</v>
      </c>
      <c r="F74">
        <v>0.48460527021773586</v>
      </c>
      <c r="G74">
        <v>0.56183752435475642</v>
      </c>
      <c r="H74">
        <v>0.6102264880013184</v>
      </c>
      <c r="I74">
        <v>0.63618057812464801</v>
      </c>
      <c r="J74">
        <v>0.6448791907464746</v>
      </c>
      <c r="K74">
        <v>0.64047798047860183</v>
      </c>
      <c r="L74">
        <v>0.62630483174009788</v>
      </c>
      <c r="M74">
        <v>0.60502130699502077</v>
      </c>
      <c r="N74">
        <v>0.5787507399245162</v>
      </c>
      <c r="O74">
        <v>0.54917966192923928</v>
      </c>
      <c r="P74">
        <v>0.51763888834124094</v>
      </c>
      <c r="Q74">
        <v>0.4851690892074359</v>
      </c>
      <c r="R74">
        <v>0.45257432152920624</v>
      </c>
      <c r="S74">
        <v>0.42046602608495509</v>
      </c>
      <c r="T74">
        <v>0.38929933303017034</v>
      </c>
      <c r="U74">
        <v>0.3594030779225757</v>
      </c>
      <c r="V74">
        <v>0.33100462581842904</v>
      </c>
      <c r="W74">
        <v>0.30425038421873857</v>
      </c>
      <c r="X74">
        <v>0.27922272432009604</v>
      </c>
      <c r="Y74">
        <v>0.25595390535302165</v>
      </c>
      <c r="Z74">
        <v>0.23443749746888454</v>
      </c>
      <c r="AA74">
        <v>0.21463771775094098</v>
      </c>
      <c r="AB74">
        <v>0.19649702707417005</v>
      </c>
      <c r="AC74">
        <v>0.17994227976958557</v>
      </c>
      <c r="AD74">
        <v>0.16488967126525045</v>
      </c>
      <c r="AE74">
        <v>0.15124868950953668</v>
      </c>
      <c r="AF74">
        <v>0.13892524280660462</v>
      </c>
      <c r="AG74">
        <v>0.12782410872122002</v>
      </c>
      <c r="AH74">
        <v>0.11785082512558806</v>
      </c>
      <c r="AI74">
        <v>0.10891312458486173</v>
      </c>
      <c r="AJ74">
        <v>0.10092199653796599</v>
      </c>
      <c r="AK74">
        <v>9.3792447642393584E-2</v>
      </c>
      <c r="AL74">
        <v>8.7444018805586554E-2</v>
      </c>
      <c r="AM74">
        <v>8.1801107473671281E-2</v>
      </c>
      <c r="AN74">
        <v>7.6793135395779685E-2</v>
      </c>
      <c r="AO74">
        <v>7.2354595079022546E-2</v>
      </c>
      <c r="AP74">
        <v>6.8425002283683936E-2</v>
      </c>
      <c r="AQ74">
        <v>6.4948777001210642E-2</v>
      </c>
    </row>
    <row r="75" spans="1:43" x14ac:dyDescent="0.25">
      <c r="C75" s="11" t="str">
        <v>L</v>
      </c>
      <c r="D75">
        <v>-0.64975102143989627</v>
      </c>
      <c r="E75">
        <v>-0.44441542610720086</v>
      </c>
      <c r="F75">
        <v>-0.30222339400682496</v>
      </c>
      <c r="G75">
        <v>-0.20306033585017164</v>
      </c>
      <c r="H75">
        <v>-0.13324737108651113</v>
      </c>
      <c r="I75">
        <v>-8.3773765588130655E-2</v>
      </c>
      <c r="J75">
        <v>-4.8694543178214589E-2</v>
      </c>
      <c r="K75">
        <v>-2.400964275954931E-2</v>
      </c>
      <c r="L75">
        <v>-6.9505051822855574E-3</v>
      </c>
      <c r="M75">
        <v>4.4573101031262496E-3</v>
      </c>
      <c r="N75">
        <v>1.1660272470707583E-2</v>
      </c>
      <c r="O75">
        <v>1.5740883643891118E-2</v>
      </c>
      <c r="P75">
        <v>1.7521536759529145E-2</v>
      </c>
      <c r="Q75">
        <v>1.7632774323578695E-2</v>
      </c>
      <c r="R75">
        <v>1.6560046351525151E-2</v>
      </c>
      <c r="S75">
        <v>1.4677059336644888E-2</v>
      </c>
      <c r="T75">
        <v>1.2270412719795266E-2</v>
      </c>
      <c r="U75">
        <v>9.5583149668346662E-3</v>
      </c>
      <c r="V75">
        <v>6.7050976790044015E-3</v>
      </c>
      <c r="W75">
        <v>3.8326317622579559E-3</v>
      </c>
      <c r="X75">
        <v>1.0293890276700506E-3</v>
      </c>
      <c r="Y75">
        <v>-1.6423267793628273E-3</v>
      </c>
      <c r="Z75">
        <v>-4.140594930547554E-3</v>
      </c>
      <c r="AA75">
        <v>-6.4392470104460489E-3</v>
      </c>
      <c r="AB75">
        <v>-8.5241639136389626E-3</v>
      </c>
      <c r="AC75">
        <v>-1.0390321310662396E-2</v>
      </c>
      <c r="AD75">
        <v>-1.2039440152823055E-2</v>
      </c>
      <c r="AE75">
        <v>-1.3478126544199331E-2</v>
      </c>
      <c r="AF75">
        <v>-1.4716407241101655E-2</v>
      </c>
      <c r="AG75">
        <v>-1.5766584594862333E-2</v>
      </c>
      <c r="AH75">
        <v>-1.6642348928661399E-2</v>
      </c>
      <c r="AI75">
        <v>-1.7358097848632275E-2</v>
      </c>
      <c r="AJ75">
        <v>-1.7928421367889132E-2</v>
      </c>
      <c r="AK75">
        <v>-1.8367719380202548E-2</v>
      </c>
      <c r="AL75">
        <v>-1.8689924280741173E-2</v>
      </c>
      <c r="AM75">
        <v>-1.8908306652311857E-2</v>
      </c>
      <c r="AN75">
        <v>-1.903534612468314E-2</v>
      </c>
      <c r="AO75">
        <v>-1.9082652940591673E-2</v>
      </c>
      <c r="AP75">
        <v>-1.9060928562505627E-2</v>
      </c>
      <c r="AQ75">
        <v>-1.8979955941690271E-2</v>
      </c>
    </row>
  </sheetData>
  <mergeCells count="9">
    <mergeCell ref="C3:K3"/>
    <mergeCell ref="BH6:BM6"/>
    <mergeCell ref="AR6:BF6"/>
    <mergeCell ref="AR28:BA28"/>
    <mergeCell ref="AA28:AJ28"/>
    <mergeCell ref="F28:Y28"/>
    <mergeCell ref="AL6:AP6"/>
    <mergeCell ref="F6:Y6"/>
    <mergeCell ref="AA6:AJ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RBC</vt:lpstr>
      <vt:lpstr>Smets and Woulters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Amaral</cp:lastModifiedBy>
  <dcterms:created xsi:type="dcterms:W3CDTF">2022-04-08T02:54:09Z</dcterms:created>
  <dcterms:modified xsi:type="dcterms:W3CDTF">2023-12-19T18:42:40Z</dcterms:modified>
</cp:coreProperties>
</file>