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c052528\Desktop\1 - IMPRIMIR\HIRA\"/>
    </mc:Choice>
  </mc:AlternateContent>
  <bookViews>
    <workbookView xWindow="0" yWindow="8970" windowWidth="11685" windowHeight="6870" tabRatio="826" activeTab="1"/>
  </bookViews>
  <sheets>
    <sheet name="CONTROLE DE ATUALIZAÇÃO" sheetId="23" r:id="rId1"/>
    <sheet name="PERFIL DE RISCO 31-07-18" sheetId="24" r:id="rId2"/>
    <sheet name="PERIGOS EVENTOS DANOS" sheetId="22" r:id="rId3"/>
    <sheet name="TABELA PONTUAÇÃO RISCO PURO" sheetId="10" r:id="rId4"/>
    <sheet name="FLUXOGRAMA" sheetId="17" r:id="rId5"/>
  </sheets>
  <definedNames>
    <definedName name="_xlnm._FilterDatabase" localSheetId="1" hidden="1">'PERFIL DE RISCO 31-07-18'!$A$12:$AF$28</definedName>
    <definedName name="_xlnm._FilterDatabase" localSheetId="2" hidden="1">'PERIGOS EVENTOS DANOS'!$A$6:$E$6</definedName>
    <definedName name="_xlnm.Print_Area" localSheetId="2">'PERIGOS EVENTOS DANOS'!$A$1:$E$124</definedName>
    <definedName name="OLE_LINK1" localSheetId="2">'PERIGOS EVENTOS DANOS'!$A$4</definedName>
    <definedName name="ScoreArea" localSheetId="1">'PERFIL DE RISCO 31-07-18'!$A$13:$AJ$30</definedName>
    <definedName name="ScoreArea">#REF!</definedName>
    <definedName name="_xlnm.Print_Titles" localSheetId="1">'PERFIL DE RISCO 31-07-18'!$A:$AF,'PERFIL DE RISCO 31-07-18'!$1:$12</definedName>
    <definedName name="_xlnm.Print_Titles" localSheetId="2">'PERIGOS EVENTOS DANOS'!$A:$E,'PERIGOS EVENTOS DANOS'!$1:$5</definedName>
  </definedNames>
  <calcPr calcId="152511"/>
</workbook>
</file>

<file path=xl/calcChain.xml><?xml version="1.0" encoding="utf-8"?>
<calcChain xmlns="http://schemas.openxmlformats.org/spreadsheetml/2006/main">
  <c r="H14" i="24" l="1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13" i="24" l="1"/>
  <c r="R15" i="24" l="1"/>
  <c r="R16" i="24"/>
  <c r="R17" i="24"/>
  <c r="R18" i="24"/>
  <c r="R19" i="24"/>
  <c r="R20" i="24"/>
  <c r="R21" i="24"/>
  <c r="R22" i="24"/>
  <c r="R23" i="24"/>
  <c r="R24" i="24"/>
  <c r="R25" i="24"/>
  <c r="R26" i="24"/>
  <c r="R27" i="24"/>
  <c r="R28" i="24"/>
  <c r="R13" i="24"/>
  <c r="U13" i="24" s="1"/>
  <c r="L28" i="24"/>
  <c r="W28" i="24" s="1"/>
  <c r="L27" i="24"/>
  <c r="W27" i="24" s="1"/>
  <c r="L26" i="24"/>
  <c r="W26" i="24" s="1"/>
  <c r="L25" i="24"/>
  <c r="W25" i="24" s="1"/>
  <c r="L24" i="24"/>
  <c r="W24" i="24" s="1"/>
  <c r="L23" i="24"/>
  <c r="W23" i="24" s="1"/>
  <c r="L22" i="24"/>
  <c r="W22" i="24" s="1"/>
  <c r="L21" i="24"/>
  <c r="W21" i="24" s="1"/>
  <c r="L20" i="24"/>
  <c r="W20" i="24" s="1"/>
  <c r="L19" i="24"/>
  <c r="W19" i="24" s="1"/>
  <c r="L18" i="24"/>
  <c r="W18" i="24" s="1"/>
  <c r="L17" i="24"/>
  <c r="W17" i="24" s="1"/>
  <c r="L16" i="24"/>
  <c r="W16" i="24" s="1"/>
  <c r="L15" i="24"/>
  <c r="W15" i="24" s="1"/>
  <c r="L14" i="24"/>
  <c r="L13" i="24"/>
  <c r="W13" i="24" s="1"/>
  <c r="V25" i="24" l="1"/>
  <c r="U25" i="24"/>
  <c r="T25" i="24"/>
  <c r="S25" i="24"/>
  <c r="V17" i="24"/>
  <c r="U17" i="24"/>
  <c r="T17" i="24"/>
  <c r="S17" i="24"/>
  <c r="V28" i="24"/>
  <c r="U28" i="24"/>
  <c r="T28" i="24"/>
  <c r="S28" i="24"/>
  <c r="V24" i="24"/>
  <c r="U24" i="24"/>
  <c r="T24" i="24"/>
  <c r="S24" i="24"/>
  <c r="V20" i="24"/>
  <c r="U20" i="24"/>
  <c r="T20" i="24"/>
  <c r="S20" i="24"/>
  <c r="V16" i="24"/>
  <c r="U16" i="24"/>
  <c r="T16" i="24"/>
  <c r="S16" i="24"/>
  <c r="V27" i="24"/>
  <c r="U27" i="24"/>
  <c r="T27" i="24"/>
  <c r="S27" i="24"/>
  <c r="V23" i="24"/>
  <c r="U23" i="24"/>
  <c r="T23" i="24"/>
  <c r="S23" i="24"/>
  <c r="V15" i="24"/>
  <c r="U15" i="24"/>
  <c r="T15" i="24"/>
  <c r="S15" i="24"/>
  <c r="V26" i="24"/>
  <c r="U26" i="24"/>
  <c r="T26" i="24"/>
  <c r="S26" i="24"/>
  <c r="V22" i="24"/>
  <c r="U22" i="24"/>
  <c r="T22" i="24"/>
  <c r="S22" i="24"/>
  <c r="V18" i="24"/>
  <c r="U18" i="24"/>
  <c r="T18" i="24"/>
  <c r="S18" i="24"/>
  <c r="V21" i="24"/>
  <c r="T21" i="24"/>
  <c r="S21" i="24"/>
  <c r="U21" i="24"/>
  <c r="U19" i="24"/>
  <c r="S19" i="24"/>
  <c r="V19" i="24"/>
  <c r="T19" i="24"/>
  <c r="AA13" i="24"/>
  <c r="X13" i="24"/>
  <c r="Y13" i="24"/>
  <c r="Z13" i="24"/>
  <c r="X17" i="24"/>
  <c r="Y17" i="24"/>
  <c r="Z17" i="24"/>
  <c r="AA17" i="24"/>
  <c r="X21" i="24"/>
  <c r="Y21" i="24"/>
  <c r="Z21" i="24"/>
  <c r="AA21" i="24"/>
  <c r="X25" i="24"/>
  <c r="Y25" i="24"/>
  <c r="Z25" i="24"/>
  <c r="AA25" i="24"/>
  <c r="X18" i="24"/>
  <c r="Y18" i="24"/>
  <c r="Z18" i="24"/>
  <c r="AA18" i="24"/>
  <c r="X22" i="24"/>
  <c r="Y22" i="24"/>
  <c r="Z22" i="24"/>
  <c r="AA22" i="24"/>
  <c r="X26" i="24"/>
  <c r="Y26" i="24"/>
  <c r="Z26" i="24"/>
  <c r="AA26" i="24"/>
  <c r="X15" i="24"/>
  <c r="Y15" i="24"/>
  <c r="Z15" i="24"/>
  <c r="AA15" i="24"/>
  <c r="X19" i="24"/>
  <c r="Y19" i="24"/>
  <c r="Z19" i="24"/>
  <c r="AA19" i="24"/>
  <c r="X23" i="24"/>
  <c r="Y23" i="24"/>
  <c r="Z23" i="24"/>
  <c r="AA23" i="24"/>
  <c r="X27" i="24"/>
  <c r="Y27" i="24"/>
  <c r="Z27" i="24"/>
  <c r="AA27" i="24"/>
  <c r="X16" i="24"/>
  <c r="Y16" i="24"/>
  <c r="Z16" i="24"/>
  <c r="AA16" i="24"/>
  <c r="X20" i="24"/>
  <c r="Y20" i="24"/>
  <c r="Z20" i="24"/>
  <c r="AA20" i="24"/>
  <c r="X24" i="24"/>
  <c r="Y24" i="24"/>
  <c r="Z24" i="24"/>
  <c r="AA24" i="24"/>
  <c r="X28" i="24"/>
  <c r="Y28" i="24"/>
  <c r="Z28" i="24"/>
  <c r="AA28" i="24"/>
  <c r="W14" i="24"/>
  <c r="M14" i="24"/>
  <c r="R14" i="24"/>
  <c r="M26" i="24"/>
  <c r="M15" i="24"/>
  <c r="M25" i="24"/>
  <c r="M22" i="24"/>
  <c r="M24" i="24"/>
  <c r="M17" i="24"/>
  <c r="M19" i="24"/>
  <c r="M21" i="24"/>
  <c r="M13" i="24"/>
  <c r="M18" i="24"/>
  <c r="M20" i="24"/>
  <c r="M28" i="24"/>
  <c r="M16" i="24"/>
  <c r="M23" i="24"/>
  <c r="M27" i="24"/>
  <c r="V14" i="24" l="1"/>
  <c r="S14" i="24"/>
  <c r="T14" i="24"/>
  <c r="U14" i="24"/>
  <c r="X14" i="24"/>
  <c r="Y14" i="24"/>
  <c r="Z14" i="24"/>
  <c r="AA14" i="24"/>
  <c r="V13" i="24"/>
  <c r="T13" i="24"/>
  <c r="S13" i="24"/>
</calcChain>
</file>

<file path=xl/comments1.xml><?xml version="1.0" encoding="utf-8"?>
<comments xmlns="http://schemas.openxmlformats.org/spreadsheetml/2006/main">
  <authors>
    <author>CEMIG</author>
  </authors>
  <commentList>
    <comment ref="C7" authorId="0" shapeId="0">
      <text>
        <r>
          <rPr>
            <b/>
            <sz val="8"/>
            <color indexed="81"/>
            <rFont val="Tahoma"/>
            <family val="2"/>
          </rPr>
          <t xml:space="preserve">Percentual de trabalhadores expostos na atividade em relação à gerência. </t>
        </r>
      </text>
    </comment>
  </commentList>
</comments>
</file>

<file path=xl/sharedStrings.xml><?xml version="1.0" encoding="utf-8"?>
<sst xmlns="http://schemas.openxmlformats.org/spreadsheetml/2006/main" count="598" uniqueCount="264">
  <si>
    <t>SEGURANÇA</t>
  </si>
  <si>
    <t>BAIXA</t>
  </si>
  <si>
    <t>ALTA</t>
  </si>
  <si>
    <t>MÉDIA</t>
  </si>
  <si>
    <t>MUITO ALTA</t>
  </si>
  <si>
    <t>MUITO BAIXA</t>
  </si>
  <si>
    <t>PROCESSO</t>
  </si>
  <si>
    <t>PROBABILIDADE</t>
  </si>
  <si>
    <t>EXPOSIÇÃO</t>
  </si>
  <si>
    <t>RISCO MITIGADO</t>
  </si>
  <si>
    <t>ACEITÁVEL</t>
  </si>
  <si>
    <t>DESCRIÇÃO DAS MEDIDAS DE CONTROLE EXISTENTES</t>
  </si>
  <si>
    <t>EVENTO PERIGOSO POTENCIAL</t>
  </si>
  <si>
    <t>Medidas para eliminar o perigo</t>
  </si>
  <si>
    <t>Para mitigação dos riscos, as medidas de controle existentes estão relacionadas apenas à utilização de Equipamentos de Proteção Individual – EPIs.</t>
  </si>
  <si>
    <t>DANO HUMANO POTENCIAL (LESÃO OU DOENÇA)</t>
  </si>
  <si>
    <t>DESCRIÇÃO DAS MEDIDAS DE CONTROLE NECESSÁRIAS</t>
  </si>
  <si>
    <t xml:space="preserve">  EXPOSIÇÃO</t>
  </si>
  <si>
    <t xml:space="preserve">  PROBABILIDADE</t>
  </si>
  <si>
    <t xml:space="preserve">  INACEITÁVEL</t>
  </si>
  <si>
    <t xml:space="preserve"> </t>
  </si>
  <si>
    <t>ATIVIDADE</t>
  </si>
  <si>
    <t xml:space="preserve">AVALIAÇÃO PARA PONTUAÇÃO DO PERFIL DE RISCO </t>
  </si>
  <si>
    <t xml:space="preserve">Para mitigação dos riscos, as medidas de controle existentes estão relacionadas a controles de engenharia. </t>
  </si>
  <si>
    <t>SUPERIOR HIERÁRQUICO</t>
  </si>
  <si>
    <t xml:space="preserve">RISCO PURO TOTAL                        </t>
  </si>
  <si>
    <t>Organização do trabalho</t>
  </si>
  <si>
    <t>FATOR  MITIGADOR DE RISCO</t>
  </si>
  <si>
    <t xml:space="preserve">  BAIXO</t>
  </si>
  <si>
    <t>MÉDIO</t>
  </si>
  <si>
    <t>ALTO</t>
  </si>
  <si>
    <t>LOCAL DE TRABALHO</t>
  </si>
  <si>
    <t xml:space="preserve">Escolher o dano potencial descrito abaixo que represente a hipótese mais representativa, considerando a natureza da atividade e a ausência de medidas de controle </t>
  </si>
  <si>
    <t xml:space="preserve">Escolher a probabilidade descrita abaixo que mais se aproxime do resultado da consulta ao histórico de ocorrência de eventos perigosos </t>
  </si>
  <si>
    <t>DANOS POTENCIAIS AO SER HUMANO  - situação hipotética FUTURA</t>
  </si>
  <si>
    <t>FREQUÊNCIA DE EXPOSIÇÃO AO PERIGO (FONTE, SITUAÇÃO OU ATO) - situação real PRESENTE</t>
  </si>
  <si>
    <t>Trabalho em altura</t>
  </si>
  <si>
    <t>Queda de pessoas</t>
  </si>
  <si>
    <t xml:space="preserve">Queda de objetos </t>
  </si>
  <si>
    <t>Trabalho a céu aberto</t>
  </si>
  <si>
    <t>Descargas elétricas durante chuva</t>
  </si>
  <si>
    <t>Agravos à saúde (Consultar o PPRA)</t>
  </si>
  <si>
    <t>Picada de insetos e animais</t>
  </si>
  <si>
    <t>(informar no perfil de risco o(s) dano(s) que seja(m) mais coerente(s) com a natureza da atividade, com o perigo existente e com o evento perigoso potencial, desconsiderando as medidas de controle existentes)</t>
  </si>
  <si>
    <t>Trabalho em espaços confinados</t>
  </si>
  <si>
    <t>Queda de objetos</t>
  </si>
  <si>
    <t>Explosão</t>
  </si>
  <si>
    <t>Deficiência ou enriquecimento de oxigênio no ambiente</t>
  </si>
  <si>
    <t>Tontura, morte</t>
  </si>
  <si>
    <t>Trabalho com eletricidade</t>
  </si>
  <si>
    <t>Choque elétrico</t>
  </si>
  <si>
    <t>Arco elétrico</t>
  </si>
  <si>
    <t>Trabalho próximo a circuito/equipamento energizado</t>
  </si>
  <si>
    <t>Indução elétrica</t>
  </si>
  <si>
    <t>Explosão de equipamentos</t>
  </si>
  <si>
    <t>Trabalho com circuitos/equipamentos pressurizados</t>
  </si>
  <si>
    <t>Projeção de particulados</t>
  </si>
  <si>
    <t>Agravos à saúde (consultar o PPRA)</t>
  </si>
  <si>
    <t>Trabalho com operação de máquinas e equipamentos</t>
  </si>
  <si>
    <t>Abalroamento, atropelamento</t>
  </si>
  <si>
    <t>Trabalho próximo a mecanismos em movimento (motor, engrenagens, partes girantes)</t>
  </si>
  <si>
    <t>Trabalho em equipamentos semelhantes</t>
  </si>
  <si>
    <t>Trabalho com manuseio de ferramentas e instrumentos</t>
  </si>
  <si>
    <t>Cansaço físico</t>
  </si>
  <si>
    <t>Dores corporais</t>
  </si>
  <si>
    <t>Trabalho com levantamento e transporte manual de carga</t>
  </si>
  <si>
    <t>Trabalho com movimentação motorizada de carga</t>
  </si>
  <si>
    <t>Trabalho com solda elétrica</t>
  </si>
  <si>
    <t xml:space="preserve">Agravos à saúde (Consultar o PPRA) </t>
  </si>
  <si>
    <t>Trabalho com solda oxiacetilênica ou oxicorte</t>
  </si>
  <si>
    <t xml:space="preserve">Contato com chamas </t>
  </si>
  <si>
    <t xml:space="preserve">Queimaduras </t>
  </si>
  <si>
    <t>Trabalho com produtos químicos</t>
  </si>
  <si>
    <t>Contato acidental com produto químico</t>
  </si>
  <si>
    <t>Queimaduras, dermatite de contato</t>
  </si>
  <si>
    <t>Intoxicação acidental por produto químico</t>
  </si>
  <si>
    <t>Trabalho em ambulatórios</t>
  </si>
  <si>
    <t>Trabalho em contexto de conflito de interesses</t>
  </si>
  <si>
    <t>Estresse</t>
  </si>
  <si>
    <t>Agressões físicas</t>
  </si>
  <si>
    <t>Exigência de trabalho em pé</t>
  </si>
  <si>
    <t>Exigência de trabalho solitário</t>
  </si>
  <si>
    <t>Exigência de trabalho em turnos</t>
  </si>
  <si>
    <t>Falta de sincronia do trabalho com o ritmo biológico do trabalhador</t>
  </si>
  <si>
    <t xml:space="preserve">Exigência prolongada de posturas extremas </t>
  </si>
  <si>
    <t>Exigência prolongada de posturas estáticas</t>
  </si>
  <si>
    <t>Exigência de esforço físico intenso</t>
  </si>
  <si>
    <t>Exigência de esforço cognitivo intenso</t>
  </si>
  <si>
    <t>Exigência de prontidão de resposta</t>
  </si>
  <si>
    <t>Exigência de condução de veículo</t>
  </si>
  <si>
    <t xml:space="preserve">Escritórios desorganizados </t>
  </si>
  <si>
    <t>Dificuldade de movimentação</t>
  </si>
  <si>
    <t>Dores corporais, distensões, fadiga muscular</t>
  </si>
  <si>
    <t>Escritórios com leiaute inadequado</t>
  </si>
  <si>
    <t>Situações informatizadas inadequadas</t>
  </si>
  <si>
    <t>Serviços de campo com arranjo físico inadequado</t>
  </si>
  <si>
    <t xml:space="preserve">Queda de pessoas </t>
  </si>
  <si>
    <t>Impacto contra objetos</t>
  </si>
  <si>
    <t>Dificuldade de condução de veículo, cansaço mental e físico, irritação, estresse</t>
  </si>
  <si>
    <t>Dores corporais, distensões, fadiga muscular, ansiedade, depressão</t>
  </si>
  <si>
    <t xml:space="preserve">Veículos sem manutenção </t>
  </si>
  <si>
    <t xml:space="preserve">Falha dos itens de segurança de veículo </t>
  </si>
  <si>
    <t>Veículos com manutenção inadequada</t>
  </si>
  <si>
    <t>Procedimentos de trabalho complexos</t>
  </si>
  <si>
    <t xml:space="preserve">Manobra ou ação indevida </t>
  </si>
  <si>
    <t>Utilização inadequada de equipamentos e ferramentas</t>
  </si>
  <si>
    <t xml:space="preserve">Procedimentos de trabalho incompletos </t>
  </si>
  <si>
    <t>Falta/falha de comunicação</t>
  </si>
  <si>
    <t>Falta de treinamento ou qualificação para o trabalho</t>
  </si>
  <si>
    <t>Desidratação, sonolência, estresse, irritação</t>
  </si>
  <si>
    <t>Problemas digestivos, cardíacos, dores de cabeça, dores por tensão muscular, ansiedade, depressão</t>
  </si>
  <si>
    <t>Agravos à saúde (consultar o PPRA).</t>
  </si>
  <si>
    <t>Irritação nos olhos, pele e vias aéreas</t>
  </si>
  <si>
    <t>Dores de cabeça e enxaqueca, ansiedade, depressão</t>
  </si>
  <si>
    <t>Escoriações, cortes, fraturas</t>
  </si>
  <si>
    <t>Condições climáticas adversas durante a condução de veículos</t>
  </si>
  <si>
    <t>Colisão, abalroamento</t>
  </si>
  <si>
    <t>Escoriações, fraturas, morte</t>
  </si>
  <si>
    <t>Condições adversas das vias durante a condução de veículos</t>
  </si>
  <si>
    <t>DANO HUMANO POTENCIAL</t>
  </si>
  <si>
    <t>Cansaço mental, velocidade de reação baixa, irritação, estresse</t>
  </si>
  <si>
    <t>Desconcentração, desatenção, estresse, irritação</t>
  </si>
  <si>
    <t>Dores de cabeça, problemas digestivos, cardíacos, ansiedade, depressão, distúrbios do sono</t>
  </si>
  <si>
    <t>Dores por tensão muscular, distensões, problemas digestivos, cardíacos e circulatórios, dores de cabeça, ansiedade, depressão, distúrbios do sono</t>
  </si>
  <si>
    <t>Problemas digestivos, cardíacos, dores de cabeça, dores por tensão muscular, ansiedade, depressão, distúrbios do sono</t>
  </si>
  <si>
    <t>Queimaduras, escoriações morte</t>
  </si>
  <si>
    <t>Queimaduras, escoriações, morte</t>
  </si>
  <si>
    <t>Queimaduras, morte</t>
  </si>
  <si>
    <t>Escoriações, cortes, fraturas, amputações, morte</t>
  </si>
  <si>
    <t>Resfriado, mal-estar</t>
  </si>
  <si>
    <t>Envenenamento, cortes, alergias, intoxicação, morte</t>
  </si>
  <si>
    <t>Agravos à saúde (Consultar o PPRA para danos específicos oriundos do agente presente)</t>
  </si>
  <si>
    <t>Agravos à saúde (Consultar o PPRA para danos específicos oriundos da substância presente), morte</t>
  </si>
  <si>
    <t>Escoriações, cortes e morte</t>
  </si>
  <si>
    <t>Escoriações, cortes, fraturas, amputações, esmagamento, morte</t>
  </si>
  <si>
    <t>Agravos à saúde (Consultar o PPRA e FISPQ para danos específicos oriundos da substância presente)</t>
  </si>
  <si>
    <t>Queimaduras, escoriações, cortes</t>
  </si>
  <si>
    <t>Escoriações, queimaduras e morte</t>
  </si>
  <si>
    <t>Agravos à saúde (Consultar o PPRA e a FISPQ para danos específicos oriundos da substância presente)</t>
  </si>
  <si>
    <t>Comprometimento da visão e das vias respiratórias, tontura, desmaio, morte</t>
  </si>
  <si>
    <t>Problemas digestivos, cardíacos, dores de cabeça, ansiedade, depressão, distúrbios do sono</t>
  </si>
  <si>
    <t>AGRUPAMENTO</t>
  </si>
  <si>
    <t>TABELA DE PONTUAÇÃO DO RISCO PURO</t>
  </si>
  <si>
    <t>EQUIPE DE TRABALHO</t>
  </si>
  <si>
    <t xml:space="preserve">Escolher a exposição descrita abaixo que mais se aproxime da frequência de exposição da equipe de trabalho ao perigo </t>
  </si>
  <si>
    <t>CONTROLE DE ATUALIZAÇÃO DO PERFIL DE RISCO HIRA-CEMIG</t>
  </si>
  <si>
    <t>Matrícula</t>
  </si>
  <si>
    <t>Nome</t>
  </si>
  <si>
    <t>ITEM</t>
  </si>
  <si>
    <t>DATA</t>
  </si>
  <si>
    <t>DESCRIÇÃO DA ATUALIZAÇÃO</t>
  </si>
  <si>
    <t>ÓRGÃO</t>
  </si>
  <si>
    <t>Trabalho subaquático</t>
  </si>
  <si>
    <t>Sucção de pessoas</t>
  </si>
  <si>
    <t>Escoriações, fraturas, cortes e morte</t>
  </si>
  <si>
    <t>Fraturas e morte</t>
  </si>
  <si>
    <t>Comprometimento do sistema de ar mandado</t>
  </si>
  <si>
    <t>morte</t>
  </si>
  <si>
    <t>EQUIPE HIRA</t>
  </si>
  <si>
    <t>HISTÓRICO DA OCORRÊNCIA DE EVENTOS PERIGOSOS SEMELHANTES DURANTE A EXECUÇÃO DA ATIVIDADE  - situação real PASSADA</t>
  </si>
  <si>
    <t xml:space="preserve">HISTÓRICO DO ÓRGÃO </t>
  </si>
  <si>
    <t xml:space="preserve">HISTÓRICO DA CEMIG </t>
  </si>
  <si>
    <t>BANCO DE DADOS DE PERIGOS, EVENTOS PERIGOSOS E DANOS HUMANOS</t>
  </si>
  <si>
    <t>RESPONSÁVEL PELO ÓRGÃO E/OU RD</t>
  </si>
  <si>
    <t>Escoriações, cortes, fraturas, morte</t>
  </si>
  <si>
    <t>Doença ocupacional por exposição a radiação não-ionizante</t>
  </si>
  <si>
    <t xml:space="preserve">Doença ocupacional por exposição a vapores </t>
  </si>
  <si>
    <t>Doença ocupacional por exposição a gases</t>
  </si>
  <si>
    <t>Doença ocupacional por exposição a agentes biológicos</t>
  </si>
  <si>
    <t>Doença ocupacional por exposição a ruído</t>
  </si>
  <si>
    <t>Doença ocupacional por exposição a calor</t>
  </si>
  <si>
    <t>Doença ocupacional por exposição a fumos metálicos</t>
  </si>
  <si>
    <t>Doença ocupacional por exposição a produtos químicos</t>
  </si>
  <si>
    <t>Doença ocupacional por exposição a frio</t>
  </si>
  <si>
    <t>Doença ocupacional por exposição ocupacional a vapores</t>
  </si>
  <si>
    <t>Desconforto por excesso de iluminação</t>
  </si>
  <si>
    <t>Desconforto pela dificuldade de locomoção</t>
  </si>
  <si>
    <t>Doença ocupacional por vibração das articulações</t>
  </si>
  <si>
    <t xml:space="preserve">Dores articulares e musculares </t>
  </si>
  <si>
    <t>Distensões, problemas circulatórios</t>
  </si>
  <si>
    <t>Fadiga muscular</t>
  </si>
  <si>
    <t>Mal-estar por cansaço físico</t>
  </si>
  <si>
    <t>Mal-estar por vibração das articulações</t>
  </si>
  <si>
    <t>Depressão, ansiedade</t>
  </si>
  <si>
    <t>Mobiliário inadequado</t>
  </si>
  <si>
    <t>Mal-estar, desconforto, desconcentração, desatenção, estresse, irritação</t>
  </si>
  <si>
    <t>Desconforto pela baixa umidade do ar</t>
  </si>
  <si>
    <t>Mal-estar, desconforto, cansaço físico</t>
  </si>
  <si>
    <t>Mal-estar, sensação de solidão</t>
  </si>
  <si>
    <t>Mal-estar, desconforto, cansaço mental, estresse, irritação</t>
  </si>
  <si>
    <t xml:space="preserve">Mal-estar, desconforto, cansaço físico </t>
  </si>
  <si>
    <t xml:space="preserve">Veículos operacionais inadequados </t>
  </si>
  <si>
    <t>Mal-estar, desconforto, cansaço físico e mental, estresse, irritação</t>
  </si>
  <si>
    <t>Falta de infraestrutura para boa realização do trabalho</t>
  </si>
  <si>
    <t>Mal-estar por exposição prolongada a chuva</t>
  </si>
  <si>
    <r>
      <t>Resfriados, gripes,</t>
    </r>
    <r>
      <rPr>
        <sz val="12"/>
        <color indexed="10"/>
        <rFont val="Calibri"/>
        <family val="2"/>
      </rPr>
      <t xml:space="preserve"> </t>
    </r>
    <r>
      <rPr>
        <sz val="12"/>
        <rFont val="Calibri"/>
        <family val="2"/>
      </rPr>
      <t>problemas digestivos, cardíacos, dores de cabeça, dores por tensão muscular, ansiedade, depressão</t>
    </r>
  </si>
  <si>
    <t xml:space="preserve"> Diária</t>
  </si>
  <si>
    <t xml:space="preserve"> Semanal</t>
  </si>
  <si>
    <t xml:space="preserve"> Mensal</t>
  </si>
  <si>
    <t xml:space="preserve"> Semestral</t>
  </si>
  <si>
    <t xml:space="preserve"> Lesões/doenças incapacitantes permanentes</t>
  </si>
  <si>
    <t xml:space="preserve">Acessibilidade insuficiente no ambiente de trabalho </t>
  </si>
  <si>
    <t>Trabalho em redes elétricas com fincamento ou arrancamento</t>
  </si>
  <si>
    <t xml:space="preserve">Superfícies escorregadias no ambiente de trabalho </t>
  </si>
  <si>
    <t xml:space="preserve">Insetos e animais peçonhentos no ambiente de trabalho </t>
  </si>
  <si>
    <t xml:space="preserve">Climatização artificial (ar-condicionado) no ambiente de trabalho </t>
  </si>
  <si>
    <t xml:space="preserve">Iluminação no ambiente de trabalho </t>
  </si>
  <si>
    <t xml:space="preserve">Gás no ambiente de trabalho </t>
  </si>
  <si>
    <t xml:space="preserve">Vapor no ambiente de trabalho </t>
  </si>
  <si>
    <t xml:space="preserve">Fumo metálico no ambiente de trabalho </t>
  </si>
  <si>
    <t xml:space="preserve">Poeira no ambiente de trabalho </t>
  </si>
  <si>
    <t xml:space="preserve">Frio no ambiente de trabalho </t>
  </si>
  <si>
    <t xml:space="preserve">Calor no ambiente de trabalho </t>
  </si>
  <si>
    <t>Ruído no ambiente de trabalho</t>
  </si>
  <si>
    <t xml:space="preserve">Ruído no ambiente de trabalho </t>
  </si>
  <si>
    <t xml:space="preserve">Radiação não-ionizante no ambiente de trabalho </t>
  </si>
  <si>
    <t>Doença ocupacional por exposição a poeira</t>
  </si>
  <si>
    <t>Desconforto por excassez de iluminação</t>
  </si>
  <si>
    <t>Colisão, abalroamento, capotamento</t>
  </si>
  <si>
    <t>Cansaço mental, irritação, estresse</t>
  </si>
  <si>
    <t xml:space="preserve">PERIGO EXISTENTE </t>
  </si>
  <si>
    <t>Para mitigação dos riscos, as medidas de controle existentes  estão relacionadas  a sinalização/alertas e/ou controles administrativos, incluindo instruções de trabalho e treinamentos.</t>
  </si>
  <si>
    <t xml:space="preserve"> Morte</t>
  </si>
  <si>
    <t xml:space="preserve"> Diária, com necessidade frequente de horas extras</t>
  </si>
  <si>
    <t>Riscos à Segurança: consultar o SMART, CIS ou informações dos trabalhadores e/ou do SESMT</t>
  </si>
  <si>
    <t>Mais de 6 vezes no último ano</t>
  </si>
  <si>
    <t>2 a 6 vezes no último ano</t>
  </si>
  <si>
    <t>1 vez no último ano</t>
  </si>
  <si>
    <t>1 vez nos últimos 2 anos</t>
  </si>
  <si>
    <t>1 vez nos últimos 5 anos</t>
  </si>
  <si>
    <t>3 a 6 vezes no último ano</t>
  </si>
  <si>
    <t>2 vezes no último ano</t>
  </si>
  <si>
    <t>2 vezes nos últimos 2 anos</t>
  </si>
  <si>
    <t>2 vezes nos últimos 5 anos</t>
  </si>
  <si>
    <t xml:space="preserve"> Lesões/doenças com afastamento superior a 15 dias</t>
  </si>
  <si>
    <t xml:space="preserve"> Lesões/doenças com afastamento de até 15 dias</t>
  </si>
  <si>
    <t xml:space="preserve"> Lesões/doenças sem afastamento</t>
  </si>
  <si>
    <t>Natureza do Trabalho</t>
  </si>
  <si>
    <t>Ambiente do Trabalho</t>
  </si>
  <si>
    <t xml:space="preserve">PERIGO  EXISTENTE </t>
  </si>
  <si>
    <t xml:space="preserve">  RESPONSÁVEL PELO ÓRGÃO</t>
  </si>
  <si>
    <t>VALIDAÇÃO</t>
  </si>
  <si>
    <t>CIÊNCIA</t>
  </si>
  <si>
    <t>DATAS</t>
  </si>
  <si>
    <t xml:space="preserve">    SEGURANÇA</t>
  </si>
  <si>
    <t xml:space="preserve">     SEGURANÇA</t>
  </si>
  <si>
    <t>FLUXOGRAMA DA GESTÃO DE RISCOS DE SST</t>
  </si>
  <si>
    <t>GRAVIDADE</t>
  </si>
  <si>
    <t xml:space="preserve">GESTÃO DOS RISCOS DE SAÚDE E SEGURANÇA DO TRABALHO-SST  </t>
  </si>
  <si>
    <t xml:space="preserve">Medidas para substituir o perigo, reduzindo o  Risco Puro, ou medidas para aumentar o Fator Mitigador de Risco </t>
  </si>
  <si>
    <t xml:space="preserve">      SAÚDE </t>
  </si>
  <si>
    <t xml:space="preserve">SAÚDE </t>
  </si>
  <si>
    <t>CLASSIFICAÇÃO DO RISCO SAÚDE</t>
  </si>
  <si>
    <t>CLASSIFICAÇÃO DO RISCO SEGURANÇA</t>
  </si>
  <si>
    <t xml:space="preserve">     SAÚDE </t>
  </si>
  <si>
    <t xml:space="preserve">GESTÃO DOS RISCOS DE SAÚDE E SEGURANÇA DO TRABALHO-SST  
</t>
  </si>
  <si>
    <t>PERFIL DE RISCO HIRA CEMIG - DATA: ___/___/___</t>
  </si>
  <si>
    <t>PROCESSO:</t>
  </si>
  <si>
    <t>ÓRGÃO:</t>
  </si>
  <si>
    <t>LOCAL DE TRABALHO:</t>
  </si>
  <si>
    <t xml:space="preserve">GESTÃO DOS RISCOS DE SAÚDE E SEGURANÇA DO TRABALHO - SST  </t>
  </si>
  <si>
    <t>Riscos à Saúde: consultar as informações dos trabalhadores e/ou do SESMT</t>
  </si>
  <si>
    <t>Riscos à Segurança: consultar no portal de SST as estatísticas de acidentes contidas no Relatório Anual ou informações dos trabalhadores e/ou do SESMT</t>
  </si>
  <si>
    <t>Riscos à Saúde: consultar os profissionais de Saúde do SESMT da Cemig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</si>
</sst>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sz val="12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12"/>
      <name val="Calibri"/>
      <family val="2"/>
    </font>
    <font>
      <i/>
      <sz val="12"/>
      <name val="Calibri"/>
      <family val="2"/>
    </font>
    <font>
      <i/>
      <sz val="11"/>
      <name val="Calibri"/>
      <family val="2"/>
    </font>
    <font>
      <sz val="12"/>
      <name val="Calibri"/>
      <family val="2"/>
    </font>
    <font>
      <sz val="8"/>
      <name val="Arial"/>
      <family val="2"/>
    </font>
    <font>
      <sz val="12"/>
      <color indexed="10"/>
      <name val="Calibri"/>
      <family val="2"/>
    </font>
    <font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i/>
      <sz val="12"/>
      <color rgb="FFFF0000"/>
      <name val="Calibri"/>
      <family val="2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9"/>
      <color rgb="FF000000"/>
      <name val="Arial"/>
      <family val="2"/>
    </font>
    <font>
      <b/>
      <i/>
      <sz val="1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gradientFill degree="270">
        <stop position="0">
          <color theme="0"/>
        </stop>
        <stop position="1">
          <color theme="7" tint="0.40000610370189521"/>
        </stop>
      </gradient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gradientFill degree="270">
        <stop position="0">
          <color theme="0"/>
        </stop>
        <stop position="1">
          <color theme="9" tint="0.40000610370189521"/>
        </stop>
      </gradientFill>
    </fill>
    <fill>
      <gradientFill degree="270">
        <stop position="0">
          <color theme="0"/>
        </stop>
        <stop position="1">
          <color theme="3" tint="0.59999389629810485"/>
        </stop>
      </gradientFill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48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ck">
        <color indexed="64"/>
      </right>
      <top style="medium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ck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/>
      <right/>
      <top style="hair">
        <color indexed="64"/>
      </top>
      <bottom style="thick">
        <color indexed="64"/>
      </bottom>
      <diagonal/>
    </border>
    <border>
      <left/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13" fillId="0" borderId="0"/>
  </cellStyleXfs>
  <cellXfs count="409"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6" fillId="0" borderId="0" xfId="0" applyFont="1" applyBorder="1" applyAlignment="1">
      <alignment horizontal="center"/>
    </xf>
    <xf numFmtId="0" fontId="2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left" vertical="center" wrapText="1"/>
    </xf>
    <xf numFmtId="0" fontId="8" fillId="0" borderId="0" xfId="0" applyFont="1" applyBorder="1" applyAlignment="1" applyProtection="1">
      <alignment horizontal="left" vertical="center" wrapText="1"/>
    </xf>
    <xf numFmtId="0" fontId="0" fillId="0" borderId="0" xfId="0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Border="1" applyAlignment="1" applyProtection="1">
      <alignment horizontal="center" wrapText="1"/>
    </xf>
    <xf numFmtId="0" fontId="11" fillId="0" borderId="2" xfId="0" applyFont="1" applyFill="1" applyBorder="1" applyAlignment="1">
      <alignment vertical="center"/>
    </xf>
    <xf numFmtId="0" fontId="11" fillId="0" borderId="3" xfId="0" applyFont="1" applyFill="1" applyBorder="1" applyAlignment="1">
      <alignment vertical="center"/>
    </xf>
    <xf numFmtId="1" fontId="10" fillId="4" borderId="6" xfId="0" applyNumberFormat="1" applyFont="1" applyFill="1" applyBorder="1" applyAlignment="1" applyProtection="1">
      <alignment horizontal="center" vertical="center"/>
      <protection locked="0"/>
    </xf>
    <xf numFmtId="0" fontId="20" fillId="2" borderId="7" xfId="0" applyFont="1" applyFill="1" applyBorder="1" applyAlignment="1" applyProtection="1">
      <alignment horizontal="center" vertical="center"/>
      <protection locked="0"/>
    </xf>
    <xf numFmtId="0" fontId="10" fillId="2" borderId="6" xfId="0" applyFont="1" applyFill="1" applyBorder="1" applyAlignment="1" applyProtection="1">
      <alignment horizontal="center" vertical="center" wrapText="1"/>
      <protection locked="0"/>
    </xf>
    <xf numFmtId="9" fontId="10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" fontId="10" fillId="4" borderId="8" xfId="0" applyNumberFormat="1" applyFont="1" applyFill="1" applyBorder="1" applyAlignment="1" applyProtection="1">
      <alignment horizontal="center" vertical="center"/>
      <protection locked="0"/>
    </xf>
    <xf numFmtId="9" fontId="10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20" fillId="2" borderId="9" xfId="0" applyFont="1" applyFill="1" applyBorder="1" applyAlignment="1" applyProtection="1">
      <alignment horizontal="center" vertical="center"/>
      <protection locked="0"/>
    </xf>
    <xf numFmtId="0" fontId="20" fillId="2" borderId="6" xfId="0" applyFont="1" applyFill="1" applyBorder="1" applyAlignment="1" applyProtection="1">
      <alignment horizontal="center" vertical="center"/>
      <protection locked="0"/>
    </xf>
    <xf numFmtId="0" fontId="20" fillId="2" borderId="8" xfId="0" applyFont="1" applyFill="1" applyBorder="1" applyAlignment="1" applyProtection="1">
      <alignment horizontal="center" vertical="center"/>
      <protection locked="0"/>
    </xf>
    <xf numFmtId="9" fontId="10" fillId="2" borderId="10" xfId="0" applyNumberFormat="1" applyFont="1" applyFill="1" applyBorder="1" applyAlignment="1" applyProtection="1">
      <alignment horizontal="center" vertical="center" wrapText="1"/>
      <protection locked="0"/>
    </xf>
    <xf numFmtId="9" fontId="10" fillId="2" borderId="11" xfId="0" applyNumberFormat="1" applyFont="1" applyFill="1" applyBorder="1" applyAlignment="1" applyProtection="1">
      <alignment horizontal="center" vertical="center" wrapText="1"/>
      <protection locked="0"/>
    </xf>
    <xf numFmtId="9" fontId="10" fillId="2" borderId="7" xfId="0" applyNumberFormat="1" applyFont="1" applyFill="1" applyBorder="1" applyAlignment="1" applyProtection="1">
      <alignment horizontal="center" vertical="center" wrapText="1"/>
      <protection locked="0"/>
    </xf>
    <xf numFmtId="9" fontId="10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7" fillId="5" borderId="12" xfId="0" applyFont="1" applyFill="1" applyBorder="1" applyAlignment="1" applyProtection="1">
      <alignment textRotation="90" wrapText="1"/>
      <protection locked="0"/>
    </xf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21" fillId="0" borderId="18" xfId="0" applyFont="1" applyFill="1" applyBorder="1" applyAlignment="1">
      <alignment horizontal="center" vertical="center" wrapText="1"/>
    </xf>
    <xf numFmtId="0" fontId="21" fillId="0" borderId="17" xfId="0" applyFont="1" applyFill="1" applyBorder="1" applyAlignment="1">
      <alignment horizontal="center" vertical="center" wrapText="1"/>
    </xf>
    <xf numFmtId="0" fontId="22" fillId="0" borderId="17" xfId="0" applyFont="1" applyFill="1" applyBorder="1" applyAlignment="1">
      <alignment horizontal="center" vertical="center" wrapText="1"/>
    </xf>
    <xf numFmtId="0" fontId="22" fillId="0" borderId="19" xfId="0" applyFont="1" applyFill="1" applyBorder="1" applyAlignment="1">
      <alignment horizontal="center" vertical="center" wrapText="1"/>
    </xf>
    <xf numFmtId="0" fontId="21" fillId="0" borderId="20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 wrapText="1"/>
    </xf>
    <xf numFmtId="0" fontId="23" fillId="2" borderId="22" xfId="0" applyFont="1" applyFill="1" applyBorder="1" applyAlignment="1">
      <alignment horizontal="center" vertical="center" wrapText="1"/>
    </xf>
    <xf numFmtId="0" fontId="23" fillId="2" borderId="23" xfId="0" applyFont="1" applyFill="1" applyBorder="1" applyAlignment="1">
      <alignment horizontal="center" vertical="center" wrapText="1"/>
    </xf>
    <xf numFmtId="0" fontId="24" fillId="2" borderId="24" xfId="0" applyFont="1" applyFill="1" applyBorder="1" applyAlignment="1">
      <alignment vertical="top" wrapText="1"/>
    </xf>
    <xf numFmtId="0" fontId="24" fillId="2" borderId="25" xfId="0" applyFont="1" applyFill="1" applyBorder="1" applyAlignment="1">
      <alignment vertical="top" wrapText="1"/>
    </xf>
    <xf numFmtId="0" fontId="25" fillId="2" borderId="26" xfId="0" applyFont="1" applyFill="1" applyBorder="1"/>
    <xf numFmtId="0" fontId="18" fillId="2" borderId="27" xfId="0" applyFont="1" applyFill="1" applyBorder="1"/>
    <xf numFmtId="0" fontId="26" fillId="2" borderId="30" xfId="0" applyFont="1" applyFill="1" applyBorder="1" applyAlignment="1">
      <alignment horizontal="center" vertical="center" wrapText="1"/>
    </xf>
    <xf numFmtId="14" fontId="0" fillId="2" borderId="31" xfId="0" applyNumberFormat="1" applyFill="1" applyBorder="1" applyAlignment="1">
      <alignment vertical="center"/>
    </xf>
    <xf numFmtId="0" fontId="26" fillId="2" borderId="32" xfId="0" applyFont="1" applyFill="1" applyBorder="1" applyAlignment="1">
      <alignment horizontal="center" vertical="center" wrapText="1"/>
    </xf>
    <xf numFmtId="14" fontId="0" fillId="2" borderId="33" xfId="0" applyNumberFormat="1" applyFill="1" applyBorder="1" applyAlignment="1">
      <alignment vertical="center"/>
    </xf>
    <xf numFmtId="0" fontId="26" fillId="2" borderId="21" xfId="0" applyFont="1" applyFill="1" applyBorder="1" applyAlignment="1">
      <alignment vertical="center" wrapText="1"/>
    </xf>
    <xf numFmtId="0" fontId="0" fillId="2" borderId="22" xfId="0" applyFill="1" applyBorder="1" applyAlignment="1">
      <alignment vertical="center"/>
    </xf>
    <xf numFmtId="0" fontId="0" fillId="2" borderId="23" xfId="0" applyFill="1" applyBorder="1" applyAlignment="1">
      <alignment vertical="center"/>
    </xf>
    <xf numFmtId="0" fontId="26" fillId="2" borderId="21" xfId="0" applyFont="1" applyFill="1" applyBorder="1" applyAlignment="1">
      <alignment horizontal="center" vertical="center" wrapText="1"/>
    </xf>
    <xf numFmtId="0" fontId="26" fillId="2" borderId="22" xfId="0" applyFont="1" applyFill="1" applyBorder="1" applyAlignment="1">
      <alignment horizontal="center" vertical="center" wrapText="1"/>
    </xf>
    <xf numFmtId="0" fontId="26" fillId="2" borderId="23" xfId="0" applyFont="1" applyFill="1" applyBorder="1" applyAlignment="1">
      <alignment horizontal="center" vertical="center" wrapText="1"/>
    </xf>
    <xf numFmtId="14" fontId="26" fillId="2" borderId="33" xfId="0" applyNumberFormat="1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/>
    </xf>
    <xf numFmtId="0" fontId="27" fillId="2" borderId="35" xfId="0" applyFont="1" applyFill="1" applyBorder="1" applyAlignment="1">
      <alignment horizontal="center" wrapText="1"/>
    </xf>
    <xf numFmtId="0" fontId="7" fillId="3" borderId="36" xfId="0" applyFont="1" applyFill="1" applyBorder="1" applyAlignment="1">
      <alignment vertical="center" wrapText="1"/>
    </xf>
    <xf numFmtId="0" fontId="8" fillId="3" borderId="37" xfId="0" applyFont="1" applyFill="1" applyBorder="1" applyAlignment="1">
      <alignment vertical="center"/>
    </xf>
    <xf numFmtId="0" fontId="23" fillId="3" borderId="36" xfId="0" applyFont="1" applyFill="1" applyBorder="1" applyAlignment="1">
      <alignment vertical="center" wrapText="1"/>
    </xf>
    <xf numFmtId="0" fontId="23" fillId="3" borderId="37" xfId="0" applyFont="1" applyFill="1" applyBorder="1" applyAlignment="1">
      <alignment vertical="center" wrapText="1"/>
    </xf>
    <xf numFmtId="1" fontId="7" fillId="4" borderId="5" xfId="0" applyNumberFormat="1" applyFont="1" applyFill="1" applyBorder="1" applyAlignment="1" applyProtection="1">
      <alignment horizontal="center" vertical="center" textRotation="90"/>
      <protection locked="0"/>
    </xf>
    <xf numFmtId="1" fontId="7" fillId="10" borderId="13" xfId="0" applyNumberFormat="1" applyFont="1" applyFill="1" applyBorder="1" applyAlignment="1" applyProtection="1">
      <alignment horizontal="center" vertical="center" textRotation="90" wrapText="1"/>
      <protection locked="0"/>
    </xf>
    <xf numFmtId="9" fontId="9" fillId="3" borderId="13" xfId="0" applyNumberFormat="1" applyFont="1" applyFill="1" applyBorder="1" applyAlignment="1" applyProtection="1">
      <alignment horizontal="left" vertical="center" wrapText="1" indent="1"/>
      <protection locked="0"/>
    </xf>
    <xf numFmtId="9" fontId="9" fillId="3" borderId="5" xfId="0" applyNumberFormat="1" applyFont="1" applyFill="1" applyBorder="1" applyAlignment="1" applyProtection="1">
      <alignment horizontal="left" vertical="center" wrapText="1" indent="1"/>
      <protection locked="0"/>
    </xf>
    <xf numFmtId="9" fontId="9" fillId="3" borderId="0" xfId="0" applyNumberFormat="1" applyFont="1" applyFill="1" applyBorder="1" applyAlignment="1" applyProtection="1">
      <alignment horizontal="left" vertical="center" wrapText="1" indent="1"/>
      <protection locked="0"/>
    </xf>
    <xf numFmtId="0" fontId="7" fillId="7" borderId="13" xfId="0" applyFont="1" applyFill="1" applyBorder="1" applyAlignment="1" applyProtection="1">
      <alignment horizontal="center" vertical="center" textRotation="90" wrapText="1"/>
      <protection locked="0"/>
    </xf>
    <xf numFmtId="0" fontId="7" fillId="11" borderId="13" xfId="0" applyFont="1" applyFill="1" applyBorder="1" applyAlignment="1" applyProtection="1">
      <alignment horizontal="center" vertical="center" textRotation="90" wrapText="1"/>
      <protection locked="0"/>
    </xf>
    <xf numFmtId="0" fontId="7" fillId="12" borderId="0" xfId="0" applyFont="1" applyFill="1" applyBorder="1" applyAlignment="1" applyProtection="1">
      <alignment horizontal="center" vertical="center" textRotation="90" wrapText="1"/>
      <protection locked="0"/>
    </xf>
    <xf numFmtId="0" fontId="7" fillId="5" borderId="5" xfId="0" applyFont="1" applyFill="1" applyBorder="1" applyAlignment="1" applyProtection="1">
      <alignment horizontal="center" vertical="center" textRotation="90" wrapText="1"/>
      <protection locked="0"/>
    </xf>
    <xf numFmtId="0" fontId="9" fillId="3" borderId="13" xfId="0" applyFont="1" applyFill="1" applyBorder="1" applyAlignment="1" applyProtection="1">
      <alignment horizontal="center" vertical="center" textRotation="90" wrapText="1"/>
      <protection locked="0"/>
    </xf>
    <xf numFmtId="0" fontId="7" fillId="11" borderId="5" xfId="0" applyFont="1" applyFill="1" applyBorder="1" applyAlignment="1" applyProtection="1">
      <alignment horizontal="center" vertical="center" textRotation="90" wrapText="1"/>
      <protection locked="0"/>
    </xf>
    <xf numFmtId="0" fontId="9" fillId="3" borderId="38" xfId="0" applyFont="1" applyFill="1" applyBorder="1" applyAlignment="1" applyProtection="1">
      <alignment horizontal="center" vertical="center" textRotation="90" wrapText="1"/>
      <protection locked="0"/>
    </xf>
    <xf numFmtId="0" fontId="10" fillId="2" borderId="39" xfId="0" applyFont="1" applyFill="1" applyBorder="1" applyAlignment="1" applyProtection="1">
      <alignment horizontal="center" vertical="center" wrapText="1"/>
      <protection locked="0"/>
    </xf>
    <xf numFmtId="0" fontId="10" fillId="2" borderId="40" xfId="0" applyFont="1" applyFill="1" applyBorder="1" applyAlignment="1">
      <alignment horizontal="center" vertical="center"/>
    </xf>
    <xf numFmtId="0" fontId="10" fillId="2" borderId="43" xfId="0" applyFont="1" applyFill="1" applyBorder="1" applyAlignment="1" applyProtection="1">
      <alignment horizontal="center" vertical="center" wrapText="1"/>
      <protection locked="0"/>
    </xf>
    <xf numFmtId="0" fontId="10" fillId="2" borderId="44" xfId="0" applyFont="1" applyFill="1" applyBorder="1" applyAlignment="1" applyProtection="1">
      <alignment horizontal="center" vertical="center" wrapText="1"/>
      <protection locked="0"/>
    </xf>
    <xf numFmtId="1" fontId="10" fillId="10" borderId="6" xfId="0" applyNumberFormat="1" applyFont="1" applyFill="1" applyBorder="1" applyAlignment="1" applyProtection="1">
      <alignment horizontal="center" vertical="center"/>
    </xf>
    <xf numFmtId="1" fontId="10" fillId="10" borderId="8" xfId="0" applyNumberFormat="1" applyFont="1" applyFill="1" applyBorder="1" applyAlignment="1" applyProtection="1">
      <alignment horizontal="center" vertical="center"/>
    </xf>
    <xf numFmtId="0" fontId="28" fillId="7" borderId="7" xfId="0" applyFont="1" applyFill="1" applyBorder="1" applyAlignment="1" applyProtection="1">
      <alignment horizontal="center" vertical="center"/>
    </xf>
    <xf numFmtId="0" fontId="9" fillId="11" borderId="7" xfId="0" applyFont="1" applyFill="1" applyBorder="1" applyAlignment="1" applyProtection="1">
      <alignment horizontal="center" vertical="center"/>
    </xf>
    <xf numFmtId="0" fontId="28" fillId="12" borderId="45" xfId="0" applyFont="1" applyFill="1" applyBorder="1" applyAlignment="1" applyProtection="1">
      <alignment horizontal="center" vertical="center"/>
    </xf>
    <xf numFmtId="0" fontId="9" fillId="5" borderId="6" xfId="0" applyFont="1" applyFill="1" applyBorder="1" applyAlignment="1" applyProtection="1">
      <alignment horizontal="center" vertical="center"/>
    </xf>
    <xf numFmtId="0" fontId="1" fillId="4" borderId="13" xfId="0" applyFont="1" applyFill="1" applyBorder="1" applyAlignment="1" applyProtection="1">
      <alignment horizontal="center" vertical="center" wrapText="1"/>
    </xf>
    <xf numFmtId="0" fontId="15" fillId="4" borderId="106" xfId="0" applyFont="1" applyFill="1" applyBorder="1" applyAlignment="1">
      <alignment horizontal="left" vertical="center" wrapText="1"/>
    </xf>
    <xf numFmtId="0" fontId="15" fillId="4" borderId="107" xfId="0" applyFont="1" applyFill="1" applyBorder="1" applyAlignment="1">
      <alignment vertical="center" wrapText="1"/>
    </xf>
    <xf numFmtId="0" fontId="10" fillId="4" borderId="7" xfId="0" applyFont="1" applyFill="1" applyBorder="1" applyAlignment="1" applyProtection="1">
      <alignment horizontal="center" vertical="center" wrapText="1"/>
      <protection locked="0"/>
    </xf>
    <xf numFmtId="0" fontId="10" fillId="4" borderId="9" xfId="0" applyFont="1" applyFill="1" applyBorder="1" applyAlignment="1" applyProtection="1">
      <alignment horizontal="center" vertical="center" wrapText="1"/>
      <protection locked="0"/>
    </xf>
    <xf numFmtId="0" fontId="15" fillId="13" borderId="106" xfId="0" applyFont="1" applyFill="1" applyBorder="1" applyAlignment="1">
      <alignment horizontal="left" vertical="center" wrapText="1"/>
    </xf>
    <xf numFmtId="0" fontId="10" fillId="13" borderId="6" xfId="0" applyFont="1" applyFill="1" applyBorder="1" applyAlignment="1" applyProtection="1">
      <alignment horizontal="center" vertical="center" wrapText="1"/>
      <protection locked="0"/>
    </xf>
    <xf numFmtId="0" fontId="10" fillId="13" borderId="8" xfId="0" applyFont="1" applyFill="1" applyBorder="1" applyAlignment="1" applyProtection="1">
      <alignment horizontal="center" vertical="center" wrapText="1"/>
      <protection locked="0"/>
    </xf>
    <xf numFmtId="0" fontId="15" fillId="14" borderId="106" xfId="0" applyFont="1" applyFill="1" applyBorder="1" applyAlignment="1">
      <alignment horizontal="left" vertical="center" wrapText="1"/>
    </xf>
    <xf numFmtId="0" fontId="15" fillId="14" borderId="108" xfId="0" applyFont="1" applyFill="1" applyBorder="1" applyAlignment="1">
      <alignment horizontal="left" vertical="center" wrapText="1"/>
    </xf>
    <xf numFmtId="0" fontId="10" fillId="14" borderId="6" xfId="0" applyFont="1" applyFill="1" applyBorder="1" applyAlignment="1" applyProtection="1">
      <alignment horizontal="center" vertical="center" wrapText="1"/>
      <protection locked="0"/>
    </xf>
    <xf numFmtId="0" fontId="10" fillId="14" borderId="8" xfId="0" applyFont="1" applyFill="1" applyBorder="1" applyAlignment="1" applyProtection="1">
      <alignment horizontal="center" vertical="center" wrapText="1"/>
      <protection locked="0"/>
    </xf>
    <xf numFmtId="0" fontId="7" fillId="13" borderId="5" xfId="0" applyFont="1" applyFill="1" applyBorder="1" applyAlignment="1" applyProtection="1">
      <alignment horizontal="center" vertical="center" textRotation="90"/>
      <protection locked="0"/>
    </xf>
    <xf numFmtId="1" fontId="10" fillId="13" borderId="6" xfId="0" applyNumberFormat="1" applyFont="1" applyFill="1" applyBorder="1" applyAlignment="1" applyProtection="1">
      <alignment horizontal="center" vertical="center"/>
      <protection locked="0"/>
    </xf>
    <xf numFmtId="1" fontId="10" fillId="13" borderId="8" xfId="0" applyNumberFormat="1" applyFont="1" applyFill="1" applyBorder="1" applyAlignment="1" applyProtection="1">
      <alignment horizontal="center" vertical="center"/>
      <protection locked="0"/>
    </xf>
    <xf numFmtId="0" fontId="7" fillId="14" borderId="5" xfId="0" applyFont="1" applyFill="1" applyBorder="1" applyAlignment="1" applyProtection="1">
      <alignment horizontal="center" vertical="center" textRotation="90"/>
      <protection locked="0"/>
    </xf>
    <xf numFmtId="0" fontId="7" fillId="14" borderId="47" xfId="0" applyFont="1" applyFill="1" applyBorder="1" applyAlignment="1" applyProtection="1">
      <alignment horizontal="center" vertical="center" textRotation="90"/>
      <protection locked="0"/>
    </xf>
    <xf numFmtId="1" fontId="10" fillId="14" borderId="45" xfId="0" applyNumberFormat="1" applyFont="1" applyFill="1" applyBorder="1" applyAlignment="1" applyProtection="1">
      <alignment horizontal="center" vertical="center"/>
      <protection locked="0"/>
    </xf>
    <xf numFmtId="1" fontId="10" fillId="14" borderId="46" xfId="0" applyNumberFormat="1" applyFont="1" applyFill="1" applyBorder="1" applyAlignment="1" applyProtection="1">
      <alignment horizontal="center" vertical="center"/>
      <protection locked="0"/>
    </xf>
    <xf numFmtId="1" fontId="7" fillId="13" borderId="5" xfId="0" applyNumberFormat="1" applyFont="1" applyFill="1" applyBorder="1" applyAlignment="1" applyProtection="1">
      <alignment horizontal="center" vertical="center" textRotation="90"/>
      <protection locked="0"/>
    </xf>
    <xf numFmtId="1" fontId="7" fillId="14" borderId="5" xfId="0" applyNumberFormat="1" applyFont="1" applyFill="1" applyBorder="1" applyAlignment="1" applyProtection="1">
      <alignment horizontal="center" vertical="center" textRotation="90"/>
      <protection locked="0"/>
    </xf>
    <xf numFmtId="1" fontId="10" fillId="14" borderId="6" xfId="0" applyNumberFormat="1" applyFont="1" applyFill="1" applyBorder="1" applyAlignment="1" applyProtection="1">
      <alignment horizontal="center" vertical="center"/>
      <protection locked="0"/>
    </xf>
    <xf numFmtId="1" fontId="10" fillId="14" borderId="8" xfId="0" applyNumberFormat="1" applyFont="1" applyFill="1" applyBorder="1" applyAlignment="1" applyProtection="1">
      <alignment horizontal="center" vertical="center"/>
      <protection locked="0"/>
    </xf>
    <xf numFmtId="0" fontId="7" fillId="15" borderId="12" xfId="0" applyFont="1" applyFill="1" applyBorder="1" applyAlignment="1">
      <alignment textRotation="90"/>
    </xf>
    <xf numFmtId="0" fontId="7" fillId="15" borderId="13" xfId="0" applyFont="1" applyFill="1" applyBorder="1" applyAlignment="1">
      <alignment horizontal="center" vertical="center" textRotation="90" wrapText="1"/>
    </xf>
    <xf numFmtId="1" fontId="9" fillId="15" borderId="7" xfId="0" applyNumberFormat="1" applyFont="1" applyFill="1" applyBorder="1" applyAlignment="1" applyProtection="1">
      <alignment horizontal="center" vertical="center"/>
    </xf>
    <xf numFmtId="1" fontId="9" fillId="15" borderId="9" xfId="0" applyNumberFormat="1" applyFont="1" applyFill="1" applyBorder="1" applyAlignment="1" applyProtection="1">
      <alignment horizontal="center" vertical="center"/>
    </xf>
    <xf numFmtId="0" fontId="17" fillId="9" borderId="11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21" fillId="0" borderId="0" xfId="0" applyFont="1" applyAlignment="1">
      <alignment vertical="center"/>
    </xf>
    <xf numFmtId="0" fontId="33" fillId="3" borderId="61" xfId="0" applyFont="1" applyFill="1" applyBorder="1" applyAlignment="1" applyProtection="1">
      <alignment horizontal="left" vertical="center" wrapText="1"/>
    </xf>
    <xf numFmtId="0" fontId="33" fillId="3" borderId="62" xfId="0" applyFont="1" applyFill="1" applyBorder="1" applyAlignment="1" applyProtection="1">
      <alignment horizontal="left" vertical="center" wrapText="1"/>
    </xf>
    <xf numFmtId="0" fontId="33" fillId="3" borderId="0" xfId="0" applyFont="1" applyFill="1" applyBorder="1" applyAlignment="1" applyProtection="1">
      <alignment horizontal="left" vertical="center" wrapText="1" indent="1"/>
    </xf>
    <xf numFmtId="0" fontId="33" fillId="3" borderId="62" xfId="0" applyFont="1" applyFill="1" applyBorder="1" applyAlignment="1" applyProtection="1">
      <alignment horizontal="left" vertical="center" wrapText="1" indent="1"/>
    </xf>
    <xf numFmtId="0" fontId="24" fillId="3" borderId="28" xfId="0" applyFont="1" applyFill="1" applyBorder="1" applyAlignment="1">
      <alignment horizontal="center" vertical="center" wrapText="1"/>
    </xf>
    <xf numFmtId="0" fontId="24" fillId="3" borderId="29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05" xfId="0" applyBorder="1" applyAlignment="1">
      <alignment horizontal="center"/>
    </xf>
    <xf numFmtId="0" fontId="36" fillId="13" borderId="51" xfId="0" applyFont="1" applyFill="1" applyBorder="1" applyAlignment="1" applyProtection="1">
      <alignment horizontal="left" vertical="center" wrapText="1" indent="1"/>
    </xf>
    <xf numFmtId="0" fontId="36" fillId="13" borderId="52" xfId="0" applyFont="1" applyFill="1" applyBorder="1" applyAlignment="1" applyProtection="1">
      <alignment horizontal="left" vertical="center" wrapText="1" indent="1"/>
    </xf>
    <xf numFmtId="0" fontId="36" fillId="13" borderId="7" xfId="0" applyFont="1" applyFill="1" applyBorder="1" applyAlignment="1" applyProtection="1">
      <alignment horizontal="left" vertical="center" wrapText="1" indent="1"/>
    </xf>
    <xf numFmtId="0" fontId="36" fillId="13" borderId="53" xfId="0" applyFont="1" applyFill="1" applyBorder="1" applyAlignment="1" applyProtection="1">
      <alignment horizontal="left" vertical="center" wrapText="1" indent="1"/>
    </xf>
    <xf numFmtId="0" fontId="36" fillId="13" borderId="54" xfId="0" applyFont="1" applyFill="1" applyBorder="1" applyAlignment="1" applyProtection="1">
      <alignment horizontal="left" vertical="center" wrapText="1" indent="1"/>
    </xf>
    <xf numFmtId="0" fontId="36" fillId="13" borderId="55" xfId="0" applyFont="1" applyFill="1" applyBorder="1" applyAlignment="1" applyProtection="1">
      <alignment horizontal="left" vertical="center" wrapText="1" indent="1"/>
    </xf>
    <xf numFmtId="0" fontId="32" fillId="18" borderId="47" xfId="0" applyFont="1" applyFill="1" applyBorder="1" applyAlignment="1" applyProtection="1">
      <alignment horizontal="center" vertical="center" wrapText="1"/>
    </xf>
    <xf numFmtId="0" fontId="32" fillId="18" borderId="57" xfId="0" applyFont="1" applyFill="1" applyBorder="1" applyAlignment="1" applyProtection="1">
      <alignment horizontal="center" vertical="center" wrapText="1"/>
    </xf>
    <xf numFmtId="0" fontId="32" fillId="18" borderId="13" xfId="0" applyFont="1" applyFill="1" applyBorder="1" applyAlignment="1" applyProtection="1">
      <alignment horizontal="left" vertical="center" wrapText="1" indent="1"/>
    </xf>
    <xf numFmtId="0" fontId="32" fillId="18" borderId="58" xfId="0" applyFont="1" applyFill="1" applyBorder="1" applyAlignment="1" applyProtection="1">
      <alignment horizontal="left" vertical="center" wrapText="1" indent="1"/>
    </xf>
    <xf numFmtId="0" fontId="32" fillId="18" borderId="47" xfId="0" applyFont="1" applyFill="1" applyBorder="1" applyAlignment="1" applyProtection="1">
      <alignment horizontal="left" vertical="center" wrapText="1" indent="1"/>
    </xf>
    <xf numFmtId="0" fontId="32" fillId="18" borderId="57" xfId="0" applyFont="1" applyFill="1" applyBorder="1" applyAlignment="1" applyProtection="1">
      <alignment horizontal="left" vertical="center" wrapText="1" indent="1"/>
    </xf>
    <xf numFmtId="0" fontId="32" fillId="17" borderId="49" xfId="0" applyFont="1" applyFill="1" applyBorder="1" applyAlignment="1" applyProtection="1">
      <alignment horizontal="left" vertical="center" wrapText="1" indent="1"/>
    </xf>
    <xf numFmtId="0" fontId="32" fillId="17" borderId="50" xfId="0" applyFont="1" applyFill="1" applyBorder="1" applyAlignment="1" applyProtection="1">
      <alignment horizontal="left" vertical="center" wrapText="1" indent="1"/>
    </xf>
    <xf numFmtId="0" fontId="32" fillId="17" borderId="59" xfId="0" applyFont="1" applyFill="1" applyBorder="1" applyAlignment="1" applyProtection="1">
      <alignment horizontal="left" vertical="center" wrapText="1" indent="1"/>
    </xf>
    <xf numFmtId="0" fontId="32" fillId="17" borderId="47" xfId="0" applyFont="1" applyFill="1" applyBorder="1" applyAlignment="1" applyProtection="1">
      <alignment horizontal="center" vertical="center" wrapText="1"/>
    </xf>
    <xf numFmtId="0" fontId="32" fillId="17" borderId="6" xfId="0" applyFont="1" applyFill="1" applyBorder="1" applyAlignment="1" applyProtection="1">
      <alignment horizontal="center" vertical="center" wrapText="1"/>
    </xf>
    <xf numFmtId="0" fontId="32" fillId="17" borderId="60" xfId="0" applyFont="1" applyFill="1" applyBorder="1" applyAlignment="1" applyProtection="1">
      <alignment horizontal="center" vertical="center" wrapText="1"/>
    </xf>
    <xf numFmtId="0" fontId="32" fillId="13" borderId="49" xfId="0" applyFont="1" applyFill="1" applyBorder="1" applyAlignment="1" applyProtection="1">
      <alignment horizontal="left" vertical="center" wrapText="1" indent="1"/>
    </xf>
    <xf numFmtId="0" fontId="32" fillId="13" borderId="50" xfId="0" applyFont="1" applyFill="1" applyBorder="1" applyAlignment="1" applyProtection="1">
      <alignment horizontal="left" vertical="center" wrapText="1" indent="1"/>
    </xf>
    <xf numFmtId="0" fontId="37" fillId="13" borderId="50" xfId="0" applyFont="1" applyFill="1" applyBorder="1" applyAlignment="1" applyProtection="1">
      <alignment horizontal="left" vertical="center" wrapText="1" indent="1"/>
    </xf>
    <xf numFmtId="0" fontId="32" fillId="13" borderId="59" xfId="0" applyFont="1" applyFill="1" applyBorder="1" applyAlignment="1" applyProtection="1">
      <alignment horizontal="left" vertical="center" wrapText="1" indent="1"/>
    </xf>
    <xf numFmtId="0" fontId="32" fillId="13" borderId="47" xfId="0" applyFont="1" applyFill="1" applyBorder="1" applyAlignment="1" applyProtection="1">
      <alignment horizontal="center" vertical="center" wrapText="1"/>
    </xf>
    <xf numFmtId="0" fontId="32" fillId="13" borderId="6" xfId="0" applyFont="1" applyFill="1" applyBorder="1" applyAlignment="1" applyProtection="1">
      <alignment horizontal="center" vertical="center" wrapText="1"/>
    </xf>
    <xf numFmtId="0" fontId="37" fillId="13" borderId="6" xfId="0" applyFont="1" applyFill="1" applyBorder="1" applyAlignment="1" applyProtection="1">
      <alignment horizontal="center" vertical="center" wrapText="1"/>
    </xf>
    <xf numFmtId="0" fontId="32" fillId="13" borderId="60" xfId="0" applyFont="1" applyFill="1" applyBorder="1" applyAlignment="1" applyProtection="1">
      <alignment horizontal="center" vertical="center" wrapText="1"/>
    </xf>
    <xf numFmtId="0" fontId="32" fillId="14" borderId="49" xfId="0" applyFont="1" applyFill="1" applyBorder="1" applyAlignment="1" applyProtection="1">
      <alignment horizontal="left" vertical="center" wrapText="1" indent="1"/>
    </xf>
    <xf numFmtId="0" fontId="32" fillId="14" borderId="50" xfId="0" applyFont="1" applyFill="1" applyBorder="1" applyAlignment="1" applyProtection="1">
      <alignment horizontal="left" vertical="center" wrapText="1" indent="1"/>
    </xf>
    <xf numFmtId="0" fontId="32" fillId="14" borderId="56" xfId="0" applyFont="1" applyFill="1" applyBorder="1" applyAlignment="1" applyProtection="1">
      <alignment horizontal="left" vertical="center" wrapText="1" indent="1"/>
    </xf>
    <xf numFmtId="0" fontId="32" fillId="14" borderId="47" xfId="0" applyFont="1" applyFill="1" applyBorder="1" applyAlignment="1" applyProtection="1">
      <alignment horizontal="center" vertical="center" wrapText="1"/>
    </xf>
    <xf numFmtId="0" fontId="32" fillId="14" borderId="6" xfId="0" applyFont="1" applyFill="1" applyBorder="1" applyAlignment="1" applyProtection="1">
      <alignment horizontal="center" vertical="center" wrapText="1"/>
    </xf>
    <xf numFmtId="0" fontId="32" fillId="14" borderId="8" xfId="0" applyFont="1" applyFill="1" applyBorder="1" applyAlignment="1" applyProtection="1">
      <alignment horizontal="center" vertical="center" wrapText="1"/>
    </xf>
    <xf numFmtId="0" fontId="32" fillId="3" borderId="13" xfId="0" applyFont="1" applyFill="1" applyBorder="1" applyAlignment="1" applyProtection="1">
      <alignment horizontal="left" vertical="center" wrapText="1" indent="1"/>
    </xf>
    <xf numFmtId="0" fontId="32" fillId="3" borderId="36" xfId="0" applyFont="1" applyFill="1" applyBorder="1" applyAlignment="1" applyProtection="1">
      <alignment horizontal="center" vertical="center"/>
    </xf>
    <xf numFmtId="0" fontId="32" fillId="3" borderId="36" xfId="0" applyFont="1" applyFill="1" applyBorder="1" applyAlignment="1" applyProtection="1">
      <alignment horizontal="center" vertical="center" wrapText="1"/>
    </xf>
    <xf numFmtId="0" fontId="17" fillId="7" borderId="126" xfId="0" applyFont="1" applyFill="1" applyBorder="1" applyAlignment="1">
      <alignment horizontal="center" vertical="center" wrapText="1"/>
    </xf>
    <xf numFmtId="0" fontId="17" fillId="7" borderId="127" xfId="0" applyFont="1" applyFill="1" applyBorder="1" applyAlignment="1">
      <alignment horizontal="center" vertical="center" wrapText="1"/>
    </xf>
    <xf numFmtId="0" fontId="17" fillId="8" borderId="127" xfId="0" applyFont="1" applyFill="1" applyBorder="1" applyAlignment="1">
      <alignment horizontal="center" vertical="center" wrapText="1"/>
    </xf>
    <xf numFmtId="0" fontId="17" fillId="9" borderId="127" xfId="0" applyFont="1" applyFill="1" applyBorder="1" applyAlignment="1">
      <alignment horizontal="center" vertical="center" wrapText="1"/>
    </xf>
    <xf numFmtId="0" fontId="17" fillId="9" borderId="128" xfId="0" applyFont="1" applyFill="1" applyBorder="1" applyAlignment="1">
      <alignment horizontal="center" vertical="center" wrapText="1"/>
    </xf>
    <xf numFmtId="0" fontId="14" fillId="6" borderId="131" xfId="0" applyFont="1" applyFill="1" applyBorder="1" applyAlignment="1">
      <alignment vertical="center" textRotation="90" wrapText="1"/>
    </xf>
    <xf numFmtId="0" fontId="14" fillId="6" borderId="0" xfId="0" applyFont="1" applyFill="1" applyBorder="1" applyAlignment="1">
      <alignment horizontal="center" vertical="center" textRotation="90" wrapText="1"/>
    </xf>
    <xf numFmtId="0" fontId="14" fillId="6" borderId="132" xfId="0" applyFont="1" applyFill="1" applyBorder="1" applyAlignment="1">
      <alignment horizontal="center" vertical="center" wrapText="1"/>
    </xf>
    <xf numFmtId="0" fontId="16" fillId="6" borderId="133" xfId="0" applyFont="1" applyFill="1" applyBorder="1" applyAlignment="1">
      <alignment horizontal="center" vertical="center" wrapText="1"/>
    </xf>
    <xf numFmtId="0" fontId="17" fillId="4" borderId="109" xfId="0" applyFont="1" applyFill="1" applyBorder="1" applyAlignment="1">
      <alignment horizontal="left" vertical="center" wrapText="1" indent="1"/>
    </xf>
    <xf numFmtId="0" fontId="17" fillId="4" borderId="106" xfId="0" applyFont="1" applyFill="1" applyBorder="1" applyAlignment="1">
      <alignment horizontal="left" vertical="center" wrapText="1" indent="1"/>
    </xf>
    <xf numFmtId="0" fontId="17" fillId="4" borderId="107" xfId="0" applyFont="1" applyFill="1" applyBorder="1" applyAlignment="1">
      <alignment horizontal="left" vertical="center" wrapText="1" indent="1"/>
    </xf>
    <xf numFmtId="0" fontId="17" fillId="4" borderId="110" xfId="0" applyFont="1" applyFill="1" applyBorder="1" applyAlignment="1">
      <alignment horizontal="left" vertical="center" wrapText="1" indent="1"/>
    </xf>
    <xf numFmtId="0" fontId="17" fillId="7" borderId="122" xfId="0" applyFont="1" applyFill="1" applyBorder="1" applyAlignment="1">
      <alignment horizontal="left" vertical="center" wrapText="1" indent="1"/>
    </xf>
    <xf numFmtId="0" fontId="17" fillId="13" borderId="109" xfId="0" applyFont="1" applyFill="1" applyBorder="1" applyAlignment="1">
      <alignment horizontal="left" vertical="center" wrapText="1" indent="1"/>
    </xf>
    <xf numFmtId="0" fontId="17" fillId="14" borderId="111" xfId="0" applyFont="1" applyFill="1" applyBorder="1" applyAlignment="1">
      <alignment horizontal="left" vertical="center" wrapText="1" indent="1"/>
    </xf>
    <xf numFmtId="0" fontId="17" fillId="7" borderId="123" xfId="0" applyFont="1" applyFill="1" applyBorder="1" applyAlignment="1">
      <alignment horizontal="left" vertical="center" wrapText="1" indent="1"/>
    </xf>
    <xf numFmtId="0" fontId="17" fillId="13" borderId="106" xfId="0" applyFont="1" applyFill="1" applyBorder="1" applyAlignment="1">
      <alignment horizontal="left" vertical="center" wrapText="1" indent="1"/>
    </xf>
    <xf numFmtId="0" fontId="17" fillId="14" borderId="112" xfId="0" applyFont="1" applyFill="1" applyBorder="1" applyAlignment="1">
      <alignment horizontal="left" vertical="center" wrapText="1" indent="1"/>
    </xf>
    <xf numFmtId="0" fontId="17" fillId="14" borderId="113" xfId="0" applyFont="1" applyFill="1" applyBorder="1" applyAlignment="1">
      <alignment horizontal="left" vertical="center" wrapText="1" indent="1"/>
    </xf>
    <xf numFmtId="0" fontId="29" fillId="14" borderId="113" xfId="0" applyFont="1" applyFill="1" applyBorder="1" applyAlignment="1">
      <alignment horizontal="left" vertical="center" wrapText="1" indent="1"/>
    </xf>
    <xf numFmtId="0" fontId="17" fillId="14" borderId="114" xfId="0" applyFont="1" applyFill="1" applyBorder="1" applyAlignment="1">
      <alignment horizontal="left" vertical="center" wrapText="1" indent="1"/>
    </xf>
    <xf numFmtId="0" fontId="17" fillId="7" borderId="124" xfId="0" applyFont="1" applyFill="1" applyBorder="1" applyAlignment="1">
      <alignment horizontal="left" vertical="center" wrapText="1" indent="1"/>
    </xf>
    <xf numFmtId="0" fontId="17" fillId="8" borderId="123" xfId="0" applyFont="1" applyFill="1" applyBorder="1" applyAlignment="1">
      <alignment horizontal="left" vertical="center" wrapText="1" indent="1"/>
    </xf>
    <xf numFmtId="0" fontId="17" fillId="8" borderId="124" xfId="0" applyFont="1" applyFill="1" applyBorder="1" applyAlignment="1">
      <alignment horizontal="left" vertical="center" wrapText="1" indent="1"/>
    </xf>
    <xf numFmtId="0" fontId="17" fillId="9" borderId="124" xfId="0" applyFont="1" applyFill="1" applyBorder="1" applyAlignment="1">
      <alignment horizontal="left" vertical="center" wrapText="1" indent="1"/>
    </xf>
    <xf numFmtId="0" fontId="17" fillId="13" borderId="107" xfId="0" applyFont="1" applyFill="1" applyBorder="1" applyAlignment="1">
      <alignment horizontal="left" vertical="center" wrapText="1" indent="1"/>
    </xf>
    <xf numFmtId="0" fontId="17" fillId="9" borderId="123" xfId="0" applyFont="1" applyFill="1" applyBorder="1" applyAlignment="1">
      <alignment horizontal="left" vertical="center" wrapText="1" indent="1"/>
    </xf>
    <xf numFmtId="0" fontId="17" fillId="9" borderId="125" xfId="0" applyFont="1" applyFill="1" applyBorder="1" applyAlignment="1">
      <alignment horizontal="left" vertical="center" wrapText="1" indent="1"/>
    </xf>
    <xf numFmtId="0" fontId="17" fillId="13" borderId="110" xfId="0" applyFont="1" applyFill="1" applyBorder="1" applyAlignment="1">
      <alignment horizontal="left" vertical="center" wrapText="1" indent="1"/>
    </xf>
    <xf numFmtId="0" fontId="17" fillId="14" borderId="115" xfId="0" applyFont="1" applyFill="1" applyBorder="1" applyAlignment="1">
      <alignment horizontal="left" vertical="center" wrapText="1" indent="1"/>
    </xf>
    <xf numFmtId="0" fontId="0" fillId="2" borderId="135" xfId="0" applyFill="1" applyBorder="1"/>
    <xf numFmtId="0" fontId="14" fillId="6" borderId="136" xfId="0" applyFont="1" applyFill="1" applyBorder="1" applyAlignment="1">
      <alignment horizontal="center" vertical="center" wrapText="1"/>
    </xf>
    <xf numFmtId="0" fontId="16" fillId="6" borderId="134" xfId="0" applyFont="1" applyFill="1" applyBorder="1" applyAlignment="1">
      <alignment horizontal="center" vertical="center" wrapText="1"/>
    </xf>
    <xf numFmtId="9" fontId="9" fillId="3" borderId="13" xfId="0" applyNumberFormat="1" applyFont="1" applyFill="1" applyBorder="1" applyAlignment="1" applyProtection="1">
      <alignment horizontal="center" vertical="center" wrapText="1"/>
      <protection locked="0"/>
    </xf>
    <xf numFmtId="9" fontId="9" fillId="3" borderId="5" xfId="0" applyNumberFormat="1" applyFont="1" applyFill="1" applyBorder="1" applyAlignment="1" applyProtection="1">
      <alignment horizontal="center" vertical="center" wrapText="1"/>
      <protection locked="0"/>
    </xf>
    <xf numFmtId="9" fontId="9" fillId="3" borderId="0" xfId="0" applyNumberFormat="1" applyFont="1" applyFill="1" applyBorder="1" applyAlignment="1" applyProtection="1">
      <alignment horizontal="center" vertical="center" wrapText="1"/>
      <protection locked="0"/>
    </xf>
    <xf numFmtId="14" fontId="20" fillId="2" borderId="7" xfId="0" applyNumberFormat="1" applyFont="1" applyFill="1" applyBorder="1" applyAlignment="1" applyProtection="1">
      <alignment horizontal="center" vertical="center"/>
      <protection locked="0"/>
    </xf>
    <xf numFmtId="0" fontId="1" fillId="3" borderId="137" xfId="0" applyFont="1" applyFill="1" applyBorder="1" applyAlignment="1" applyProtection="1">
      <alignment vertical="center" wrapText="1"/>
      <protection locked="0"/>
    </xf>
    <xf numFmtId="9" fontId="7" fillId="23" borderId="12" xfId="0" applyNumberFormat="1" applyFont="1" applyFill="1" applyBorder="1" applyAlignment="1" applyProtection="1">
      <alignment textRotation="90"/>
      <protection locked="0"/>
    </xf>
    <xf numFmtId="9" fontId="7" fillId="23" borderId="5" xfId="0" applyNumberFormat="1" applyFont="1" applyFill="1" applyBorder="1" applyAlignment="1" applyProtection="1">
      <alignment horizontal="center" vertical="center" textRotation="90" wrapText="1"/>
      <protection locked="0"/>
    </xf>
    <xf numFmtId="9" fontId="10" fillId="23" borderId="6" xfId="0" applyNumberFormat="1" applyFont="1" applyFill="1" applyBorder="1" applyAlignment="1" applyProtection="1">
      <alignment horizontal="center" vertical="center"/>
      <protection locked="0"/>
    </xf>
    <xf numFmtId="9" fontId="9" fillId="23" borderId="7" xfId="0" applyNumberFormat="1" applyFont="1" applyFill="1" applyBorder="1" applyAlignment="1" applyProtection="1">
      <alignment horizontal="center" vertical="center"/>
      <protection locked="0"/>
    </xf>
    <xf numFmtId="9" fontId="9" fillId="23" borderId="6" xfId="0" applyNumberFormat="1" applyFont="1" applyFill="1" applyBorder="1" applyAlignment="1" applyProtection="1">
      <alignment horizontal="center" vertical="center"/>
      <protection locked="0"/>
    </xf>
    <xf numFmtId="9" fontId="9" fillId="23" borderId="10" xfId="0" applyNumberFormat="1" applyFont="1" applyFill="1" applyBorder="1" applyAlignment="1" applyProtection="1">
      <alignment horizontal="center" vertical="center"/>
      <protection locked="0"/>
    </xf>
    <xf numFmtId="0" fontId="7" fillId="24" borderId="13" xfId="0" applyFont="1" applyFill="1" applyBorder="1" applyAlignment="1" applyProtection="1">
      <alignment horizontal="center" vertical="center" textRotation="90" wrapText="1"/>
      <protection locked="0"/>
    </xf>
    <xf numFmtId="0" fontId="10" fillId="24" borderId="6" xfId="0" applyFont="1" applyFill="1" applyBorder="1" applyAlignment="1" applyProtection="1">
      <alignment horizontal="center" vertical="center"/>
    </xf>
    <xf numFmtId="0" fontId="7" fillId="25" borderId="12" xfId="0" applyFont="1" applyFill="1" applyBorder="1" applyAlignment="1" applyProtection="1">
      <alignment horizontal="center" vertical="center"/>
      <protection locked="0"/>
    </xf>
    <xf numFmtId="0" fontId="7" fillId="25" borderId="5" xfId="0" applyFont="1" applyFill="1" applyBorder="1" applyAlignment="1" applyProtection="1">
      <alignment horizontal="center" vertical="center" textRotation="90" wrapText="1"/>
      <protection locked="0"/>
    </xf>
    <xf numFmtId="0" fontId="10" fillId="25" borderId="6" xfId="0" applyFont="1" applyFill="1" applyBorder="1" applyAlignment="1" applyProtection="1">
      <alignment horizontal="center" vertical="center"/>
    </xf>
    <xf numFmtId="0" fontId="26" fillId="2" borderId="21" xfId="0" applyFont="1" applyFill="1" applyBorder="1" applyAlignment="1">
      <alignment horizontal="center" vertical="center" wrapText="1"/>
    </xf>
    <xf numFmtId="0" fontId="26" fillId="2" borderId="22" xfId="0" applyFont="1" applyFill="1" applyBorder="1" applyAlignment="1">
      <alignment horizontal="center" vertical="center" wrapText="1"/>
    </xf>
    <xf numFmtId="0" fontId="26" fillId="2" borderId="23" xfId="0" applyFont="1" applyFill="1" applyBorder="1" applyAlignment="1">
      <alignment horizontal="center" vertical="center" wrapText="1"/>
    </xf>
    <xf numFmtId="0" fontId="1" fillId="13" borderId="5" xfId="0" applyFont="1" applyFill="1" applyBorder="1" applyAlignment="1" applyProtection="1">
      <alignment horizontal="center" vertical="center" wrapText="1"/>
    </xf>
    <xf numFmtId="0" fontId="1" fillId="3" borderId="5" xfId="0" applyFont="1" applyFill="1" applyBorder="1" applyAlignment="1" applyProtection="1">
      <alignment horizontal="center" vertical="center" wrapText="1"/>
    </xf>
    <xf numFmtId="0" fontId="9" fillId="3" borderId="42" xfId="0" applyFont="1" applyFill="1" applyBorder="1" applyAlignment="1" applyProtection="1">
      <alignment horizontal="center" vertical="center" textRotation="90"/>
    </xf>
    <xf numFmtId="0" fontId="9" fillId="3" borderId="5" xfId="0" applyFont="1" applyFill="1" applyBorder="1" applyAlignment="1" applyProtection="1">
      <alignment horizontal="center" vertical="center" textRotation="90" wrapText="1"/>
      <protection locked="0"/>
    </xf>
    <xf numFmtId="0" fontId="9" fillId="3" borderId="13" xfId="0" applyFont="1" applyFill="1" applyBorder="1" applyAlignment="1">
      <alignment horizontal="center" vertical="center" wrapText="1"/>
    </xf>
    <xf numFmtId="0" fontId="1" fillId="14" borderId="5" xfId="0" applyFont="1" applyFill="1" applyBorder="1" applyAlignment="1" applyProtection="1">
      <alignment horizontal="center" vertical="center" wrapText="1"/>
    </xf>
    <xf numFmtId="0" fontId="7" fillId="5" borderId="13" xfId="0" applyFont="1" applyFill="1" applyBorder="1" applyAlignment="1" applyProtection="1">
      <alignment horizontal="center" vertical="center" textRotation="90" wrapText="1"/>
      <protection locked="0"/>
    </xf>
    <xf numFmtId="0" fontId="7" fillId="5" borderId="138" xfId="0" applyFont="1" applyFill="1" applyBorder="1" applyAlignment="1" applyProtection="1">
      <alignment textRotation="90" wrapText="1"/>
      <protection locked="0"/>
    </xf>
    <xf numFmtId="0" fontId="26" fillId="2" borderId="33" xfId="0" applyFont="1" applyFill="1" applyBorder="1" applyAlignment="1">
      <alignment horizontal="justify" vertical="justify" wrapText="1"/>
    </xf>
    <xf numFmtId="0" fontId="26" fillId="2" borderId="87" xfId="0" applyFont="1" applyFill="1" applyBorder="1" applyAlignment="1">
      <alignment horizontal="justify" vertical="justify" wrapText="1"/>
    </xf>
    <xf numFmtId="0" fontId="27" fillId="2" borderId="35" xfId="0" applyFont="1" applyFill="1" applyBorder="1" applyAlignment="1">
      <alignment horizontal="justify" wrapText="1"/>
    </xf>
    <xf numFmtId="0" fontId="27" fillId="2" borderId="88" xfId="0" applyFont="1" applyFill="1" applyBorder="1" applyAlignment="1">
      <alignment horizontal="justify" wrapText="1"/>
    </xf>
    <xf numFmtId="0" fontId="2" fillId="3" borderId="37" xfId="0" applyFont="1" applyFill="1" applyBorder="1" applyAlignment="1">
      <alignment horizontal="center" vertical="center" wrapText="1"/>
    </xf>
    <xf numFmtId="0" fontId="2" fillId="3" borderId="89" xfId="0" applyFont="1" applyFill="1" applyBorder="1" applyAlignment="1">
      <alignment horizontal="center" vertical="center" wrapText="1"/>
    </xf>
    <xf numFmtId="0" fontId="24" fillId="3" borderId="37" xfId="0" applyFont="1" applyFill="1" applyBorder="1" applyAlignment="1">
      <alignment horizontal="center" vertical="center" wrapText="1"/>
    </xf>
    <xf numFmtId="0" fontId="24" fillId="3" borderId="89" xfId="0" applyFont="1" applyFill="1" applyBorder="1" applyAlignment="1">
      <alignment horizontal="center" vertical="center" wrapText="1"/>
    </xf>
    <xf numFmtId="0" fontId="26" fillId="2" borderId="31" xfId="0" applyFont="1" applyFill="1" applyBorder="1" applyAlignment="1">
      <alignment vertical="center" wrapText="1"/>
    </xf>
    <xf numFmtId="0" fontId="0" fillId="2" borderId="31" xfId="0" applyFill="1" applyBorder="1" applyAlignment="1">
      <alignment vertical="center"/>
    </xf>
    <xf numFmtId="0" fontId="0" fillId="2" borderId="90" xfId="0" applyFill="1" applyBorder="1" applyAlignment="1">
      <alignment vertical="center"/>
    </xf>
    <xf numFmtId="0" fontId="26" fillId="2" borderId="21" xfId="0" applyFont="1" applyFill="1" applyBorder="1" applyAlignment="1">
      <alignment horizontal="center" vertical="center" wrapText="1"/>
    </xf>
    <xf numFmtId="0" fontId="26" fillId="2" borderId="22" xfId="0" applyFont="1" applyFill="1" applyBorder="1" applyAlignment="1">
      <alignment horizontal="center" vertical="center" wrapText="1"/>
    </xf>
    <xf numFmtId="0" fontId="26" fillId="2" borderId="23" xfId="0" applyFont="1" applyFill="1" applyBorder="1" applyAlignment="1">
      <alignment horizontal="center" vertical="center" wrapText="1"/>
    </xf>
    <xf numFmtId="0" fontId="24" fillId="2" borderId="73" xfId="0" applyFont="1" applyFill="1" applyBorder="1" applyAlignment="1">
      <alignment horizontal="center" vertical="center" wrapText="1"/>
    </xf>
    <xf numFmtId="0" fontId="24" fillId="2" borderId="74" xfId="0" applyFont="1" applyFill="1" applyBorder="1" applyAlignment="1">
      <alignment horizontal="center" vertical="center" wrapText="1"/>
    </xf>
    <xf numFmtId="0" fontId="24" fillId="2" borderId="75" xfId="0" applyFont="1" applyFill="1" applyBorder="1" applyAlignment="1">
      <alignment horizontal="center" vertical="center" wrapText="1"/>
    </xf>
    <xf numFmtId="0" fontId="24" fillId="2" borderId="76" xfId="0" applyFont="1" applyFill="1" applyBorder="1" applyAlignment="1">
      <alignment horizontal="center" vertical="center" wrapText="1"/>
    </xf>
    <xf numFmtId="0" fontId="24" fillId="2" borderId="77" xfId="0" applyFont="1" applyFill="1" applyBorder="1" applyAlignment="1">
      <alignment horizontal="center" vertical="center" wrapText="1"/>
    </xf>
    <xf numFmtId="0" fontId="24" fillId="2" borderId="80" xfId="0" applyFont="1" applyFill="1" applyBorder="1" applyAlignment="1">
      <alignment horizontal="center" vertical="top" wrapText="1"/>
    </xf>
    <xf numFmtId="0" fontId="24" fillId="2" borderId="81" xfId="0" applyFont="1" applyFill="1" applyBorder="1" applyAlignment="1">
      <alignment horizontal="center" vertical="top" wrapText="1"/>
    </xf>
    <xf numFmtId="0" fontId="24" fillId="2" borderId="82" xfId="0" applyFont="1" applyFill="1" applyBorder="1" applyAlignment="1">
      <alignment horizontal="center" vertical="top" wrapText="1"/>
    </xf>
    <xf numFmtId="0" fontId="18" fillId="2" borderId="83" xfId="0" applyFont="1" applyFill="1" applyBorder="1" applyAlignment="1">
      <alignment horizontal="center"/>
    </xf>
    <xf numFmtId="0" fontId="18" fillId="2" borderId="84" xfId="0" applyFont="1" applyFill="1" applyBorder="1" applyAlignment="1">
      <alignment horizontal="center"/>
    </xf>
    <xf numFmtId="0" fontId="18" fillId="2" borderId="85" xfId="0" applyFont="1" applyFill="1" applyBorder="1" applyAlignment="1">
      <alignment horizontal="center"/>
    </xf>
    <xf numFmtId="0" fontId="24" fillId="3" borderId="29" xfId="0" applyFont="1" applyFill="1" applyBorder="1" applyAlignment="1">
      <alignment horizontal="center" vertical="center" wrapText="1"/>
    </xf>
    <xf numFmtId="0" fontId="24" fillId="3" borderId="86" xfId="0" applyFont="1" applyFill="1" applyBorder="1" applyAlignment="1">
      <alignment horizontal="center" vertical="center" wrapText="1"/>
    </xf>
    <xf numFmtId="0" fontId="24" fillId="2" borderId="68" xfId="0" applyFont="1" applyFill="1" applyBorder="1" applyAlignment="1">
      <alignment horizontal="left" vertical="center" wrapText="1" indent="1"/>
    </xf>
    <xf numFmtId="0" fontId="24" fillId="2" borderId="69" xfId="0" applyFont="1" applyFill="1" applyBorder="1" applyAlignment="1">
      <alignment horizontal="left" vertical="center" wrapText="1" indent="1"/>
    </xf>
    <xf numFmtId="0" fontId="23" fillId="2" borderId="21" xfId="0" applyFont="1" applyFill="1" applyBorder="1" applyAlignment="1">
      <alignment horizontal="center" vertical="center" wrapText="1"/>
    </xf>
    <xf numFmtId="0" fontId="23" fillId="2" borderId="22" xfId="0" applyFont="1" applyFill="1" applyBorder="1" applyAlignment="1">
      <alignment horizontal="center" vertical="center" wrapText="1"/>
    </xf>
    <xf numFmtId="0" fontId="23" fillId="2" borderId="23" xfId="0" applyFont="1" applyFill="1" applyBorder="1" applyAlignment="1">
      <alignment horizontal="center" vertical="center" wrapText="1"/>
    </xf>
    <xf numFmtId="0" fontId="0" fillId="2" borderId="70" xfId="0" applyFill="1" applyBorder="1" applyAlignment="1">
      <alignment horizontal="center" vertical="center"/>
    </xf>
    <xf numFmtId="0" fontId="0" fillId="2" borderId="71" xfId="0" applyFill="1" applyBorder="1" applyAlignment="1">
      <alignment horizontal="center" vertical="center"/>
    </xf>
    <xf numFmtId="0" fontId="0" fillId="2" borderId="72" xfId="0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 wrapText="1"/>
    </xf>
    <xf numFmtId="0" fontId="2" fillId="2" borderId="74" xfId="0" applyFont="1" applyFill="1" applyBorder="1" applyAlignment="1">
      <alignment horizontal="center" vertical="center" wrapText="1"/>
    </xf>
    <xf numFmtId="0" fontId="2" fillId="2" borderId="75" xfId="0" applyFont="1" applyFill="1" applyBorder="1" applyAlignment="1">
      <alignment horizontal="center" vertical="center" wrapText="1"/>
    </xf>
    <xf numFmtId="0" fontId="2" fillId="2" borderId="76" xfId="0" applyFont="1" applyFill="1" applyBorder="1" applyAlignment="1">
      <alignment horizontal="center" vertical="center" wrapText="1"/>
    </xf>
    <xf numFmtId="0" fontId="2" fillId="2" borderId="77" xfId="0" applyFont="1" applyFill="1" applyBorder="1" applyAlignment="1">
      <alignment horizontal="center" vertical="center" wrapText="1"/>
    </xf>
    <xf numFmtId="0" fontId="24" fillId="2" borderId="78" xfId="0" applyFont="1" applyFill="1" applyBorder="1" applyAlignment="1">
      <alignment horizontal="center" vertical="center" wrapText="1"/>
    </xf>
    <xf numFmtId="0" fontId="24" fillId="2" borderId="79" xfId="0" applyFont="1" applyFill="1" applyBorder="1" applyAlignment="1">
      <alignment horizontal="center" vertical="center" wrapText="1"/>
    </xf>
    <xf numFmtId="0" fontId="0" fillId="2" borderId="80" xfId="0" applyFill="1" applyBorder="1" applyAlignment="1">
      <alignment horizontal="center" vertical="center"/>
    </xf>
    <xf numFmtId="0" fontId="0" fillId="2" borderId="81" xfId="0" applyFill="1" applyBorder="1" applyAlignment="1">
      <alignment horizontal="center" vertical="center"/>
    </xf>
    <xf numFmtId="0" fontId="0" fillId="2" borderId="82" xfId="0" applyFill="1" applyBorder="1" applyAlignment="1">
      <alignment horizontal="center" vertical="center"/>
    </xf>
    <xf numFmtId="0" fontId="24" fillId="2" borderId="32" xfId="0" applyFont="1" applyFill="1" applyBorder="1" applyAlignment="1">
      <alignment horizontal="center" vertical="center" wrapText="1"/>
    </xf>
    <xf numFmtId="0" fontId="24" fillId="2" borderId="33" xfId="0" applyFont="1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 wrapText="1"/>
    </xf>
    <xf numFmtId="0" fontId="22" fillId="0" borderId="62" xfId="0" applyFont="1" applyFill="1" applyBorder="1" applyAlignment="1">
      <alignment horizontal="center" vertical="center" wrapText="1"/>
    </xf>
    <xf numFmtId="0" fontId="35" fillId="0" borderId="0" xfId="0" applyFont="1" applyFill="1" applyBorder="1" applyAlignment="1">
      <alignment horizontal="center" vertical="center" wrapText="1"/>
    </xf>
    <xf numFmtId="0" fontId="35" fillId="0" borderId="62" xfId="0" applyFont="1" applyFill="1" applyBorder="1" applyAlignment="1">
      <alignment horizontal="center" vertical="center" wrapText="1"/>
    </xf>
    <xf numFmtId="0" fontId="24" fillId="2" borderId="63" xfId="0" applyFont="1" applyFill="1" applyBorder="1" applyAlignment="1">
      <alignment horizontal="left" vertical="center" wrapText="1" indent="1"/>
    </xf>
    <xf numFmtId="0" fontId="24" fillId="2" borderId="64" xfId="0" applyFont="1" applyFill="1" applyBorder="1" applyAlignment="1">
      <alignment horizontal="left" vertical="center" wrapText="1" indent="1"/>
    </xf>
    <xf numFmtId="0" fontId="23" fillId="2" borderId="65" xfId="0" applyFont="1" applyFill="1" applyBorder="1" applyAlignment="1">
      <alignment horizontal="center" vertical="center" wrapText="1"/>
    </xf>
    <xf numFmtId="0" fontId="23" fillId="2" borderId="66" xfId="0" applyFont="1" applyFill="1" applyBorder="1" applyAlignment="1">
      <alignment horizontal="center" vertical="center" wrapText="1"/>
    </xf>
    <xf numFmtId="0" fontId="23" fillId="2" borderId="67" xfId="0" applyFont="1" applyFill="1" applyBorder="1" applyAlignment="1">
      <alignment horizontal="center" vertical="center" wrapText="1"/>
    </xf>
    <xf numFmtId="0" fontId="7" fillId="24" borderId="10" xfId="0" applyFont="1" applyFill="1" applyBorder="1" applyAlignment="1">
      <alignment horizontal="center" vertical="center"/>
    </xf>
    <xf numFmtId="0" fontId="7" fillId="24" borderId="7" xfId="0" applyFont="1" applyFill="1" applyBorder="1" applyAlignment="1">
      <alignment horizontal="center" vertical="center"/>
    </xf>
    <xf numFmtId="0" fontId="9" fillId="3" borderId="41" xfId="0" applyFont="1" applyFill="1" applyBorder="1" applyAlignment="1" applyProtection="1">
      <alignment horizontal="center" vertical="center" textRotation="90"/>
    </xf>
    <xf numFmtId="0" fontId="9" fillId="3" borderId="42" xfId="0" applyFont="1" applyFill="1" applyBorder="1" applyAlignment="1" applyProtection="1">
      <alignment horizontal="center" vertical="center" textRotation="90"/>
    </xf>
    <xf numFmtId="0" fontId="1" fillId="3" borderId="4" xfId="0" applyFont="1" applyFill="1" applyBorder="1" applyAlignment="1" applyProtection="1">
      <alignment horizontal="center" vertical="center" wrapText="1"/>
    </xf>
    <xf numFmtId="0" fontId="1" fillId="3" borderId="5" xfId="0" applyFont="1" applyFill="1" applyBorder="1" applyAlignment="1" applyProtection="1">
      <alignment horizontal="center" vertical="center" wrapText="1"/>
    </xf>
    <xf numFmtId="0" fontId="1" fillId="4" borderId="4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0" fontId="1" fillId="13" borderId="4" xfId="0" applyFont="1" applyFill="1" applyBorder="1" applyAlignment="1" applyProtection="1">
      <alignment horizontal="center" vertical="center" wrapText="1"/>
    </xf>
    <xf numFmtId="0" fontId="1" fillId="13" borderId="5" xfId="0" applyFont="1" applyFill="1" applyBorder="1" applyAlignment="1" applyProtection="1">
      <alignment horizontal="center" vertical="center" wrapText="1"/>
    </xf>
    <xf numFmtId="0" fontId="1" fillId="14" borderId="4" xfId="0" applyFont="1" applyFill="1" applyBorder="1" applyAlignment="1" applyProtection="1">
      <alignment horizontal="center" vertical="center" wrapText="1"/>
    </xf>
    <xf numFmtId="0" fontId="1" fillId="14" borderId="5" xfId="0" applyFont="1" applyFill="1" applyBorder="1" applyAlignment="1" applyProtection="1">
      <alignment horizontal="center" vertical="center" wrapText="1"/>
    </xf>
    <xf numFmtId="0" fontId="7" fillId="19" borderId="45" xfId="0" applyFont="1" applyFill="1" applyBorder="1" applyAlignment="1">
      <alignment horizontal="center" vertical="center" wrapText="1"/>
    </xf>
    <xf numFmtId="0" fontId="7" fillId="19" borderId="10" xfId="0" applyFont="1" applyFill="1" applyBorder="1" applyAlignment="1">
      <alignment horizontal="center" vertical="center" wrapText="1"/>
    </xf>
    <xf numFmtId="0" fontId="7" fillId="19" borderId="7" xfId="0" applyFont="1" applyFill="1" applyBorder="1" applyAlignment="1">
      <alignment horizontal="center" vertical="center" wrapText="1"/>
    </xf>
    <xf numFmtId="0" fontId="7" fillId="20" borderId="95" xfId="0" applyFont="1" applyFill="1" applyBorder="1" applyAlignment="1" applyProtection="1">
      <alignment horizontal="center" vertical="center" wrapText="1"/>
      <protection locked="0"/>
    </xf>
    <xf numFmtId="0" fontId="9" fillId="3" borderId="12" xfId="0" applyFont="1" applyFill="1" applyBorder="1" applyAlignment="1" applyProtection="1">
      <alignment horizontal="center" vertical="center" textRotation="90" wrapText="1"/>
      <protection locked="0"/>
    </xf>
    <xf numFmtId="0" fontId="9" fillId="3" borderId="5" xfId="0" applyFont="1" applyFill="1" applyBorder="1" applyAlignment="1" applyProtection="1">
      <alignment horizontal="center" vertical="center" textRotation="90" wrapText="1"/>
      <protection locked="0"/>
    </xf>
    <xf numFmtId="0" fontId="9" fillId="3" borderId="141" xfId="0" applyFont="1" applyFill="1" applyBorder="1" applyAlignment="1" applyProtection="1">
      <alignment horizontal="center" vertical="center" textRotation="90" wrapText="1"/>
      <protection locked="0"/>
    </xf>
    <xf numFmtId="0" fontId="9" fillId="3" borderId="142" xfId="0" applyFont="1" applyFill="1" applyBorder="1" applyAlignment="1" applyProtection="1">
      <alignment horizontal="center" vertical="center" textRotation="90" wrapText="1"/>
      <protection locked="0"/>
    </xf>
    <xf numFmtId="0" fontId="9" fillId="3" borderId="12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138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1" fillId="3" borderId="45" xfId="0" applyFont="1" applyFill="1" applyBorder="1" applyAlignment="1" applyProtection="1">
      <alignment horizontal="center" vertical="center" wrapText="1"/>
      <protection locked="0"/>
    </xf>
    <xf numFmtId="0" fontId="1" fillId="3" borderId="7" xfId="0" applyFont="1" applyFill="1" applyBorder="1" applyAlignment="1" applyProtection="1">
      <alignment horizontal="center" vertical="center" wrapText="1"/>
      <protection locked="0"/>
    </xf>
    <xf numFmtId="0" fontId="1" fillId="16" borderId="4" xfId="0" applyFont="1" applyFill="1" applyBorder="1" applyAlignment="1" applyProtection="1">
      <alignment horizontal="center" vertical="center" wrapText="1"/>
      <protection locked="0"/>
    </xf>
    <xf numFmtId="0" fontId="1" fillId="16" borderId="47" xfId="0" applyFont="1" applyFill="1" applyBorder="1" applyAlignment="1" applyProtection="1">
      <alignment horizontal="center" vertical="center" wrapText="1"/>
      <protection locked="0"/>
    </xf>
    <xf numFmtId="9" fontId="1" fillId="3" borderId="139" xfId="0" applyNumberFormat="1" applyFont="1" applyFill="1" applyBorder="1" applyAlignment="1" applyProtection="1">
      <alignment horizontal="center" vertical="center"/>
      <protection locked="0"/>
    </xf>
    <xf numFmtId="9" fontId="1" fillId="3" borderId="17" xfId="0" applyNumberFormat="1" applyFont="1" applyFill="1" applyBorder="1" applyAlignment="1" applyProtection="1">
      <alignment horizontal="center" vertical="center"/>
      <protection locked="0"/>
    </xf>
    <xf numFmtId="9" fontId="1" fillId="3" borderId="140" xfId="0" applyNumberFormat="1" applyFont="1" applyFill="1" applyBorder="1" applyAlignment="1" applyProtection="1">
      <alignment horizontal="center" vertical="center"/>
      <protection locked="0"/>
    </xf>
    <xf numFmtId="9" fontId="1" fillId="3" borderId="95" xfId="0" applyNumberFormat="1" applyFont="1" applyFill="1" applyBorder="1" applyAlignment="1" applyProtection="1">
      <alignment horizontal="center" vertical="center"/>
      <protection locked="0"/>
    </xf>
    <xf numFmtId="0" fontId="5" fillId="2" borderId="145" xfId="0" applyFont="1" applyFill="1" applyBorder="1" applyAlignment="1" applyProtection="1">
      <alignment horizontal="left" vertical="center" wrapText="1"/>
    </xf>
    <xf numFmtId="0" fontId="5" fillId="2" borderId="143" xfId="0" applyFont="1" applyFill="1" applyBorder="1" applyAlignment="1" applyProtection="1">
      <alignment horizontal="left" vertical="center" wrapText="1"/>
    </xf>
    <xf numFmtId="0" fontId="5" fillId="2" borderId="144" xfId="0" applyFont="1" applyFill="1" applyBorder="1" applyAlignment="1" applyProtection="1">
      <alignment horizontal="left" vertical="center" wrapText="1"/>
    </xf>
    <xf numFmtId="0" fontId="5" fillId="2" borderId="94" xfId="0" applyFont="1" applyFill="1" applyBorder="1" applyAlignment="1" applyProtection="1">
      <alignment horizontal="left" vertical="center"/>
    </xf>
    <xf numFmtId="0" fontId="5" fillId="2" borderId="10" xfId="0" applyFont="1" applyFill="1" applyBorder="1" applyAlignment="1" applyProtection="1">
      <alignment horizontal="left" vertical="center"/>
    </xf>
    <xf numFmtId="0" fontId="5" fillId="2" borderId="39" xfId="0" applyFont="1" applyFill="1" applyBorder="1" applyAlignment="1" applyProtection="1">
      <alignment horizontal="left" vertical="center"/>
    </xf>
    <xf numFmtId="0" fontId="12" fillId="0" borderId="95" xfId="0" applyFont="1" applyFill="1" applyBorder="1" applyAlignment="1">
      <alignment horizontal="center" vertical="center"/>
    </xf>
    <xf numFmtId="0" fontId="12" fillId="0" borderId="51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" fillId="3" borderId="139" xfId="0" applyFont="1" applyFill="1" applyBorder="1" applyAlignment="1" applyProtection="1">
      <alignment horizontal="center" vertical="center" wrapText="1"/>
      <protection locked="0"/>
    </xf>
    <xf numFmtId="0" fontId="1" fillId="3" borderId="17" xfId="0" applyFont="1" applyFill="1" applyBorder="1" applyAlignment="1" applyProtection="1">
      <alignment horizontal="center" vertical="center" wrapText="1"/>
      <protection locked="0"/>
    </xf>
    <xf numFmtId="0" fontId="1" fillId="3" borderId="48" xfId="0" applyFont="1" applyFill="1" applyBorder="1" applyAlignment="1" applyProtection="1">
      <alignment horizontal="center" vertical="center" wrapText="1"/>
      <protection locked="0"/>
    </xf>
    <xf numFmtId="0" fontId="1" fillId="3" borderId="140" xfId="0" applyFont="1" applyFill="1" applyBorder="1" applyAlignment="1" applyProtection="1">
      <alignment horizontal="center" vertical="center" wrapText="1"/>
      <protection locked="0"/>
    </xf>
    <xf numFmtId="0" fontId="1" fillId="3" borderId="95" xfId="0" applyFont="1" applyFill="1" applyBorder="1" applyAlignment="1" applyProtection="1">
      <alignment horizontal="center" vertical="center" wrapText="1"/>
      <protection locked="0"/>
    </xf>
    <xf numFmtId="0" fontId="1" fillId="3" borderId="51" xfId="0" applyFont="1" applyFill="1" applyBorder="1" applyAlignment="1" applyProtection="1">
      <alignment horizontal="center" vertical="center" wrapText="1"/>
      <protection locked="0"/>
    </xf>
    <xf numFmtId="0" fontId="1" fillId="15" borderId="17" xfId="0" applyFont="1" applyFill="1" applyBorder="1" applyAlignment="1">
      <alignment horizontal="center" vertical="center"/>
    </xf>
    <xf numFmtId="0" fontId="1" fillId="15" borderId="48" xfId="0" applyFont="1" applyFill="1" applyBorder="1" applyAlignment="1">
      <alignment horizontal="center" vertical="center"/>
    </xf>
    <xf numFmtId="0" fontId="1" fillId="15" borderId="95" xfId="0" applyFont="1" applyFill="1" applyBorder="1" applyAlignment="1">
      <alignment horizontal="center" vertical="center"/>
    </xf>
    <xf numFmtId="0" fontId="1" fillId="15" borderId="51" xfId="0" applyFont="1" applyFill="1" applyBorder="1" applyAlignment="1">
      <alignment horizontal="center" vertical="center"/>
    </xf>
    <xf numFmtId="0" fontId="1" fillId="3" borderId="92" xfId="0" applyFont="1" applyFill="1" applyBorder="1" applyAlignment="1" applyProtection="1">
      <alignment horizontal="center" vertical="center" wrapText="1"/>
      <protection locked="0"/>
    </xf>
    <xf numFmtId="0" fontId="1" fillId="3" borderId="96" xfId="0" applyFont="1" applyFill="1" applyBorder="1" applyAlignment="1" applyProtection="1">
      <alignment horizontal="center" vertical="center" wrapText="1"/>
      <protection locked="0"/>
    </xf>
    <xf numFmtId="0" fontId="1" fillId="3" borderId="91" xfId="0" applyFont="1" applyFill="1" applyBorder="1" applyAlignment="1" applyProtection="1">
      <alignment horizontal="center" vertical="center" wrapText="1"/>
      <protection locked="0"/>
    </xf>
    <xf numFmtId="0" fontId="1" fillId="3" borderId="97" xfId="0" applyFont="1" applyFill="1" applyBorder="1" applyAlignment="1" applyProtection="1">
      <alignment horizontal="center" vertical="center" wrapText="1"/>
      <protection locked="0"/>
    </xf>
    <xf numFmtId="0" fontId="5" fillId="2" borderId="146" xfId="0" applyFont="1" applyFill="1" applyBorder="1" applyAlignment="1" applyProtection="1">
      <alignment horizontal="left" vertical="center" wrapText="1"/>
    </xf>
    <xf numFmtId="0" fontId="5" fillId="2" borderId="37" xfId="0" applyFont="1" applyFill="1" applyBorder="1" applyAlignment="1" applyProtection="1">
      <alignment horizontal="left" vertical="center" wrapText="1"/>
    </xf>
    <xf numFmtId="0" fontId="5" fillId="2" borderId="147" xfId="0" applyFont="1" applyFill="1" applyBorder="1" applyAlignment="1" applyProtection="1">
      <alignment horizontal="left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93" xfId="0" applyFont="1" applyBorder="1" applyAlignment="1">
      <alignment horizontal="center" vertical="center" wrapText="1"/>
    </xf>
    <xf numFmtId="0" fontId="30" fillId="0" borderId="105" xfId="0" applyFont="1" applyFill="1" applyBorder="1" applyAlignment="1">
      <alignment horizontal="center" vertical="center" wrapText="1"/>
    </xf>
    <xf numFmtId="0" fontId="30" fillId="0" borderId="134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05" xfId="0" applyBorder="1" applyAlignment="1">
      <alignment horizontal="center"/>
    </xf>
    <xf numFmtId="0" fontId="14" fillId="6" borderId="117" xfId="0" applyFont="1" applyFill="1" applyBorder="1" applyAlignment="1">
      <alignment horizontal="center" vertical="center" wrapText="1"/>
    </xf>
    <xf numFmtId="0" fontId="14" fillId="6" borderId="118" xfId="0" applyFont="1" applyFill="1" applyBorder="1" applyAlignment="1">
      <alignment horizontal="center" vertical="center" wrapText="1"/>
    </xf>
    <xf numFmtId="0" fontId="14" fillId="6" borderId="129" xfId="0" applyFont="1" applyFill="1" applyBorder="1" applyAlignment="1">
      <alignment horizontal="center" vertical="center" wrapText="1"/>
    </xf>
    <xf numFmtId="0" fontId="14" fillId="6" borderId="120" xfId="0" applyFont="1" applyFill="1" applyBorder="1" applyAlignment="1">
      <alignment horizontal="center" vertical="center" wrapText="1"/>
    </xf>
    <xf numFmtId="0" fontId="14" fillId="6" borderId="130" xfId="0" applyFont="1" applyFill="1" applyBorder="1" applyAlignment="1">
      <alignment horizontal="center" vertical="center" wrapText="1"/>
    </xf>
    <xf numFmtId="0" fontId="14" fillId="6" borderId="121" xfId="0" applyFont="1" applyFill="1" applyBorder="1" applyAlignment="1">
      <alignment horizontal="center" vertical="center" wrapText="1"/>
    </xf>
    <xf numFmtId="0" fontId="0" fillId="3" borderId="10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03" xfId="0" applyFill="1" applyBorder="1" applyAlignment="1">
      <alignment horizontal="center" vertical="center"/>
    </xf>
    <xf numFmtId="0" fontId="36" fillId="17" borderId="91" xfId="0" applyFont="1" applyFill="1" applyBorder="1" applyAlignment="1" applyProtection="1">
      <alignment horizontal="left" vertical="center" wrapText="1"/>
    </xf>
    <xf numFmtId="0" fontId="36" fillId="17" borderId="99" xfId="0" applyFont="1" applyFill="1" applyBorder="1" applyAlignment="1" applyProtection="1">
      <alignment horizontal="left" vertical="center" wrapText="1"/>
    </xf>
    <xf numFmtId="0" fontId="36" fillId="14" borderId="91" xfId="0" applyFont="1" applyFill="1" applyBorder="1" applyAlignment="1" applyProtection="1">
      <alignment horizontal="left" vertical="center" wrapText="1"/>
    </xf>
    <xf numFmtId="0" fontId="36" fillId="14" borderId="99" xfId="0" applyFont="1" applyFill="1" applyBorder="1" applyAlignment="1" applyProtection="1">
      <alignment horizontal="left" vertical="center" wrapText="1"/>
    </xf>
    <xf numFmtId="0" fontId="36" fillId="14" borderId="45" xfId="0" applyFont="1" applyFill="1" applyBorder="1" applyAlignment="1" applyProtection="1">
      <alignment horizontal="left" vertical="center" wrapText="1"/>
    </xf>
    <xf numFmtId="0" fontId="36" fillId="14" borderId="53" xfId="0" applyFont="1" applyFill="1" applyBorder="1" applyAlignment="1" applyProtection="1">
      <alignment horizontal="left" vertical="center" wrapText="1"/>
    </xf>
    <xf numFmtId="0" fontId="11" fillId="0" borderId="17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62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 wrapText="1"/>
    </xf>
    <xf numFmtId="0" fontId="31" fillId="0" borderId="62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 applyProtection="1">
      <alignment vertical="center"/>
    </xf>
    <xf numFmtId="0" fontId="5" fillId="0" borderId="17" xfId="0" applyFont="1" applyFill="1" applyBorder="1" applyAlignment="1" applyProtection="1">
      <alignment vertical="center"/>
    </xf>
    <xf numFmtId="0" fontId="5" fillId="0" borderId="20" xfId="0" applyFont="1" applyFill="1" applyBorder="1" applyAlignment="1" applyProtection="1">
      <alignment vertical="center"/>
    </xf>
    <xf numFmtId="0" fontId="5" fillId="0" borderId="0" xfId="0" applyFont="1" applyFill="1" applyBorder="1" applyAlignment="1" applyProtection="1">
      <alignment vertical="center"/>
    </xf>
    <xf numFmtId="0" fontId="5" fillId="0" borderId="104" xfId="0" applyFont="1" applyFill="1" applyBorder="1" applyAlignment="1" applyProtection="1">
      <alignment vertical="center"/>
    </xf>
    <xf numFmtId="0" fontId="5" fillId="0" borderId="2" xfId="0" applyFont="1" applyFill="1" applyBorder="1" applyAlignment="1" applyProtection="1">
      <alignment vertical="center"/>
    </xf>
    <xf numFmtId="0" fontId="36" fillId="17" borderId="45" xfId="0" applyFont="1" applyFill="1" applyBorder="1" applyAlignment="1" applyProtection="1">
      <alignment horizontal="left" vertical="center" wrapText="1"/>
    </xf>
    <xf numFmtId="0" fontId="36" fillId="17" borderId="53" xfId="0" applyFont="1" applyFill="1" applyBorder="1" applyAlignment="1" applyProtection="1">
      <alignment horizontal="left" vertical="center" wrapText="1"/>
    </xf>
    <xf numFmtId="0" fontId="36" fillId="17" borderId="98" xfId="0" applyFont="1" applyFill="1" applyBorder="1" applyAlignment="1" applyProtection="1">
      <alignment horizontal="left" vertical="center" wrapText="1"/>
    </xf>
    <xf numFmtId="0" fontId="36" fillId="17" borderId="55" xfId="0" applyFont="1" applyFill="1" applyBorder="1" applyAlignment="1" applyProtection="1">
      <alignment horizontal="left" vertical="center" wrapText="1"/>
    </xf>
    <xf numFmtId="0" fontId="37" fillId="22" borderId="18" xfId="0" applyFont="1" applyFill="1" applyBorder="1" applyAlignment="1" applyProtection="1">
      <alignment horizontal="center" vertical="center" wrapText="1"/>
    </xf>
    <xf numFmtId="0" fontId="37" fillId="22" borderId="48" xfId="0" applyFont="1" applyFill="1" applyBorder="1" applyAlignment="1" applyProtection="1">
      <alignment horizontal="center" vertical="center" wrapText="1"/>
    </xf>
    <xf numFmtId="0" fontId="37" fillId="22" borderId="104" xfId="0" applyFont="1" applyFill="1" applyBorder="1" applyAlignment="1" applyProtection="1">
      <alignment horizontal="center" vertical="center" wrapText="1"/>
    </xf>
    <xf numFmtId="0" fontId="37" fillId="22" borderId="119" xfId="0" applyFont="1" applyFill="1" applyBorder="1" applyAlignment="1" applyProtection="1">
      <alignment horizontal="center" vertical="center" wrapText="1"/>
    </xf>
    <xf numFmtId="0" fontId="37" fillId="18" borderId="18" xfId="0" applyFont="1" applyFill="1" applyBorder="1" applyAlignment="1" applyProtection="1">
      <alignment horizontal="center" vertical="center" wrapText="1"/>
    </xf>
    <xf numFmtId="0" fontId="37" fillId="18" borderId="48" xfId="0" applyFont="1" applyFill="1" applyBorder="1" applyAlignment="1" applyProtection="1">
      <alignment horizontal="center" vertical="center" wrapText="1"/>
    </xf>
    <xf numFmtId="0" fontId="37" fillId="18" borderId="20" xfId="0" applyFont="1" applyFill="1" applyBorder="1" applyAlignment="1" applyProtection="1">
      <alignment horizontal="center" vertical="center" wrapText="1"/>
    </xf>
    <xf numFmtId="0" fontId="37" fillId="18" borderId="13" xfId="0" applyFont="1" applyFill="1" applyBorder="1" applyAlignment="1" applyProtection="1">
      <alignment horizontal="center" vertical="center" wrapText="1"/>
    </xf>
    <xf numFmtId="0" fontId="37" fillId="18" borderId="104" xfId="0" applyFont="1" applyFill="1" applyBorder="1" applyAlignment="1" applyProtection="1">
      <alignment horizontal="center" vertical="center" wrapText="1"/>
    </xf>
    <xf numFmtId="0" fontId="37" fillId="18" borderId="119" xfId="0" applyFont="1" applyFill="1" applyBorder="1" applyAlignment="1" applyProtection="1">
      <alignment horizontal="center" vertical="center" wrapText="1"/>
    </xf>
    <xf numFmtId="0" fontId="37" fillId="21" borderId="18" xfId="0" applyFont="1" applyFill="1" applyBorder="1" applyAlignment="1" applyProtection="1">
      <alignment horizontal="center" vertical="center"/>
    </xf>
    <xf numFmtId="0" fontId="37" fillId="21" borderId="48" xfId="0" applyFont="1" applyFill="1" applyBorder="1" applyAlignment="1" applyProtection="1">
      <alignment horizontal="center" vertical="center"/>
    </xf>
    <xf numFmtId="0" fontId="37" fillId="21" borderId="104" xfId="0" applyFont="1" applyFill="1" applyBorder="1" applyAlignment="1" applyProtection="1">
      <alignment horizontal="center" vertical="center"/>
    </xf>
    <xf numFmtId="0" fontId="37" fillId="21" borderId="119" xfId="0" applyFont="1" applyFill="1" applyBorder="1" applyAlignment="1" applyProtection="1">
      <alignment horizontal="center" vertical="center"/>
    </xf>
    <xf numFmtId="0" fontId="36" fillId="14" borderId="46" xfId="0" applyFont="1" applyFill="1" applyBorder="1" applyAlignment="1" applyProtection="1">
      <alignment horizontal="left" vertical="center" wrapText="1"/>
    </xf>
    <xf numFmtId="0" fontId="36" fillId="14" borderId="100" xfId="0" applyFont="1" applyFill="1" applyBorder="1" applyAlignment="1" applyProtection="1">
      <alignment horizontal="left" vertical="center" wrapText="1"/>
    </xf>
    <xf numFmtId="0" fontId="32" fillId="18" borderId="101" xfId="0" applyFont="1" applyFill="1" applyBorder="1" applyAlignment="1" applyProtection="1">
      <alignment horizontal="center" vertical="center" wrapText="1"/>
    </xf>
    <xf numFmtId="0" fontId="32" fillId="18" borderId="3" xfId="0" applyFont="1" applyFill="1" applyBorder="1" applyAlignment="1" applyProtection="1">
      <alignment horizontal="center" vertical="center" wrapText="1"/>
    </xf>
    <xf numFmtId="0" fontId="32" fillId="21" borderId="91" xfId="0" applyFont="1" applyFill="1" applyBorder="1" applyAlignment="1" applyProtection="1">
      <alignment horizontal="center" vertical="center" wrapText="1"/>
    </xf>
    <xf numFmtId="0" fontId="32" fillId="21" borderId="99" xfId="0" applyFont="1" applyFill="1" applyBorder="1" applyAlignment="1" applyProtection="1">
      <alignment horizontal="center" vertical="center" wrapText="1"/>
    </xf>
    <xf numFmtId="0" fontId="34" fillId="3" borderId="36" xfId="0" applyFont="1" applyFill="1" applyBorder="1" applyAlignment="1" applyProtection="1">
      <alignment horizontal="center" vertical="center" wrapText="1"/>
    </xf>
    <xf numFmtId="0" fontId="34" fillId="3" borderId="37" xfId="0" applyFont="1" applyFill="1" applyBorder="1" applyAlignment="1" applyProtection="1">
      <alignment horizontal="center" vertical="center" wrapText="1"/>
    </xf>
    <xf numFmtId="0" fontId="34" fillId="3" borderId="89" xfId="0" applyFont="1" applyFill="1" applyBorder="1" applyAlignment="1" applyProtection="1">
      <alignment horizontal="center" vertical="center" wrapText="1"/>
    </xf>
    <xf numFmtId="0" fontId="32" fillId="22" borderId="91" xfId="0" applyFont="1" applyFill="1" applyBorder="1" applyAlignment="1" applyProtection="1">
      <alignment horizontal="center" vertical="center" wrapText="1"/>
    </xf>
    <xf numFmtId="0" fontId="32" fillId="22" borderId="99" xfId="0" applyFont="1" applyFill="1" applyBorder="1" applyAlignment="1" applyProtection="1">
      <alignment horizontal="center" vertical="center" wrapText="1"/>
    </xf>
    <xf numFmtId="0" fontId="32" fillId="22" borderId="98" xfId="0" applyFont="1" applyFill="1" applyBorder="1" applyAlignment="1" applyProtection="1">
      <alignment horizontal="center" vertical="center" wrapText="1"/>
    </xf>
    <xf numFmtId="0" fontId="32" fillId="22" borderId="55" xfId="0" applyFont="1" applyFill="1" applyBorder="1" applyAlignment="1" applyProtection="1">
      <alignment horizontal="center" vertical="center" wrapText="1"/>
    </xf>
    <xf numFmtId="0" fontId="32" fillId="21" borderId="98" xfId="0" applyFont="1" applyFill="1" applyBorder="1" applyAlignment="1" applyProtection="1">
      <alignment horizontal="center" vertical="center" wrapText="1"/>
    </xf>
    <xf numFmtId="0" fontId="32" fillId="21" borderId="55" xfId="0" applyFont="1" applyFill="1" applyBorder="1" applyAlignment="1" applyProtection="1">
      <alignment horizontal="center" vertical="center" wrapText="1"/>
    </xf>
    <xf numFmtId="0" fontId="32" fillId="18" borderId="91" xfId="0" applyFont="1" applyFill="1" applyBorder="1" applyAlignment="1" applyProtection="1">
      <alignment horizontal="center" vertical="center" wrapText="1"/>
    </xf>
    <xf numFmtId="0" fontId="32" fillId="18" borderId="99" xfId="0" applyFont="1" applyFill="1" applyBorder="1" applyAlignment="1" applyProtection="1">
      <alignment horizontal="center" vertical="center" wrapText="1"/>
    </xf>
    <xf numFmtId="0" fontId="22" fillId="0" borderId="0" xfId="0" applyFont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3"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ont>
        <condense val="0"/>
        <extend val="0"/>
        <color indexed="8"/>
      </font>
      <fill>
        <patternFill>
          <bgColor indexed="2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CF0251.CDBD1040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CF0251.CDBD1040" TargetMode="Externa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CF0251.CDBD1040" TargetMode="Externa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CF0251.CDBD1040" TargetMode="Externa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CF0251.CDBD1040" TargetMode="Externa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</xdr:row>
      <xdr:rowOff>104775</xdr:rowOff>
    </xdr:from>
    <xdr:to>
      <xdr:col>1</xdr:col>
      <xdr:colOff>752475</xdr:colOff>
      <xdr:row>2</xdr:row>
      <xdr:rowOff>361950</xdr:rowOff>
    </xdr:to>
    <xdr:pic>
      <xdr:nvPicPr>
        <xdr:cNvPr id="139376" name="Imagem 3" descr="Logo CEMIG Grand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 flipH="1" flipV="1">
          <a:off x="152400" y="485775"/>
          <a:ext cx="10382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424544</xdr:colOff>
      <xdr:row>0</xdr:row>
      <xdr:rowOff>149305</xdr:rowOff>
    </xdr:from>
    <xdr:to>
      <xdr:col>1</xdr:col>
      <xdr:colOff>966107</xdr:colOff>
      <xdr:row>2</xdr:row>
      <xdr:rowOff>0</xdr:rowOff>
    </xdr:to>
    <xdr:pic>
      <xdr:nvPicPr>
        <xdr:cNvPr id="2" name="Imagem 3" descr="Logo CEMIG Grand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 flipH="1" flipV="1">
          <a:off x="424544" y="230948"/>
          <a:ext cx="1847849" cy="341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</xdr:row>
      <xdr:rowOff>266525</xdr:rowOff>
    </xdr:from>
    <xdr:to>
      <xdr:col>1</xdr:col>
      <xdr:colOff>771526</xdr:colOff>
      <xdr:row>2</xdr:row>
      <xdr:rowOff>176</xdr:rowOff>
    </xdr:to>
    <xdr:pic>
      <xdr:nvPicPr>
        <xdr:cNvPr id="3" name="Imagem 4" descr="Logo CEMIG Grand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 flipH="1" flipV="1">
          <a:off x="238125" y="447500"/>
          <a:ext cx="885826" cy="2194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2724150</xdr:colOff>
      <xdr:row>6</xdr:row>
      <xdr:rowOff>57150</xdr:rowOff>
    </xdr:to>
    <xdr:sp macro="" textlink="">
      <xdr:nvSpPr>
        <xdr:cNvPr id="129370" name="Retângulo 6"/>
        <xdr:cNvSpPr>
          <a:spLocks noChangeArrowheads="1"/>
        </xdr:cNvSpPr>
      </xdr:nvSpPr>
      <xdr:spPr bwMode="auto">
        <a:xfrm>
          <a:off x="2733675" y="904875"/>
          <a:ext cx="27241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295276</xdr:colOff>
      <xdr:row>2</xdr:row>
      <xdr:rowOff>111562</xdr:rowOff>
    </xdr:from>
    <xdr:to>
      <xdr:col>1</xdr:col>
      <xdr:colOff>342900</xdr:colOff>
      <xdr:row>3</xdr:row>
      <xdr:rowOff>56714</xdr:rowOff>
    </xdr:to>
    <xdr:pic>
      <xdr:nvPicPr>
        <xdr:cNvPr id="129371" name="Imagem 4" descr="Logo CEMIG Grand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 flipH="1" flipV="1">
          <a:off x="295276" y="606862"/>
          <a:ext cx="1419224" cy="3515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69574</xdr:colOff>
      <xdr:row>0</xdr:row>
      <xdr:rowOff>87338</xdr:rowOff>
    </xdr:from>
    <xdr:to>
      <xdr:col>1</xdr:col>
      <xdr:colOff>361950</xdr:colOff>
      <xdr:row>1</xdr:row>
      <xdr:rowOff>148559</xdr:rowOff>
    </xdr:to>
    <xdr:pic>
      <xdr:nvPicPr>
        <xdr:cNvPr id="151685" name="Imagem 145" descr="Logo CEMIG Grande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 flipH="1" flipV="1">
          <a:off x="69574" y="87338"/>
          <a:ext cx="901976" cy="2231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309945</xdr:colOff>
      <xdr:row>2</xdr:row>
      <xdr:rowOff>54430</xdr:rowOff>
    </xdr:from>
    <xdr:to>
      <xdr:col>1</xdr:col>
      <xdr:colOff>562341</xdr:colOff>
      <xdr:row>4</xdr:row>
      <xdr:rowOff>90693</xdr:rowOff>
    </xdr:to>
    <xdr:sp macro="" textlink="">
      <xdr:nvSpPr>
        <xdr:cNvPr id="94" name="Fluxograma: Terminação 93"/>
        <xdr:cNvSpPr/>
      </xdr:nvSpPr>
      <xdr:spPr bwMode="auto">
        <a:xfrm>
          <a:off x="309945" y="517073"/>
          <a:ext cx="864717" cy="362834"/>
        </a:xfrm>
        <a:prstGeom prst="flowChartTerminator">
          <a:avLst/>
        </a:prstGeom>
        <a:solidFill>
          <a:schemeClr val="accent1">
            <a:lumMod val="60000"/>
            <a:lumOff val="40000"/>
          </a:schemeClr>
        </a:solidFill>
        <a:ln w="9525">
          <a:headEnd type="none" w="med" len="med"/>
          <a:tailEnd type="none" w="med" len="med"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0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LOCAL DE TRABALHO</a:t>
          </a:r>
          <a:endParaRPr lang="pt-BR" sz="800">
            <a:effectLst/>
          </a:endParaRPr>
        </a:p>
      </xdr:txBody>
    </xdr:sp>
    <xdr:clientData/>
  </xdr:twoCellAnchor>
  <xdr:twoCellAnchor>
    <xdr:from>
      <xdr:col>2</xdr:col>
      <xdr:colOff>556091</xdr:colOff>
      <xdr:row>2</xdr:row>
      <xdr:rowOff>54430</xdr:rowOff>
    </xdr:from>
    <xdr:to>
      <xdr:col>4</xdr:col>
      <xdr:colOff>187809</xdr:colOff>
      <xdr:row>4</xdr:row>
      <xdr:rowOff>90692</xdr:rowOff>
    </xdr:to>
    <xdr:sp macro="" textlink="">
      <xdr:nvSpPr>
        <xdr:cNvPr id="95" name="Fluxograma: Terminação 94"/>
        <xdr:cNvSpPr/>
      </xdr:nvSpPr>
      <xdr:spPr bwMode="auto">
        <a:xfrm>
          <a:off x="1780734" y="517073"/>
          <a:ext cx="856361" cy="362833"/>
        </a:xfrm>
        <a:prstGeom prst="flowChartTerminator">
          <a:avLst/>
        </a:prstGeom>
        <a:solidFill>
          <a:schemeClr val="accent1">
            <a:lumMod val="60000"/>
            <a:lumOff val="40000"/>
          </a:schemeClr>
        </a:solidFill>
        <a:ln w="9525">
          <a:headEnd type="none" w="med" len="med"/>
          <a:tailEnd type="none" w="med" len="med"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0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PROCESSO</a:t>
          </a:r>
          <a:endParaRPr lang="pt-BR" sz="800">
            <a:effectLst/>
          </a:endParaRPr>
        </a:p>
      </xdr:txBody>
    </xdr:sp>
    <xdr:clientData/>
  </xdr:twoCellAnchor>
  <xdr:twoCellAnchor>
    <xdr:from>
      <xdr:col>0</xdr:col>
      <xdr:colOff>136075</xdr:colOff>
      <xdr:row>5</xdr:row>
      <xdr:rowOff>147043</xdr:rowOff>
    </xdr:from>
    <xdr:to>
      <xdr:col>2</xdr:col>
      <xdr:colOff>107912</xdr:colOff>
      <xdr:row>8</xdr:row>
      <xdr:rowOff>118086</xdr:rowOff>
    </xdr:to>
    <xdr:sp macro="" textlink="">
      <xdr:nvSpPr>
        <xdr:cNvPr id="96" name="Fluxograma: Processo 95"/>
        <xdr:cNvSpPr/>
      </xdr:nvSpPr>
      <xdr:spPr bwMode="auto">
        <a:xfrm>
          <a:off x="136075" y="1099543"/>
          <a:ext cx="1196480" cy="460900"/>
        </a:xfrm>
        <a:prstGeom prst="flowChartProcess">
          <a:avLst/>
        </a:prstGeom>
        <a:solidFill>
          <a:schemeClr val="accent6">
            <a:lumMod val="20000"/>
            <a:lumOff val="80000"/>
          </a:schemeClr>
        </a:solidFill>
        <a:ln w="9525">
          <a:headEnd type="none" w="med" len="med"/>
          <a:tailEnd type="none" w="med" len="med"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36000" tIns="36000" rIns="36000" bIns="3600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pt-BR" sz="700">
              <a:solidFill>
                <a:srgbClr val="000000"/>
              </a:solidFill>
              <a:effectLst/>
              <a:latin typeface="Arial"/>
              <a:ea typeface="Times New Roman"/>
            </a:rPr>
            <a:t>Relacionar as atividades por Equipe de Trabalho.</a:t>
          </a:r>
          <a:endParaRPr lang="pt-BR" sz="1200">
            <a:effectLst/>
            <a:latin typeface="Times New Roman"/>
            <a:ea typeface="Times New Roman"/>
          </a:endParaRPr>
        </a:p>
      </xdr:txBody>
    </xdr:sp>
    <xdr:clientData/>
  </xdr:twoCellAnchor>
  <xdr:twoCellAnchor>
    <xdr:from>
      <xdr:col>2</xdr:col>
      <xdr:colOff>545196</xdr:colOff>
      <xdr:row>5</xdr:row>
      <xdr:rowOff>147043</xdr:rowOff>
    </xdr:from>
    <xdr:to>
      <xdr:col>4</xdr:col>
      <xdr:colOff>507370</xdr:colOff>
      <xdr:row>8</xdr:row>
      <xdr:rowOff>118086</xdr:rowOff>
    </xdr:to>
    <xdr:sp macro="" textlink="">
      <xdr:nvSpPr>
        <xdr:cNvPr id="97" name="Fluxograma: Processo 96"/>
        <xdr:cNvSpPr/>
      </xdr:nvSpPr>
      <xdr:spPr bwMode="auto">
        <a:xfrm>
          <a:off x="1769839" y="1099543"/>
          <a:ext cx="1186817" cy="460900"/>
        </a:xfrm>
        <a:prstGeom prst="flowChartProcess">
          <a:avLst/>
        </a:prstGeom>
        <a:solidFill>
          <a:schemeClr val="accent6">
            <a:lumMod val="20000"/>
            <a:lumOff val="80000"/>
          </a:schemeClr>
        </a:solidFill>
        <a:ln w="9525">
          <a:headEnd type="none" w="med" len="med"/>
          <a:tailEnd type="none" w="med" len="med"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36000" tIns="36000" rIns="36000" bIns="3600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pt-BR" sz="700">
              <a:solidFill>
                <a:srgbClr val="000000"/>
              </a:solidFill>
              <a:effectLst/>
              <a:latin typeface="Arial"/>
              <a:ea typeface="Times New Roman"/>
            </a:rPr>
            <a:t>Identificar os Perigos, Eventos Perigosos e Danos Humanos.</a:t>
          </a:r>
          <a:endParaRPr lang="pt-BR" sz="1200">
            <a:effectLst/>
            <a:latin typeface="Times New Roman"/>
            <a:ea typeface="Times New Roman"/>
          </a:endParaRPr>
        </a:p>
      </xdr:txBody>
    </xdr:sp>
    <xdr:clientData/>
  </xdr:twoCellAnchor>
  <xdr:twoCellAnchor>
    <xdr:from>
      <xdr:col>5</xdr:col>
      <xdr:colOff>335647</xdr:colOff>
      <xdr:row>5</xdr:row>
      <xdr:rowOff>147043</xdr:rowOff>
    </xdr:from>
    <xdr:to>
      <xdr:col>7</xdr:col>
      <xdr:colOff>297820</xdr:colOff>
      <xdr:row>8</xdr:row>
      <xdr:rowOff>118086</xdr:rowOff>
    </xdr:to>
    <xdr:sp macro="" textlink="">
      <xdr:nvSpPr>
        <xdr:cNvPr id="98" name="Fluxograma: Processo 97"/>
        <xdr:cNvSpPr/>
      </xdr:nvSpPr>
      <xdr:spPr bwMode="auto">
        <a:xfrm>
          <a:off x="3397254" y="1099543"/>
          <a:ext cx="1186816" cy="460900"/>
        </a:xfrm>
        <a:prstGeom prst="flowChartProcess">
          <a:avLst/>
        </a:prstGeom>
        <a:solidFill>
          <a:schemeClr val="accent6">
            <a:lumMod val="20000"/>
            <a:lumOff val="80000"/>
          </a:schemeClr>
        </a:solidFill>
        <a:ln w="9525">
          <a:headEnd type="none" w="med" len="med"/>
          <a:tailEnd type="none" w="med" len="med"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36000" tIns="36000" rIns="36000" bIns="3600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pt-BR" sz="700">
              <a:solidFill>
                <a:srgbClr val="000000"/>
              </a:solidFill>
              <a:effectLst/>
              <a:latin typeface="Arial"/>
              <a:ea typeface="Times New Roman"/>
            </a:rPr>
            <a:t>Pontuar os Riscos Puros</a:t>
          </a:r>
          <a:br>
            <a:rPr lang="pt-BR" sz="700">
              <a:solidFill>
                <a:srgbClr val="000000"/>
              </a:solidFill>
              <a:effectLst/>
              <a:latin typeface="Arial"/>
              <a:ea typeface="Times New Roman"/>
            </a:rPr>
          </a:br>
          <a:r>
            <a:rPr lang="pt-BR" sz="700">
              <a:solidFill>
                <a:srgbClr val="000000"/>
              </a:solidFill>
              <a:effectLst/>
              <a:latin typeface="Arial"/>
              <a:ea typeface="Times New Roman"/>
            </a:rPr>
            <a:t>de SST.</a:t>
          </a:r>
          <a:endParaRPr lang="pt-BR" sz="1200">
            <a:effectLst/>
            <a:latin typeface="Times New Roman"/>
            <a:ea typeface="Times New Roman"/>
          </a:endParaRPr>
        </a:p>
      </xdr:txBody>
    </xdr:sp>
    <xdr:clientData/>
  </xdr:twoCellAnchor>
  <xdr:twoCellAnchor>
    <xdr:from>
      <xdr:col>5</xdr:col>
      <xdr:colOff>336199</xdr:colOff>
      <xdr:row>10</xdr:row>
      <xdr:rowOff>12244</xdr:rowOff>
    </xdr:from>
    <xdr:to>
      <xdr:col>7</xdr:col>
      <xdr:colOff>298372</xdr:colOff>
      <xdr:row>12</xdr:row>
      <xdr:rowOff>146574</xdr:rowOff>
    </xdr:to>
    <xdr:sp macro="" textlink="">
      <xdr:nvSpPr>
        <xdr:cNvPr id="99" name="Fluxograma: Processo 98"/>
        <xdr:cNvSpPr/>
      </xdr:nvSpPr>
      <xdr:spPr bwMode="auto">
        <a:xfrm>
          <a:off x="3397806" y="1781173"/>
          <a:ext cx="1186816" cy="460901"/>
        </a:xfrm>
        <a:prstGeom prst="flowChartProcess">
          <a:avLst/>
        </a:prstGeom>
        <a:solidFill>
          <a:schemeClr val="accent6">
            <a:lumMod val="20000"/>
            <a:lumOff val="80000"/>
          </a:schemeClr>
        </a:solidFill>
        <a:ln w="9525">
          <a:headEnd type="none" w="med" len="med"/>
          <a:tailEnd type="none" w="med" len="med"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36000" tIns="36000" rIns="36000" bIns="3600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pt-BR" sz="700">
              <a:solidFill>
                <a:srgbClr val="000000"/>
              </a:solidFill>
              <a:effectLst/>
              <a:latin typeface="Arial"/>
              <a:ea typeface="Times New Roman"/>
            </a:rPr>
            <a:t>Descrever as medidas de controle existentes.</a:t>
          </a:r>
          <a:endParaRPr lang="pt-BR" sz="1200">
            <a:effectLst/>
            <a:latin typeface="Times New Roman"/>
            <a:ea typeface="Times New Roman"/>
          </a:endParaRPr>
        </a:p>
      </xdr:txBody>
    </xdr:sp>
    <xdr:clientData/>
  </xdr:twoCellAnchor>
  <xdr:twoCellAnchor>
    <xdr:from>
      <xdr:col>5</xdr:col>
      <xdr:colOff>340340</xdr:colOff>
      <xdr:row>14</xdr:row>
      <xdr:rowOff>75545</xdr:rowOff>
    </xdr:from>
    <xdr:to>
      <xdr:col>7</xdr:col>
      <xdr:colOff>302513</xdr:colOff>
      <xdr:row>17</xdr:row>
      <xdr:rowOff>114299</xdr:rowOff>
    </xdr:to>
    <xdr:sp macro="" textlink="">
      <xdr:nvSpPr>
        <xdr:cNvPr id="100" name="Fluxograma: Processo 99"/>
        <xdr:cNvSpPr/>
      </xdr:nvSpPr>
      <xdr:spPr bwMode="auto">
        <a:xfrm>
          <a:off x="3388340" y="2475845"/>
          <a:ext cx="1181373" cy="524529"/>
        </a:xfrm>
        <a:prstGeom prst="flowChartProcess">
          <a:avLst/>
        </a:prstGeom>
        <a:solidFill>
          <a:schemeClr val="accent6">
            <a:lumMod val="20000"/>
            <a:lumOff val="80000"/>
          </a:schemeClr>
        </a:solidFill>
        <a:ln w="9525">
          <a:headEnd type="none" w="med" len="med"/>
          <a:tailEnd type="none" w="med" len="med"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36000" tIns="36000" rIns="36000" bIns="3600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pt-BR" sz="700">
              <a:effectLst/>
              <a:latin typeface="Arial"/>
              <a:ea typeface="Calibri"/>
              <a:cs typeface="Times New Roman"/>
            </a:rPr>
            <a:t>Aplicar o Fator Mitigador de Risco .</a:t>
          </a:r>
          <a:endParaRPr lang="pt-BR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2</xdr:col>
      <xdr:colOff>389748</xdr:colOff>
      <xdr:row>17</xdr:row>
      <xdr:rowOff>88810</xdr:rowOff>
    </xdr:from>
    <xdr:to>
      <xdr:col>4</xdr:col>
      <xdr:colOff>425105</xdr:colOff>
      <xdr:row>21</xdr:row>
      <xdr:rowOff>155668</xdr:rowOff>
    </xdr:to>
    <xdr:sp macro="" textlink="">
      <xdr:nvSpPr>
        <xdr:cNvPr id="101" name="Fluxograma: Decisão 100"/>
        <xdr:cNvSpPr/>
      </xdr:nvSpPr>
      <xdr:spPr>
        <a:xfrm>
          <a:off x="1614391" y="3000739"/>
          <a:ext cx="1260000" cy="720000"/>
        </a:xfrm>
        <a:prstGeom prst="flowChartDecision">
          <a:avLst/>
        </a:prstGeom>
        <a:solidFill>
          <a:schemeClr val="bg1">
            <a:lumMod val="75000"/>
          </a:schemeClr>
        </a:solidFill>
        <a:ln w="952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1000"/>
            </a:spcAft>
          </a:pPr>
          <a:r>
            <a:rPr lang="pt-BR" sz="700">
              <a:effectLst/>
              <a:latin typeface="Arial"/>
              <a:ea typeface="Calibri"/>
              <a:cs typeface="Times New Roman"/>
            </a:rPr>
            <a:t>Risco Mitigado</a:t>
          </a:r>
        </a:p>
        <a:p>
          <a:pPr algn="ctr">
            <a:lnSpc>
              <a:spcPct val="115000"/>
            </a:lnSpc>
            <a:spcAft>
              <a:spcPts val="1000"/>
            </a:spcAft>
          </a:pPr>
          <a:r>
            <a:rPr lang="pt-BR" sz="700">
              <a:effectLst/>
              <a:latin typeface="Arial"/>
              <a:ea typeface="Calibri"/>
              <a:cs typeface="Times New Roman"/>
            </a:rPr>
            <a:t>&lt; 80?</a:t>
          </a:r>
          <a:endParaRPr lang="pt-BR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2</xdr:col>
      <xdr:colOff>389748</xdr:colOff>
      <xdr:row>23</xdr:row>
      <xdr:rowOff>64520</xdr:rowOff>
    </xdr:from>
    <xdr:to>
      <xdr:col>4</xdr:col>
      <xdr:colOff>425105</xdr:colOff>
      <xdr:row>27</xdr:row>
      <xdr:rowOff>133742</xdr:rowOff>
    </xdr:to>
    <xdr:sp macro="" textlink="">
      <xdr:nvSpPr>
        <xdr:cNvPr id="102" name="Fluxograma: Decisão 101"/>
        <xdr:cNvSpPr/>
      </xdr:nvSpPr>
      <xdr:spPr>
        <a:xfrm>
          <a:off x="1614391" y="3956163"/>
          <a:ext cx="1260000" cy="722365"/>
        </a:xfrm>
        <a:prstGeom prst="flowChartDecision">
          <a:avLst/>
        </a:prstGeom>
        <a:solidFill>
          <a:schemeClr val="bg1">
            <a:lumMod val="75000"/>
          </a:schemeClr>
        </a:solidFill>
        <a:ln w="952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1000"/>
            </a:spcAft>
          </a:pPr>
          <a:r>
            <a:rPr lang="pt-BR" sz="700">
              <a:effectLst/>
              <a:latin typeface="Arial"/>
              <a:ea typeface="Calibri"/>
              <a:cs typeface="Times New Roman"/>
            </a:rPr>
            <a:t>Risco Mitigado  </a:t>
          </a:r>
        </a:p>
        <a:p>
          <a:pPr algn="ctr">
            <a:lnSpc>
              <a:spcPct val="115000"/>
            </a:lnSpc>
            <a:spcAft>
              <a:spcPts val="1000"/>
            </a:spcAft>
          </a:pPr>
          <a:r>
            <a:rPr lang="pt-BR" sz="700">
              <a:effectLst/>
              <a:latin typeface="Arial"/>
              <a:ea typeface="Calibri"/>
              <a:cs typeface="Times New Roman"/>
            </a:rPr>
            <a:t>≤ 250?</a:t>
          </a:r>
          <a:endParaRPr lang="pt-BR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2</xdr:col>
      <xdr:colOff>389748</xdr:colOff>
      <xdr:row>29</xdr:row>
      <xdr:rowOff>36132</xdr:rowOff>
    </xdr:from>
    <xdr:to>
      <xdr:col>4</xdr:col>
      <xdr:colOff>425105</xdr:colOff>
      <xdr:row>33</xdr:row>
      <xdr:rowOff>102989</xdr:rowOff>
    </xdr:to>
    <xdr:sp macro="" textlink="">
      <xdr:nvSpPr>
        <xdr:cNvPr id="103" name="Fluxograma: Decisão 102"/>
        <xdr:cNvSpPr/>
      </xdr:nvSpPr>
      <xdr:spPr>
        <a:xfrm>
          <a:off x="1614391" y="4907489"/>
          <a:ext cx="1260000" cy="720000"/>
        </a:xfrm>
        <a:prstGeom prst="flowChartDecision">
          <a:avLst/>
        </a:prstGeom>
        <a:solidFill>
          <a:schemeClr val="bg1">
            <a:lumMod val="75000"/>
          </a:schemeClr>
        </a:solidFill>
        <a:ln w="952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1000"/>
            </a:spcAft>
          </a:pPr>
          <a:r>
            <a:rPr lang="pt-BR" sz="700">
              <a:effectLst/>
              <a:latin typeface="Arial"/>
              <a:ea typeface="Calibri"/>
              <a:cs typeface="Times New Roman"/>
            </a:rPr>
            <a:t>Risco Mitigado</a:t>
          </a:r>
        </a:p>
        <a:p>
          <a:pPr algn="ctr">
            <a:lnSpc>
              <a:spcPct val="115000"/>
            </a:lnSpc>
            <a:spcAft>
              <a:spcPts val="1000"/>
            </a:spcAft>
          </a:pPr>
          <a:r>
            <a:rPr lang="pt-BR" sz="700">
              <a:effectLst/>
              <a:latin typeface="Arial"/>
              <a:ea typeface="Calibri"/>
              <a:cs typeface="Times New Roman"/>
            </a:rPr>
            <a:t>≤ 500?</a:t>
          </a:r>
          <a:endParaRPr lang="pt-BR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5</xdr:col>
      <xdr:colOff>322946</xdr:colOff>
      <xdr:row>18</xdr:row>
      <xdr:rowOff>51904</xdr:rowOff>
    </xdr:from>
    <xdr:to>
      <xdr:col>7</xdr:col>
      <xdr:colOff>285119</xdr:colOff>
      <xdr:row>21</xdr:row>
      <xdr:rowOff>29849</xdr:rowOff>
    </xdr:to>
    <xdr:sp macro="" textlink="">
      <xdr:nvSpPr>
        <xdr:cNvPr id="104" name="Fluxograma: Processo 103"/>
        <xdr:cNvSpPr/>
      </xdr:nvSpPr>
      <xdr:spPr bwMode="auto">
        <a:xfrm>
          <a:off x="3384553" y="3127118"/>
          <a:ext cx="1186816" cy="467802"/>
        </a:xfrm>
        <a:prstGeom prst="flowChartProcess">
          <a:avLst/>
        </a:prstGeom>
        <a:solidFill>
          <a:srgbClr val="92D050"/>
        </a:solidFill>
        <a:ln w="9525">
          <a:headEnd type="none" w="med" len="med"/>
          <a:tailEnd type="none" w="med" len="med"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36000" tIns="36000" rIns="36000" bIns="3600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pt-BR" sz="800" b="1">
              <a:solidFill>
                <a:srgbClr val="000000"/>
              </a:solidFill>
              <a:effectLst/>
              <a:latin typeface="Arial"/>
              <a:ea typeface="Times New Roman"/>
            </a:rPr>
            <a:t>RISCO</a:t>
          </a:r>
          <a:br>
            <a:rPr lang="pt-BR" sz="800" b="1">
              <a:solidFill>
                <a:srgbClr val="000000"/>
              </a:solidFill>
              <a:effectLst/>
              <a:latin typeface="Arial"/>
              <a:ea typeface="Times New Roman"/>
            </a:rPr>
          </a:br>
          <a:r>
            <a:rPr lang="pt-BR" sz="800" b="1">
              <a:solidFill>
                <a:srgbClr val="000000"/>
              </a:solidFill>
              <a:effectLst/>
              <a:latin typeface="Arial"/>
              <a:ea typeface="Times New Roman"/>
            </a:rPr>
            <a:t>BAIXO</a:t>
          </a:r>
          <a:endParaRPr lang="pt-BR" sz="1400" b="1">
            <a:effectLst/>
            <a:latin typeface="Times New Roman"/>
            <a:ea typeface="Times New Roman"/>
          </a:endParaRPr>
        </a:p>
      </xdr:txBody>
    </xdr:sp>
    <xdr:clientData/>
  </xdr:twoCellAnchor>
  <xdr:twoCellAnchor>
    <xdr:from>
      <xdr:col>5</xdr:col>
      <xdr:colOff>345834</xdr:colOff>
      <xdr:row>24</xdr:row>
      <xdr:rowOff>27727</xdr:rowOff>
    </xdr:from>
    <xdr:to>
      <xdr:col>7</xdr:col>
      <xdr:colOff>308007</xdr:colOff>
      <xdr:row>27</xdr:row>
      <xdr:rowOff>1137</xdr:rowOff>
    </xdr:to>
    <xdr:sp macro="" textlink="">
      <xdr:nvSpPr>
        <xdr:cNvPr id="105" name="Fluxograma: Processo 104"/>
        <xdr:cNvSpPr/>
      </xdr:nvSpPr>
      <xdr:spPr bwMode="auto">
        <a:xfrm>
          <a:off x="3407441" y="4082656"/>
          <a:ext cx="1186816" cy="463267"/>
        </a:xfrm>
        <a:prstGeom prst="flowChartProcess">
          <a:avLst/>
        </a:prstGeom>
        <a:solidFill>
          <a:srgbClr val="FFFF00"/>
        </a:solidFill>
        <a:ln w="9525">
          <a:headEnd type="none" w="med" len="med"/>
          <a:tailEnd type="none" w="med" len="med"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36000" tIns="36000" rIns="36000" bIns="3600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pt-BR" sz="800" b="1">
              <a:solidFill>
                <a:srgbClr val="000000"/>
              </a:solidFill>
              <a:effectLst/>
              <a:latin typeface="Arial"/>
              <a:ea typeface="Times New Roman"/>
            </a:rPr>
            <a:t>RISCO</a:t>
          </a:r>
          <a:br>
            <a:rPr lang="pt-BR" sz="800" b="1">
              <a:solidFill>
                <a:srgbClr val="000000"/>
              </a:solidFill>
              <a:effectLst/>
              <a:latin typeface="Arial"/>
              <a:ea typeface="Times New Roman"/>
            </a:rPr>
          </a:br>
          <a:r>
            <a:rPr lang="pt-BR" sz="800" b="1">
              <a:solidFill>
                <a:srgbClr val="000000"/>
              </a:solidFill>
              <a:effectLst/>
              <a:latin typeface="Arial"/>
              <a:ea typeface="Times New Roman"/>
            </a:rPr>
            <a:t>MÉDIO</a:t>
          </a:r>
          <a:endParaRPr lang="pt-BR" sz="1400" b="1">
            <a:effectLst/>
            <a:latin typeface="Times New Roman"/>
            <a:ea typeface="Times New Roman"/>
          </a:endParaRPr>
        </a:p>
      </xdr:txBody>
    </xdr:sp>
    <xdr:clientData/>
  </xdr:twoCellAnchor>
  <xdr:twoCellAnchor>
    <xdr:from>
      <xdr:col>5</xdr:col>
      <xdr:colOff>300059</xdr:colOff>
      <xdr:row>30</xdr:row>
      <xdr:rowOff>556</xdr:rowOff>
    </xdr:from>
    <xdr:to>
      <xdr:col>7</xdr:col>
      <xdr:colOff>253161</xdr:colOff>
      <xdr:row>32</xdr:row>
      <xdr:rowOff>134885</xdr:rowOff>
    </xdr:to>
    <xdr:sp macro="" textlink="">
      <xdr:nvSpPr>
        <xdr:cNvPr id="106" name="Fluxograma: Processo 105"/>
        <xdr:cNvSpPr/>
      </xdr:nvSpPr>
      <xdr:spPr bwMode="auto">
        <a:xfrm>
          <a:off x="3361666" y="5035199"/>
          <a:ext cx="1177745" cy="460900"/>
        </a:xfrm>
        <a:prstGeom prst="flowChartProcess">
          <a:avLst/>
        </a:prstGeom>
        <a:solidFill>
          <a:schemeClr val="accent6">
            <a:lumMod val="75000"/>
          </a:schemeClr>
        </a:solidFill>
        <a:ln w="9525">
          <a:headEnd type="none" w="med" len="med"/>
          <a:tailEnd type="none" w="med" len="med"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36000" tIns="36000" rIns="36000" bIns="3600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pt-BR" sz="800" b="1">
              <a:solidFill>
                <a:srgbClr val="000000"/>
              </a:solidFill>
              <a:effectLst/>
              <a:latin typeface="Arial"/>
              <a:ea typeface="Times New Roman"/>
            </a:rPr>
            <a:t>RISCO</a:t>
          </a:r>
          <a:br>
            <a:rPr lang="pt-BR" sz="800" b="1">
              <a:solidFill>
                <a:srgbClr val="000000"/>
              </a:solidFill>
              <a:effectLst/>
              <a:latin typeface="Arial"/>
              <a:ea typeface="Times New Roman"/>
            </a:rPr>
          </a:br>
          <a:r>
            <a:rPr lang="pt-BR" sz="800" b="1">
              <a:solidFill>
                <a:srgbClr val="000000"/>
              </a:solidFill>
              <a:effectLst/>
              <a:latin typeface="Arial"/>
              <a:ea typeface="Times New Roman"/>
            </a:rPr>
            <a:t>ALTO</a:t>
          </a:r>
          <a:endParaRPr lang="pt-BR" sz="1400" b="1">
            <a:effectLst/>
            <a:latin typeface="Times New Roman"/>
            <a:ea typeface="Times New Roman"/>
          </a:endParaRPr>
        </a:p>
      </xdr:txBody>
    </xdr:sp>
    <xdr:clientData/>
  </xdr:twoCellAnchor>
  <xdr:twoCellAnchor>
    <xdr:from>
      <xdr:col>2</xdr:col>
      <xdr:colOff>421868</xdr:colOff>
      <xdr:row>35</xdr:row>
      <xdr:rowOff>131328</xdr:rowOff>
    </xdr:from>
    <xdr:to>
      <xdr:col>4</xdr:col>
      <xdr:colOff>390118</xdr:colOff>
      <xdr:row>38</xdr:row>
      <xdr:rowOff>104021</xdr:rowOff>
    </xdr:to>
    <xdr:sp macro="" textlink="">
      <xdr:nvSpPr>
        <xdr:cNvPr id="107" name="Fluxograma: Processo 106"/>
        <xdr:cNvSpPr/>
      </xdr:nvSpPr>
      <xdr:spPr bwMode="auto">
        <a:xfrm>
          <a:off x="1646511" y="5982399"/>
          <a:ext cx="1192893" cy="462551"/>
        </a:xfrm>
        <a:prstGeom prst="flowChartProcess">
          <a:avLst/>
        </a:prstGeom>
        <a:solidFill>
          <a:srgbClr val="FF0000"/>
        </a:solidFill>
        <a:ln w="9525">
          <a:headEnd type="none" w="med" len="med"/>
          <a:tailEnd type="none" w="med" len="med"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36000" tIns="36000" rIns="36000" bIns="3600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pt-BR" sz="800" b="1">
              <a:solidFill>
                <a:schemeClr val="bg1"/>
              </a:solidFill>
              <a:effectLst/>
              <a:latin typeface="Arial"/>
              <a:ea typeface="Times New Roman"/>
            </a:rPr>
            <a:t>RISCO</a:t>
          </a:r>
          <a:br>
            <a:rPr lang="pt-BR" sz="800" b="1">
              <a:solidFill>
                <a:schemeClr val="bg1"/>
              </a:solidFill>
              <a:effectLst/>
              <a:latin typeface="Arial"/>
              <a:ea typeface="Times New Roman"/>
            </a:rPr>
          </a:br>
          <a:r>
            <a:rPr lang="pt-BR" sz="800" b="1">
              <a:solidFill>
                <a:schemeClr val="bg1"/>
              </a:solidFill>
              <a:effectLst/>
              <a:latin typeface="Arial"/>
              <a:ea typeface="Times New Roman"/>
            </a:rPr>
            <a:t>INACEITÁVEL</a:t>
          </a:r>
          <a:endParaRPr lang="pt-BR" sz="1400" b="1">
            <a:solidFill>
              <a:schemeClr val="bg1"/>
            </a:solidFill>
            <a:effectLst/>
            <a:latin typeface="Times New Roman"/>
            <a:ea typeface="Times New Roman"/>
          </a:endParaRPr>
        </a:p>
      </xdr:txBody>
    </xdr:sp>
    <xdr:clientData/>
  </xdr:twoCellAnchor>
  <xdr:twoCellAnchor>
    <xdr:from>
      <xdr:col>7</xdr:col>
      <xdr:colOff>576972</xdr:colOff>
      <xdr:row>18</xdr:row>
      <xdr:rowOff>46580</xdr:rowOff>
    </xdr:from>
    <xdr:to>
      <xdr:col>9</xdr:col>
      <xdr:colOff>539146</xdr:colOff>
      <xdr:row>21</xdr:row>
      <xdr:rowOff>19989</xdr:rowOff>
    </xdr:to>
    <xdr:sp macro="" textlink="">
      <xdr:nvSpPr>
        <xdr:cNvPr id="108" name="Fluxograma: Processo 107"/>
        <xdr:cNvSpPr/>
      </xdr:nvSpPr>
      <xdr:spPr bwMode="auto">
        <a:xfrm>
          <a:off x="4863222" y="3121794"/>
          <a:ext cx="1186817" cy="463266"/>
        </a:xfrm>
        <a:prstGeom prst="flowChartProcess">
          <a:avLst/>
        </a:prstGeom>
        <a:solidFill>
          <a:schemeClr val="accent6">
            <a:lumMod val="20000"/>
            <a:lumOff val="80000"/>
          </a:schemeClr>
        </a:solidFill>
        <a:ln w="9525">
          <a:headEnd type="none" w="med" len="med"/>
          <a:tailEnd type="none" w="med" len="med"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36000" tIns="36000" rIns="36000" bIns="3600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pt-BR" sz="700">
              <a:effectLst/>
              <a:latin typeface="Arial"/>
              <a:ea typeface="Calibri"/>
              <a:cs typeface="Times New Roman"/>
            </a:rPr>
            <a:t>Manter as medidas de controle existentes.</a:t>
          </a:r>
          <a:endParaRPr lang="pt-BR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5</xdr:col>
      <xdr:colOff>308341</xdr:colOff>
      <xdr:row>34</xdr:row>
      <xdr:rowOff>135157</xdr:rowOff>
    </xdr:from>
    <xdr:to>
      <xdr:col>7</xdr:col>
      <xdr:colOff>261443</xdr:colOff>
      <xdr:row>38</xdr:row>
      <xdr:rowOff>86896</xdr:rowOff>
    </xdr:to>
    <xdr:sp macro="" textlink="">
      <xdr:nvSpPr>
        <xdr:cNvPr id="111" name="Fluxograma: Documento 110"/>
        <xdr:cNvSpPr/>
      </xdr:nvSpPr>
      <xdr:spPr>
        <a:xfrm>
          <a:off x="3369948" y="5822943"/>
          <a:ext cx="1177745" cy="604882"/>
        </a:xfrm>
        <a:prstGeom prst="flowChartDocument">
          <a:avLst/>
        </a:prstGeom>
        <a:solidFill>
          <a:schemeClr val="accent6">
            <a:lumMod val="20000"/>
            <a:lumOff val="80000"/>
          </a:schemeClr>
        </a:solidFill>
        <a:ln w="952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1000"/>
            </a:spcAft>
          </a:pPr>
          <a:r>
            <a:rPr lang="pt-BR" sz="700" b="1">
              <a:effectLst/>
              <a:latin typeface="Arial"/>
              <a:ea typeface="Calibri"/>
              <a:cs typeface="Times New Roman"/>
            </a:rPr>
            <a:t>Elaborar PAE.</a:t>
          </a:r>
          <a:endParaRPr lang="pt-BR" sz="1100" b="1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7</xdr:col>
      <xdr:colOff>576972</xdr:colOff>
      <xdr:row>27</xdr:row>
      <xdr:rowOff>118865</xdr:rowOff>
    </xdr:from>
    <xdr:to>
      <xdr:col>9</xdr:col>
      <xdr:colOff>539146</xdr:colOff>
      <xdr:row>35</xdr:row>
      <xdr:rowOff>95250</xdr:rowOff>
    </xdr:to>
    <xdr:sp macro="" textlink="">
      <xdr:nvSpPr>
        <xdr:cNvPr id="112" name="Fluxograma: Processo 111"/>
        <xdr:cNvSpPr/>
      </xdr:nvSpPr>
      <xdr:spPr bwMode="auto">
        <a:xfrm>
          <a:off x="4844172" y="4624190"/>
          <a:ext cx="1181374" cy="1271785"/>
        </a:xfrm>
        <a:prstGeom prst="flowChartProcess">
          <a:avLst/>
        </a:prstGeom>
        <a:solidFill>
          <a:schemeClr val="accent6">
            <a:lumMod val="20000"/>
            <a:lumOff val="80000"/>
          </a:schemeClr>
        </a:solidFill>
        <a:ln w="9525">
          <a:headEnd type="none" w="med" len="med"/>
          <a:tailEnd type="none" w="med" len="med"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36000" tIns="36000" rIns="36000" bIns="3600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pt-BR" sz="700">
              <a:effectLst/>
              <a:latin typeface="Arial"/>
              <a:ea typeface="Calibri"/>
              <a:cs typeface="Times New Roman"/>
            </a:rPr>
            <a:t>Avaliar a necessidade e viabilidade de novas medidas de controle para:</a:t>
          </a:r>
        </a:p>
        <a:p>
          <a:pPr marL="72000" marR="0" indent="0" algn="l" defTabSz="914400" eaLnBrk="1" fontAlgn="auto" latinLnBrk="0" hangingPunct="1">
            <a:lnSpc>
              <a:spcPct val="115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700" smtClean="0">
              <a:solidFill>
                <a:schemeClr val="dk1"/>
              </a:solidFill>
              <a:latin typeface="+mn-lt"/>
              <a:ea typeface="+mn-ea"/>
              <a:cs typeface="+mn-cs"/>
            </a:rPr>
            <a:t>▪ </a:t>
          </a:r>
          <a:r>
            <a:rPr lang="pt-BR" sz="700">
              <a:effectLst/>
              <a:latin typeface="Arial"/>
              <a:ea typeface="Calibri"/>
              <a:cs typeface="Times New Roman"/>
            </a:rPr>
            <a:t>reduzir o Risco Puro;</a:t>
          </a:r>
        </a:p>
        <a:p>
          <a:pPr marL="72000" marR="0" indent="0" algn="l" defTabSz="914400" eaLnBrk="1" fontAlgn="auto" latinLnBrk="0" hangingPunct="1">
            <a:lnSpc>
              <a:spcPct val="115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▪ </a:t>
          </a:r>
          <a:r>
            <a:rPr lang="pt-BR" sz="700">
              <a:effectLst/>
              <a:latin typeface="Arial"/>
              <a:ea typeface="Calibri"/>
              <a:cs typeface="Times New Roman"/>
            </a:rPr>
            <a:t>aumentar o Fator Mitigador de Risco; </a:t>
          </a:r>
          <a:endParaRPr lang="pt-BR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7</xdr:col>
      <xdr:colOff>576972</xdr:colOff>
      <xdr:row>38</xdr:row>
      <xdr:rowOff>64291</xdr:rowOff>
    </xdr:from>
    <xdr:to>
      <xdr:col>9</xdr:col>
      <xdr:colOff>539146</xdr:colOff>
      <xdr:row>43</xdr:row>
      <xdr:rowOff>85725</xdr:rowOff>
    </xdr:to>
    <xdr:sp macro="" textlink="">
      <xdr:nvSpPr>
        <xdr:cNvPr id="113" name="Fluxograma: Processo 112"/>
        <xdr:cNvSpPr/>
      </xdr:nvSpPr>
      <xdr:spPr bwMode="auto">
        <a:xfrm>
          <a:off x="4844172" y="6350791"/>
          <a:ext cx="1181374" cy="831059"/>
        </a:xfrm>
        <a:prstGeom prst="flowChartProcess">
          <a:avLst/>
        </a:prstGeom>
        <a:solidFill>
          <a:srgbClr val="F79646">
            <a:lumMod val="20000"/>
            <a:lumOff val="80000"/>
          </a:srgbClr>
        </a:solidFill>
        <a:ln w="9525" cap="flat" cmpd="sng" algn="ctr">
          <a:solidFill>
            <a:sysClr val="windowText" lastClr="000000"/>
          </a:solidFill>
          <a:prstDash val="solid"/>
          <a:headEnd type="none" w="med" len="med"/>
          <a:tailEnd type="none" w="med" len="med"/>
        </a:ln>
        <a:effectLst/>
        <a:extLst/>
      </xdr:spPr>
      <xdr:txBody>
        <a:bodyPr rot="0" spcFirstLastPara="0" vert="horz" wrap="square" lIns="36000" tIns="36000" rIns="36000" bIns="3600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pt-BR" sz="700">
              <a:effectLst/>
              <a:latin typeface="Arial"/>
              <a:ea typeface="Calibri"/>
              <a:cs typeface="Times New Roman"/>
            </a:rPr>
            <a:t>Validar as medidas de controle com a equipe que executa a atividade e com o superior hierárquico. Dar </a:t>
          </a:r>
          <a:r>
            <a:rPr lang="pt-BR" sz="700" baseline="0">
              <a:effectLst/>
              <a:latin typeface="Arial"/>
              <a:ea typeface="Calibri"/>
              <a:cs typeface="Times New Roman"/>
            </a:rPr>
            <a:t> ciência ao responsável pelo órgão.</a:t>
          </a:r>
          <a:endParaRPr lang="pt-BR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>
    <xdr:from>
      <xdr:col>2</xdr:col>
      <xdr:colOff>243526</xdr:colOff>
      <xdr:row>41</xdr:row>
      <xdr:rowOff>55155</xdr:rowOff>
    </xdr:from>
    <xdr:to>
      <xdr:col>4</xdr:col>
      <xdr:colOff>575954</xdr:colOff>
      <xdr:row>47</xdr:row>
      <xdr:rowOff>47442</xdr:rowOff>
    </xdr:to>
    <xdr:sp macro="" textlink="">
      <xdr:nvSpPr>
        <xdr:cNvPr id="114" name="Fluxograma: Decisão 113"/>
        <xdr:cNvSpPr/>
      </xdr:nvSpPr>
      <xdr:spPr>
        <a:xfrm>
          <a:off x="1468169" y="6885941"/>
          <a:ext cx="1557071" cy="972001"/>
        </a:xfrm>
        <a:prstGeom prst="flowChartDecision">
          <a:avLst/>
        </a:prstGeom>
        <a:solidFill>
          <a:schemeClr val="bg1">
            <a:lumMod val="75000"/>
          </a:schemeClr>
        </a:solidFill>
        <a:ln w="952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="horz" wrap="square" lIns="72000" tIns="72000" rIns="72000" bIns="72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1000"/>
            </a:spcAft>
          </a:pPr>
          <a:r>
            <a:rPr lang="pt-BR" sz="700">
              <a:effectLst/>
              <a:latin typeface="Arial"/>
              <a:ea typeface="Calibri"/>
              <a:cs typeface="Times New Roman"/>
            </a:rPr>
            <a:t>É possível e viável substituir ou eliminar o perigo?</a:t>
          </a:r>
          <a:endParaRPr lang="pt-BR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5</xdr:col>
      <xdr:colOff>335647</xdr:colOff>
      <xdr:row>42</xdr:row>
      <xdr:rowOff>149142</xdr:rowOff>
    </xdr:from>
    <xdr:to>
      <xdr:col>7</xdr:col>
      <xdr:colOff>297820</xdr:colOff>
      <xdr:row>45</xdr:row>
      <xdr:rowOff>120185</xdr:rowOff>
    </xdr:to>
    <xdr:sp macro="" textlink="">
      <xdr:nvSpPr>
        <xdr:cNvPr id="115" name="Fluxograma: Processo 114"/>
        <xdr:cNvSpPr/>
      </xdr:nvSpPr>
      <xdr:spPr bwMode="auto">
        <a:xfrm>
          <a:off x="3397254" y="7143213"/>
          <a:ext cx="1186816" cy="460901"/>
        </a:xfrm>
        <a:prstGeom prst="flowChartProcess">
          <a:avLst/>
        </a:prstGeom>
        <a:solidFill>
          <a:schemeClr val="accent6">
            <a:lumMod val="20000"/>
            <a:lumOff val="80000"/>
          </a:schemeClr>
        </a:solidFill>
        <a:ln w="9525">
          <a:headEnd type="none" w="med" len="med"/>
          <a:tailEnd type="none" w="med" len="med"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36000" tIns="36000" rIns="36000" bIns="3600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pt-BR" sz="700">
              <a:solidFill>
                <a:srgbClr val="000000"/>
              </a:solidFill>
              <a:effectLst/>
              <a:latin typeface="Arial"/>
              <a:ea typeface="Times New Roman"/>
            </a:rPr>
            <a:t>Suspender a atividade</a:t>
          </a:r>
          <a:br>
            <a:rPr lang="pt-BR" sz="700">
              <a:solidFill>
                <a:srgbClr val="000000"/>
              </a:solidFill>
              <a:effectLst/>
              <a:latin typeface="Arial"/>
              <a:ea typeface="Times New Roman"/>
            </a:rPr>
          </a:br>
          <a:r>
            <a:rPr lang="pt-BR" sz="700">
              <a:solidFill>
                <a:srgbClr val="000000"/>
              </a:solidFill>
              <a:effectLst/>
              <a:latin typeface="Arial"/>
              <a:ea typeface="Times New Roman"/>
            </a:rPr>
            <a:t>e fazer o registro no</a:t>
          </a:r>
          <a:br>
            <a:rPr lang="pt-BR" sz="700">
              <a:solidFill>
                <a:srgbClr val="000000"/>
              </a:solidFill>
              <a:effectLst/>
              <a:latin typeface="Arial"/>
              <a:ea typeface="Times New Roman"/>
            </a:rPr>
          </a:br>
          <a:r>
            <a:rPr lang="pt-BR" sz="700">
              <a:solidFill>
                <a:srgbClr val="000000"/>
              </a:solidFill>
              <a:effectLst/>
              <a:latin typeface="Arial"/>
              <a:ea typeface="Times New Roman"/>
            </a:rPr>
            <a:t>perfil de risco.</a:t>
          </a:r>
          <a:endParaRPr lang="pt-BR" sz="1200">
            <a:effectLst/>
            <a:latin typeface="Times New Roman"/>
            <a:ea typeface="Times New Roman"/>
          </a:endParaRPr>
        </a:p>
      </xdr:txBody>
    </xdr:sp>
    <xdr:clientData/>
  </xdr:twoCellAnchor>
  <xdr:twoCellAnchor>
    <xdr:from>
      <xdr:col>2</xdr:col>
      <xdr:colOff>438616</xdr:colOff>
      <xdr:row>49</xdr:row>
      <xdr:rowOff>32373</xdr:rowOff>
    </xdr:from>
    <xdr:to>
      <xdr:col>4</xdr:col>
      <xdr:colOff>400791</xdr:colOff>
      <xdr:row>52</xdr:row>
      <xdr:rowOff>2478</xdr:rowOff>
    </xdr:to>
    <xdr:sp macro="" textlink="">
      <xdr:nvSpPr>
        <xdr:cNvPr id="117" name="Fluxograma: Processo 116"/>
        <xdr:cNvSpPr/>
      </xdr:nvSpPr>
      <xdr:spPr bwMode="auto">
        <a:xfrm>
          <a:off x="1655957" y="8135593"/>
          <a:ext cx="1179517" cy="457970"/>
        </a:xfrm>
        <a:prstGeom prst="flowChartProcess">
          <a:avLst/>
        </a:prstGeom>
        <a:solidFill>
          <a:schemeClr val="accent6">
            <a:lumMod val="20000"/>
            <a:lumOff val="80000"/>
          </a:schemeClr>
        </a:solidFill>
        <a:ln w="9525">
          <a:headEnd type="none" w="med" len="med"/>
          <a:tailEnd type="none" w="med" len="med"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36000" tIns="36000" rIns="36000" bIns="3600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pt-BR" sz="700">
              <a:solidFill>
                <a:srgbClr val="000000"/>
              </a:solidFill>
              <a:effectLst/>
              <a:latin typeface="Arial"/>
              <a:ea typeface="Times New Roman"/>
            </a:rPr>
            <a:t>Implementar</a:t>
          </a:r>
          <a:r>
            <a:rPr lang="pt-BR" sz="700" baseline="0">
              <a:solidFill>
                <a:srgbClr val="000000"/>
              </a:solidFill>
              <a:effectLst/>
              <a:latin typeface="Arial"/>
              <a:ea typeface="Times New Roman"/>
            </a:rPr>
            <a:t> novas medidas de controle.</a:t>
          </a:r>
          <a:endParaRPr lang="pt-BR" sz="1200">
            <a:effectLst/>
            <a:latin typeface="Times New Roman"/>
            <a:ea typeface="Times New Roman"/>
          </a:endParaRPr>
        </a:p>
      </xdr:txBody>
    </xdr:sp>
    <xdr:clientData/>
  </xdr:twoCellAnchor>
  <xdr:twoCellAnchor>
    <xdr:from>
      <xdr:col>7</xdr:col>
      <xdr:colOff>382851</xdr:colOff>
      <xdr:row>48</xdr:row>
      <xdr:rowOff>80555</xdr:rowOff>
    </xdr:from>
    <xdr:to>
      <xdr:col>10</xdr:col>
      <xdr:colOff>128704</xdr:colOff>
      <xdr:row>57</xdr:row>
      <xdr:rowOff>95250</xdr:rowOff>
    </xdr:to>
    <xdr:sp macro="" textlink="">
      <xdr:nvSpPr>
        <xdr:cNvPr id="118" name="Fluxograma: Decisão 117"/>
        <xdr:cNvSpPr/>
      </xdr:nvSpPr>
      <xdr:spPr>
        <a:xfrm>
          <a:off x="4650051" y="7986305"/>
          <a:ext cx="1574653" cy="1472020"/>
        </a:xfrm>
        <a:prstGeom prst="flowChartDecision">
          <a:avLst/>
        </a:prstGeom>
        <a:solidFill>
          <a:schemeClr val="bg1">
            <a:lumMod val="75000"/>
          </a:schemeClr>
        </a:solidFill>
        <a:ln w="952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lnSpc>
              <a:spcPct val="115000"/>
            </a:lnSpc>
            <a:spcAft>
              <a:spcPts val="1000"/>
            </a:spcAft>
          </a:pPr>
          <a:r>
            <a:rPr lang="pt-BR" sz="700">
              <a:solidFill>
                <a:schemeClr val="dk1"/>
              </a:solidFill>
              <a:effectLst/>
              <a:latin typeface="Arial"/>
              <a:ea typeface="Calibri"/>
              <a:cs typeface="Times New Roman"/>
            </a:rPr>
            <a:t>Novas medidas de controle (caso tenham sido necessárias) foram implementadas?</a:t>
          </a:r>
          <a:r>
            <a:rPr lang="pt-BR" sz="700" baseline="0">
              <a:solidFill>
                <a:schemeClr val="dk1"/>
              </a:solidFill>
              <a:effectLst/>
              <a:latin typeface="Arial"/>
              <a:ea typeface="Calibri"/>
              <a:cs typeface="Times New Roman"/>
            </a:rPr>
            <a:t> </a:t>
          </a:r>
          <a:endParaRPr lang="pt-BR" sz="700">
            <a:solidFill>
              <a:schemeClr val="dk1"/>
            </a:solidFill>
            <a:effectLst/>
            <a:latin typeface="Arial"/>
            <a:ea typeface="Calibri"/>
            <a:cs typeface="Times New Roman"/>
          </a:endParaRPr>
        </a:p>
      </xdr:txBody>
    </xdr:sp>
    <xdr:clientData/>
  </xdr:twoCellAnchor>
  <xdr:twoCellAnchor>
    <xdr:from>
      <xdr:col>1</xdr:col>
      <xdr:colOff>121994</xdr:colOff>
      <xdr:row>4</xdr:row>
      <xdr:rowOff>90693</xdr:rowOff>
    </xdr:from>
    <xdr:to>
      <xdr:col>1</xdr:col>
      <xdr:colOff>129983</xdr:colOff>
      <xdr:row>5</xdr:row>
      <xdr:rowOff>147043</xdr:rowOff>
    </xdr:to>
    <xdr:cxnSp macro="">
      <xdr:nvCxnSpPr>
        <xdr:cNvPr id="151714" name="Conector angulado 4"/>
        <xdr:cNvCxnSpPr>
          <a:cxnSpLocks noChangeShapeType="1"/>
          <a:stCxn id="94" idx="2"/>
          <a:endCxn id="96" idx="0"/>
        </xdr:cNvCxnSpPr>
      </xdr:nvCxnSpPr>
      <xdr:spPr bwMode="auto">
        <a:xfrm flipH="1">
          <a:off x="734315" y="879907"/>
          <a:ext cx="7989" cy="219636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107912</xdr:colOff>
      <xdr:row>7</xdr:row>
      <xdr:rowOff>50922</xdr:rowOff>
    </xdr:from>
    <xdr:to>
      <xdr:col>2</xdr:col>
      <xdr:colOff>545196</xdr:colOff>
      <xdr:row>7</xdr:row>
      <xdr:rowOff>50922</xdr:rowOff>
    </xdr:to>
    <xdr:cxnSp macro="">
      <xdr:nvCxnSpPr>
        <xdr:cNvPr id="151715" name="Conector angulado 6"/>
        <xdr:cNvCxnSpPr>
          <a:cxnSpLocks noChangeShapeType="1"/>
          <a:stCxn id="96" idx="3"/>
          <a:endCxn id="97" idx="1"/>
        </xdr:cNvCxnSpPr>
      </xdr:nvCxnSpPr>
      <xdr:spPr bwMode="auto">
        <a:xfrm>
          <a:off x="1332555" y="1329993"/>
          <a:ext cx="437284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507370</xdr:colOff>
      <xdr:row>7</xdr:row>
      <xdr:rowOff>50922</xdr:rowOff>
    </xdr:from>
    <xdr:to>
      <xdr:col>5</xdr:col>
      <xdr:colOff>335647</xdr:colOff>
      <xdr:row>7</xdr:row>
      <xdr:rowOff>50922</xdr:rowOff>
    </xdr:to>
    <xdr:cxnSp macro="">
      <xdr:nvCxnSpPr>
        <xdr:cNvPr id="151716" name="Conector angulado 8"/>
        <xdr:cNvCxnSpPr>
          <a:cxnSpLocks noChangeShapeType="1"/>
          <a:stCxn id="97" idx="3"/>
          <a:endCxn id="98" idx="1"/>
        </xdr:cNvCxnSpPr>
      </xdr:nvCxnSpPr>
      <xdr:spPr bwMode="auto">
        <a:xfrm>
          <a:off x="2956656" y="1329993"/>
          <a:ext cx="440598" cy="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316733</xdr:colOff>
      <xdr:row>8</xdr:row>
      <xdr:rowOff>118086</xdr:rowOff>
    </xdr:from>
    <xdr:to>
      <xdr:col>6</xdr:col>
      <xdr:colOff>317285</xdr:colOff>
      <xdr:row>10</xdr:row>
      <xdr:rowOff>12244</xdr:rowOff>
    </xdr:to>
    <xdr:cxnSp macro="">
      <xdr:nvCxnSpPr>
        <xdr:cNvPr id="151717" name="Conector angulado 10"/>
        <xdr:cNvCxnSpPr>
          <a:cxnSpLocks noChangeShapeType="1"/>
          <a:stCxn id="98" idx="2"/>
          <a:endCxn id="99" idx="0"/>
        </xdr:cNvCxnSpPr>
      </xdr:nvCxnSpPr>
      <xdr:spPr bwMode="auto">
        <a:xfrm>
          <a:off x="3990662" y="1560443"/>
          <a:ext cx="552" cy="22073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452020</xdr:colOff>
      <xdr:row>12</xdr:row>
      <xdr:rowOff>146574</xdr:rowOff>
    </xdr:from>
    <xdr:to>
      <xdr:col>6</xdr:col>
      <xdr:colOff>456161</xdr:colOff>
      <xdr:row>14</xdr:row>
      <xdr:rowOff>75545</xdr:rowOff>
    </xdr:to>
    <xdr:cxnSp macro="">
      <xdr:nvCxnSpPr>
        <xdr:cNvPr id="151718" name="Conector angulado 12"/>
        <xdr:cNvCxnSpPr>
          <a:cxnSpLocks noChangeShapeType="1"/>
        </xdr:cNvCxnSpPr>
      </xdr:nvCxnSpPr>
      <xdr:spPr bwMode="auto">
        <a:xfrm>
          <a:off x="4104044" y="2232781"/>
          <a:ext cx="4141" cy="254215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407428</xdr:colOff>
      <xdr:row>16</xdr:row>
      <xdr:rowOff>13959</xdr:rowOff>
    </xdr:from>
    <xdr:to>
      <xdr:col>5</xdr:col>
      <xdr:colOff>340341</xdr:colOff>
      <xdr:row>17</xdr:row>
      <xdr:rowOff>88809</xdr:rowOff>
    </xdr:to>
    <xdr:cxnSp macro="">
      <xdr:nvCxnSpPr>
        <xdr:cNvPr id="151719" name="Conector angulado 14"/>
        <xdr:cNvCxnSpPr>
          <a:cxnSpLocks noChangeShapeType="1"/>
          <a:stCxn id="100" idx="1"/>
          <a:endCxn id="101" idx="0"/>
        </xdr:cNvCxnSpPr>
      </xdr:nvCxnSpPr>
      <xdr:spPr bwMode="auto">
        <a:xfrm rot="10800000" flipV="1">
          <a:off x="2236228" y="2738109"/>
          <a:ext cx="1152113" cy="236775"/>
        </a:xfrm>
        <a:prstGeom prst="bentConnector2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425105</xdr:colOff>
      <xdr:row>19</xdr:row>
      <xdr:rowOff>120251</xdr:rowOff>
    </xdr:from>
    <xdr:to>
      <xdr:col>5</xdr:col>
      <xdr:colOff>322946</xdr:colOff>
      <xdr:row>19</xdr:row>
      <xdr:rowOff>122239</xdr:rowOff>
    </xdr:to>
    <xdr:cxnSp macro="">
      <xdr:nvCxnSpPr>
        <xdr:cNvPr id="151720" name="Conector angulado 16"/>
        <xdr:cNvCxnSpPr>
          <a:cxnSpLocks noChangeShapeType="1"/>
          <a:stCxn id="101" idx="3"/>
          <a:endCxn id="104" idx="1"/>
        </xdr:cNvCxnSpPr>
      </xdr:nvCxnSpPr>
      <xdr:spPr bwMode="auto">
        <a:xfrm flipV="1">
          <a:off x="2874391" y="3358751"/>
          <a:ext cx="510162" cy="1988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407428</xdr:colOff>
      <xdr:row>21</xdr:row>
      <xdr:rowOff>155668</xdr:rowOff>
    </xdr:from>
    <xdr:to>
      <xdr:col>3</xdr:col>
      <xdr:colOff>407428</xdr:colOff>
      <xdr:row>23</xdr:row>
      <xdr:rowOff>64520</xdr:rowOff>
    </xdr:to>
    <xdr:cxnSp macro="">
      <xdr:nvCxnSpPr>
        <xdr:cNvPr id="151721" name="Conector angulado 18"/>
        <xdr:cNvCxnSpPr>
          <a:cxnSpLocks noChangeShapeType="1"/>
          <a:stCxn id="101" idx="2"/>
          <a:endCxn id="102" idx="0"/>
        </xdr:cNvCxnSpPr>
      </xdr:nvCxnSpPr>
      <xdr:spPr bwMode="auto">
        <a:xfrm>
          <a:off x="2244392" y="3720739"/>
          <a:ext cx="0" cy="235424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425105</xdr:colOff>
      <xdr:row>25</xdr:row>
      <xdr:rowOff>96075</xdr:rowOff>
    </xdr:from>
    <xdr:to>
      <xdr:col>5</xdr:col>
      <xdr:colOff>345834</xdr:colOff>
      <xdr:row>25</xdr:row>
      <xdr:rowOff>99131</xdr:rowOff>
    </xdr:to>
    <xdr:cxnSp macro="">
      <xdr:nvCxnSpPr>
        <xdr:cNvPr id="151722" name="Conector angulado 20"/>
        <xdr:cNvCxnSpPr>
          <a:cxnSpLocks noChangeShapeType="1"/>
          <a:stCxn id="102" idx="3"/>
          <a:endCxn id="105" idx="1"/>
        </xdr:cNvCxnSpPr>
      </xdr:nvCxnSpPr>
      <xdr:spPr bwMode="auto">
        <a:xfrm flipV="1">
          <a:off x="2874391" y="4314289"/>
          <a:ext cx="533050" cy="3056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407428</xdr:colOff>
      <xdr:row>27</xdr:row>
      <xdr:rowOff>133742</xdr:rowOff>
    </xdr:from>
    <xdr:to>
      <xdr:col>3</xdr:col>
      <xdr:colOff>407428</xdr:colOff>
      <xdr:row>29</xdr:row>
      <xdr:rowOff>36132</xdr:rowOff>
    </xdr:to>
    <xdr:cxnSp macro="">
      <xdr:nvCxnSpPr>
        <xdr:cNvPr id="151723" name="Conector angulado 22"/>
        <xdr:cNvCxnSpPr>
          <a:cxnSpLocks noChangeShapeType="1"/>
          <a:stCxn id="102" idx="2"/>
          <a:endCxn id="103" idx="0"/>
        </xdr:cNvCxnSpPr>
      </xdr:nvCxnSpPr>
      <xdr:spPr bwMode="auto">
        <a:xfrm>
          <a:off x="2244392" y="4678528"/>
          <a:ext cx="0" cy="228961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425105</xdr:colOff>
      <xdr:row>31</xdr:row>
      <xdr:rowOff>66536</xdr:rowOff>
    </xdr:from>
    <xdr:to>
      <xdr:col>5</xdr:col>
      <xdr:colOff>300059</xdr:colOff>
      <xdr:row>31</xdr:row>
      <xdr:rowOff>69559</xdr:rowOff>
    </xdr:to>
    <xdr:cxnSp macro="">
      <xdr:nvCxnSpPr>
        <xdr:cNvPr id="151724" name="Conector angulado 24"/>
        <xdr:cNvCxnSpPr>
          <a:cxnSpLocks noChangeShapeType="1"/>
          <a:stCxn id="103" idx="3"/>
          <a:endCxn id="106" idx="1"/>
        </xdr:cNvCxnSpPr>
      </xdr:nvCxnSpPr>
      <xdr:spPr bwMode="auto">
        <a:xfrm flipV="1">
          <a:off x="2874391" y="5264465"/>
          <a:ext cx="487275" cy="3023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285119</xdr:colOff>
      <xdr:row>19</xdr:row>
      <xdr:rowOff>114927</xdr:rowOff>
    </xdr:from>
    <xdr:to>
      <xdr:col>7</xdr:col>
      <xdr:colOff>576972</xdr:colOff>
      <xdr:row>19</xdr:row>
      <xdr:rowOff>120251</xdr:rowOff>
    </xdr:to>
    <xdr:cxnSp macro="">
      <xdr:nvCxnSpPr>
        <xdr:cNvPr id="151725" name="Conector angulado 38"/>
        <xdr:cNvCxnSpPr>
          <a:cxnSpLocks noChangeShapeType="1"/>
          <a:stCxn id="104" idx="3"/>
          <a:endCxn id="108" idx="1"/>
        </xdr:cNvCxnSpPr>
      </xdr:nvCxnSpPr>
      <xdr:spPr bwMode="auto">
        <a:xfrm flipV="1">
          <a:off x="4571369" y="3353427"/>
          <a:ext cx="291853" cy="5324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308007</xdr:colOff>
      <xdr:row>25</xdr:row>
      <xdr:rowOff>95395</xdr:rowOff>
    </xdr:from>
    <xdr:to>
      <xdr:col>8</xdr:col>
      <xdr:colOff>558059</xdr:colOff>
      <xdr:row>27</xdr:row>
      <xdr:rowOff>118865</xdr:rowOff>
    </xdr:to>
    <xdr:cxnSp macro="">
      <xdr:nvCxnSpPr>
        <xdr:cNvPr id="151726" name="Conector angulado 40"/>
        <xdr:cNvCxnSpPr>
          <a:cxnSpLocks noChangeShapeType="1"/>
          <a:stCxn id="105" idx="3"/>
          <a:endCxn id="112" idx="0"/>
        </xdr:cNvCxnSpPr>
      </xdr:nvCxnSpPr>
      <xdr:spPr bwMode="auto">
        <a:xfrm>
          <a:off x="4575207" y="4276870"/>
          <a:ext cx="859652" cy="347320"/>
        </a:xfrm>
        <a:prstGeom prst="bentConnector2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253161</xdr:colOff>
      <xdr:row>31</xdr:row>
      <xdr:rowOff>67721</xdr:rowOff>
    </xdr:from>
    <xdr:to>
      <xdr:col>7</xdr:col>
      <xdr:colOff>576972</xdr:colOff>
      <xdr:row>31</xdr:row>
      <xdr:rowOff>107058</xdr:rowOff>
    </xdr:to>
    <xdr:cxnSp macro="">
      <xdr:nvCxnSpPr>
        <xdr:cNvPr id="151727" name="Conector angulado 45"/>
        <xdr:cNvCxnSpPr>
          <a:cxnSpLocks noChangeShapeType="1"/>
          <a:stCxn id="106" idx="3"/>
          <a:endCxn id="112" idx="1"/>
        </xdr:cNvCxnSpPr>
      </xdr:nvCxnSpPr>
      <xdr:spPr bwMode="auto">
        <a:xfrm>
          <a:off x="4520361" y="5220746"/>
          <a:ext cx="323811" cy="39337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558059</xdr:colOff>
      <xdr:row>35</xdr:row>
      <xdr:rowOff>95250</xdr:rowOff>
    </xdr:from>
    <xdr:to>
      <xdr:col>8</xdr:col>
      <xdr:colOff>558059</xdr:colOff>
      <xdr:row>38</xdr:row>
      <xdr:rowOff>64291</xdr:rowOff>
    </xdr:to>
    <xdr:cxnSp macro="">
      <xdr:nvCxnSpPr>
        <xdr:cNvPr id="151728" name="Conector angulado 47"/>
        <xdr:cNvCxnSpPr>
          <a:cxnSpLocks noChangeShapeType="1"/>
          <a:stCxn id="112" idx="2"/>
          <a:endCxn id="113" idx="0"/>
        </xdr:cNvCxnSpPr>
      </xdr:nvCxnSpPr>
      <xdr:spPr bwMode="auto">
        <a:xfrm>
          <a:off x="5434859" y="5895975"/>
          <a:ext cx="0" cy="454816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405995</xdr:colOff>
      <xdr:row>33</xdr:row>
      <xdr:rowOff>102988</xdr:rowOff>
    </xdr:from>
    <xdr:to>
      <xdr:col>3</xdr:col>
      <xdr:colOff>407429</xdr:colOff>
      <xdr:row>35</xdr:row>
      <xdr:rowOff>131327</xdr:rowOff>
    </xdr:to>
    <xdr:cxnSp macro="">
      <xdr:nvCxnSpPr>
        <xdr:cNvPr id="151729" name="Conector angulado 49"/>
        <xdr:cNvCxnSpPr>
          <a:cxnSpLocks noChangeShapeType="1"/>
          <a:stCxn id="103" idx="2"/>
          <a:endCxn id="107" idx="0"/>
        </xdr:cNvCxnSpPr>
      </xdr:nvCxnSpPr>
      <xdr:spPr bwMode="auto">
        <a:xfrm rot="5400000">
          <a:off x="2066221" y="5804226"/>
          <a:ext cx="354910" cy="1434"/>
        </a:xfrm>
        <a:prstGeom prst="bentConnector3">
          <a:avLst>
            <a:gd name="adj1" fmla="val 50000"/>
          </a:avLst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281145</xdr:colOff>
      <xdr:row>32</xdr:row>
      <xdr:rowOff>134885</xdr:rowOff>
    </xdr:from>
    <xdr:to>
      <xdr:col>6</xdr:col>
      <xdr:colOff>289427</xdr:colOff>
      <xdr:row>34</xdr:row>
      <xdr:rowOff>135157</xdr:rowOff>
    </xdr:to>
    <xdr:cxnSp macro="">
      <xdr:nvCxnSpPr>
        <xdr:cNvPr id="151730" name="Conector angulado 51"/>
        <xdr:cNvCxnSpPr>
          <a:cxnSpLocks noChangeShapeType="1"/>
          <a:stCxn id="106" idx="2"/>
          <a:endCxn id="111" idx="0"/>
        </xdr:cNvCxnSpPr>
      </xdr:nvCxnSpPr>
      <xdr:spPr bwMode="auto">
        <a:xfrm>
          <a:off x="3955074" y="5496099"/>
          <a:ext cx="8282" cy="326844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405994</xdr:colOff>
      <xdr:row>38</xdr:row>
      <xdr:rowOff>104021</xdr:rowOff>
    </xdr:from>
    <xdr:to>
      <xdr:col>3</xdr:col>
      <xdr:colOff>414277</xdr:colOff>
      <xdr:row>41</xdr:row>
      <xdr:rowOff>55155</xdr:rowOff>
    </xdr:to>
    <xdr:cxnSp macro="">
      <xdr:nvCxnSpPr>
        <xdr:cNvPr id="151731" name="Conector angulado 53"/>
        <xdr:cNvCxnSpPr>
          <a:cxnSpLocks noChangeShapeType="1"/>
          <a:stCxn id="107" idx="2"/>
          <a:endCxn id="114" idx="0"/>
        </xdr:cNvCxnSpPr>
      </xdr:nvCxnSpPr>
      <xdr:spPr bwMode="auto">
        <a:xfrm>
          <a:off x="2242958" y="6444950"/>
          <a:ext cx="8283" cy="440991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575954</xdr:colOff>
      <xdr:row>44</xdr:row>
      <xdr:rowOff>51299</xdr:rowOff>
    </xdr:from>
    <xdr:to>
      <xdr:col>5</xdr:col>
      <xdr:colOff>335647</xdr:colOff>
      <xdr:row>44</xdr:row>
      <xdr:rowOff>51838</xdr:rowOff>
    </xdr:to>
    <xdr:cxnSp macro="">
      <xdr:nvCxnSpPr>
        <xdr:cNvPr id="151732" name="Conector angulado 55"/>
        <xdr:cNvCxnSpPr>
          <a:cxnSpLocks noChangeShapeType="1"/>
          <a:stCxn id="114" idx="3"/>
          <a:endCxn id="115" idx="1"/>
        </xdr:cNvCxnSpPr>
      </xdr:nvCxnSpPr>
      <xdr:spPr bwMode="auto">
        <a:xfrm>
          <a:off x="3025240" y="7371942"/>
          <a:ext cx="372014" cy="539"/>
        </a:xfrm>
        <a:prstGeom prst="bentConnector3">
          <a:avLst>
            <a:gd name="adj1" fmla="val 50000"/>
          </a:avLst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414277</xdr:colOff>
      <xdr:row>47</xdr:row>
      <xdr:rowOff>47442</xdr:rowOff>
    </xdr:from>
    <xdr:to>
      <xdr:col>3</xdr:col>
      <xdr:colOff>420760</xdr:colOff>
      <xdr:row>49</xdr:row>
      <xdr:rowOff>36468</xdr:rowOff>
    </xdr:to>
    <xdr:cxnSp macro="">
      <xdr:nvCxnSpPr>
        <xdr:cNvPr id="151733" name="Conector angulado 57"/>
        <xdr:cNvCxnSpPr>
          <a:cxnSpLocks noChangeShapeType="1"/>
          <a:stCxn id="114" idx="2"/>
        </xdr:cNvCxnSpPr>
      </xdr:nvCxnSpPr>
      <xdr:spPr bwMode="auto">
        <a:xfrm>
          <a:off x="2251241" y="7857942"/>
          <a:ext cx="6483" cy="315597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438615</xdr:colOff>
      <xdr:row>14</xdr:row>
      <xdr:rowOff>75547</xdr:rowOff>
    </xdr:from>
    <xdr:to>
      <xdr:col>6</xdr:col>
      <xdr:colOff>223859</xdr:colOff>
      <xdr:row>50</xdr:row>
      <xdr:rowOff>98737</xdr:rowOff>
    </xdr:to>
    <xdr:cxnSp macro="">
      <xdr:nvCxnSpPr>
        <xdr:cNvPr id="151735" name="Conector angulado 61"/>
        <xdr:cNvCxnSpPr>
          <a:cxnSpLocks noChangeShapeType="1"/>
          <a:stCxn id="117" idx="1"/>
        </xdr:cNvCxnSpPr>
      </xdr:nvCxnSpPr>
      <xdr:spPr bwMode="auto">
        <a:xfrm rot="10800000" flipH="1">
          <a:off x="1655956" y="2486998"/>
          <a:ext cx="2219927" cy="5877580"/>
        </a:xfrm>
        <a:prstGeom prst="bentConnector4">
          <a:avLst>
            <a:gd name="adj1" fmla="val -25368"/>
            <a:gd name="adj2" fmla="val 102714"/>
          </a:avLst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552693</xdr:colOff>
      <xdr:row>16</xdr:row>
      <xdr:rowOff>90236</xdr:rowOff>
    </xdr:from>
    <xdr:to>
      <xdr:col>8</xdr:col>
      <xdr:colOff>558059</xdr:colOff>
      <xdr:row>18</xdr:row>
      <xdr:rowOff>46580</xdr:rowOff>
    </xdr:to>
    <xdr:cxnSp macro="">
      <xdr:nvCxnSpPr>
        <xdr:cNvPr id="151738" name="Conector angulado 73"/>
        <xdr:cNvCxnSpPr>
          <a:cxnSpLocks noChangeShapeType="1"/>
          <a:stCxn id="108" idx="0"/>
          <a:endCxn id="76" idx="2"/>
        </xdr:cNvCxnSpPr>
      </xdr:nvCxnSpPr>
      <xdr:spPr bwMode="auto">
        <a:xfrm flipH="1" flipV="1">
          <a:off x="5445535" y="2792328"/>
          <a:ext cx="5366" cy="277186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476250</xdr:colOff>
      <xdr:row>53</xdr:row>
      <xdr:rowOff>0</xdr:rowOff>
    </xdr:from>
    <xdr:to>
      <xdr:col>7</xdr:col>
      <xdr:colOff>382851</xdr:colOff>
      <xdr:row>53</xdr:row>
      <xdr:rowOff>6940</xdr:rowOff>
    </xdr:to>
    <xdr:cxnSp macro="">
      <xdr:nvCxnSpPr>
        <xdr:cNvPr id="151740" name="Conector angulado 77"/>
        <xdr:cNvCxnSpPr>
          <a:cxnSpLocks noChangeShapeType="1"/>
          <a:stCxn id="118" idx="1"/>
        </xdr:cNvCxnSpPr>
      </xdr:nvCxnSpPr>
      <xdr:spPr bwMode="auto">
        <a:xfrm flipH="1" flipV="1">
          <a:off x="4133850" y="8715375"/>
          <a:ext cx="516201" cy="694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558059</xdr:colOff>
      <xdr:row>21</xdr:row>
      <xdr:rowOff>19989</xdr:rowOff>
    </xdr:from>
    <xdr:to>
      <xdr:col>8</xdr:col>
      <xdr:colOff>558912</xdr:colOff>
      <xdr:row>22</xdr:row>
      <xdr:rowOff>126312</xdr:rowOff>
    </xdr:to>
    <xdr:cxnSp macro="">
      <xdr:nvCxnSpPr>
        <xdr:cNvPr id="151741" name="Conector angulado 86"/>
        <xdr:cNvCxnSpPr>
          <a:cxnSpLocks noChangeShapeType="1"/>
          <a:stCxn id="138" idx="0"/>
          <a:endCxn id="108" idx="2"/>
        </xdr:cNvCxnSpPr>
      </xdr:nvCxnSpPr>
      <xdr:spPr bwMode="auto">
        <a:xfrm flipH="1" flipV="1">
          <a:off x="5434859" y="3593769"/>
          <a:ext cx="853" cy="270153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558059</xdr:colOff>
      <xdr:row>43</xdr:row>
      <xdr:rowOff>85725</xdr:rowOff>
    </xdr:from>
    <xdr:to>
      <xdr:col>8</xdr:col>
      <xdr:colOff>560578</xdr:colOff>
      <xdr:row>48</xdr:row>
      <xdr:rowOff>80555</xdr:rowOff>
    </xdr:to>
    <xdr:cxnSp macro="">
      <xdr:nvCxnSpPr>
        <xdr:cNvPr id="151742" name="Conector angulado 89"/>
        <xdr:cNvCxnSpPr>
          <a:cxnSpLocks noChangeShapeType="1"/>
          <a:stCxn id="113" idx="2"/>
          <a:endCxn id="118" idx="0"/>
        </xdr:cNvCxnSpPr>
      </xdr:nvCxnSpPr>
      <xdr:spPr bwMode="auto">
        <a:xfrm>
          <a:off x="5434859" y="7181850"/>
          <a:ext cx="2519" cy="804455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562341</xdr:colOff>
      <xdr:row>3</xdr:row>
      <xdr:rowOff>72561</xdr:rowOff>
    </xdr:from>
    <xdr:to>
      <xdr:col>2</xdr:col>
      <xdr:colOff>556091</xdr:colOff>
      <xdr:row>3</xdr:row>
      <xdr:rowOff>72561</xdr:rowOff>
    </xdr:to>
    <xdr:cxnSp macro="">
      <xdr:nvCxnSpPr>
        <xdr:cNvPr id="10" name="Conector angulado 9"/>
        <xdr:cNvCxnSpPr>
          <a:stCxn id="95" idx="1"/>
          <a:endCxn id="94" idx="3"/>
        </xdr:cNvCxnSpPr>
      </xdr:nvCxnSpPr>
      <xdr:spPr bwMode="auto">
        <a:xfrm flipH="1">
          <a:off x="1174662" y="698490"/>
          <a:ext cx="606072" cy="0"/>
        </a:xfrm>
        <a:prstGeom prst="straightConnector1">
          <a:avLst/>
        </a:prstGeom>
        <a:solidFill>
          <a:srgbClr val="090000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414912</xdr:colOff>
      <xdr:row>22</xdr:row>
      <xdr:rowOff>126312</xdr:rowOff>
    </xdr:from>
    <xdr:to>
      <xdr:col>9</xdr:col>
      <xdr:colOff>93312</xdr:colOff>
      <xdr:row>24</xdr:row>
      <xdr:rowOff>90462</xdr:rowOff>
    </xdr:to>
    <xdr:sp macro="" textlink="">
      <xdr:nvSpPr>
        <xdr:cNvPr id="138" name="Fluxograma: Conector 137"/>
        <xdr:cNvSpPr/>
      </xdr:nvSpPr>
      <xdr:spPr>
        <a:xfrm>
          <a:off x="5291712" y="3863922"/>
          <a:ext cx="288000" cy="291810"/>
        </a:xfrm>
        <a:prstGeom prst="flowChartConnector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1000"/>
            </a:spcAft>
          </a:pPr>
          <a:r>
            <a:rPr lang="pt-BR" sz="900" b="1">
              <a:effectLst/>
              <a:latin typeface="Arial"/>
              <a:ea typeface="Calibri"/>
              <a:cs typeface="Times New Roman"/>
            </a:rPr>
            <a:t>1</a:t>
          </a:r>
          <a:endParaRPr lang="pt-BR" sz="1400" b="1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>
    <xdr:from>
      <xdr:col>7</xdr:col>
      <xdr:colOff>298372</xdr:colOff>
      <xdr:row>11</xdr:row>
      <xdr:rowOff>79409</xdr:rowOff>
    </xdr:from>
    <xdr:to>
      <xdr:col>10</xdr:col>
      <xdr:colOff>128704</xdr:colOff>
      <xdr:row>53</xdr:row>
      <xdr:rowOff>6940</xdr:rowOff>
    </xdr:to>
    <xdr:cxnSp macro="">
      <xdr:nvCxnSpPr>
        <xdr:cNvPr id="49" name="Conector angulado 48"/>
        <xdr:cNvCxnSpPr>
          <a:stCxn id="118" idx="3"/>
          <a:endCxn id="99" idx="3"/>
        </xdr:cNvCxnSpPr>
      </xdr:nvCxnSpPr>
      <xdr:spPr bwMode="auto">
        <a:xfrm flipH="1" flipV="1">
          <a:off x="4565572" y="1993934"/>
          <a:ext cx="1659132" cy="6728381"/>
        </a:xfrm>
        <a:prstGeom prst="bentConnector3">
          <a:avLst>
            <a:gd name="adj1" fmla="val -13778"/>
          </a:avLst>
        </a:prstGeom>
        <a:solidFill>
          <a:srgbClr val="090000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181829</xdr:colOff>
      <xdr:row>52</xdr:row>
      <xdr:rowOff>20566</xdr:rowOff>
    </xdr:from>
    <xdr:to>
      <xdr:col>6</xdr:col>
      <xdr:colOff>469829</xdr:colOff>
      <xdr:row>53</xdr:row>
      <xdr:rowOff>146641</xdr:rowOff>
    </xdr:to>
    <xdr:sp macro="" textlink="">
      <xdr:nvSpPr>
        <xdr:cNvPr id="148" name="Fluxograma: Conector 147"/>
        <xdr:cNvSpPr/>
      </xdr:nvSpPr>
      <xdr:spPr>
        <a:xfrm>
          <a:off x="3839429" y="8574016"/>
          <a:ext cx="288000" cy="288000"/>
        </a:xfrm>
        <a:prstGeom prst="flowChartConnector">
          <a:avLst/>
        </a:prstGeom>
        <a:noFill/>
        <a:ln w="9525" cap="flat" cmpd="sng" algn="ctr">
          <a:solidFill>
            <a:sysClr val="windowText" lastClr="000000"/>
          </a:solidFill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1000"/>
            </a:spcAft>
          </a:pPr>
          <a:r>
            <a:rPr lang="pt-BR" sz="900" b="1">
              <a:effectLst/>
              <a:latin typeface="Arial"/>
              <a:ea typeface="Calibri"/>
              <a:cs typeface="Times New Roman"/>
            </a:rPr>
            <a:t>1</a:t>
          </a:r>
        </a:p>
      </xdr:txBody>
    </xdr:sp>
    <xdr:clientData/>
  </xdr:twoCellAnchor>
  <xdr:oneCellAnchor>
    <xdr:from>
      <xdr:col>4</xdr:col>
      <xdr:colOff>385342</xdr:colOff>
      <xdr:row>18</xdr:row>
      <xdr:rowOff>118325</xdr:rowOff>
    </xdr:from>
    <xdr:ext cx="344261" cy="195566"/>
    <xdr:sp macro="" textlink="">
      <xdr:nvSpPr>
        <xdr:cNvPr id="55" name="CaixaDeTexto 54"/>
        <xdr:cNvSpPr txBox="1"/>
      </xdr:nvSpPr>
      <xdr:spPr>
        <a:xfrm>
          <a:off x="2834628" y="3193539"/>
          <a:ext cx="344261" cy="1955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700">
              <a:latin typeface="Arial" panose="020B0604020202020204" pitchFamily="34" charset="0"/>
              <a:cs typeface="Arial" panose="020B0604020202020204" pitchFamily="34" charset="0"/>
            </a:rPr>
            <a:t>SIM</a:t>
          </a:r>
        </a:p>
      </xdr:txBody>
    </xdr:sp>
    <xdr:clientData/>
  </xdr:oneCellAnchor>
  <xdr:oneCellAnchor>
    <xdr:from>
      <xdr:col>3</xdr:col>
      <xdr:colOff>62913</xdr:colOff>
      <xdr:row>21</xdr:row>
      <xdr:rowOff>126607</xdr:rowOff>
    </xdr:from>
    <xdr:ext cx="379206" cy="195566"/>
    <xdr:sp macro="" textlink="">
      <xdr:nvSpPr>
        <xdr:cNvPr id="150" name="CaixaDeTexto 149"/>
        <xdr:cNvSpPr txBox="1"/>
      </xdr:nvSpPr>
      <xdr:spPr>
        <a:xfrm>
          <a:off x="1899877" y="3691678"/>
          <a:ext cx="379206" cy="1955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700">
              <a:latin typeface="Arial" panose="020B0604020202020204" pitchFamily="34" charset="0"/>
              <a:cs typeface="Arial" panose="020B0604020202020204" pitchFamily="34" charset="0"/>
            </a:rPr>
            <a:t>NÃO</a:t>
          </a:r>
        </a:p>
      </xdr:txBody>
    </xdr:sp>
    <xdr:clientData/>
  </xdr:oneCellAnchor>
  <xdr:oneCellAnchor>
    <xdr:from>
      <xdr:col>4</xdr:col>
      <xdr:colOff>385342</xdr:colOff>
      <xdr:row>24</xdr:row>
      <xdr:rowOff>101756</xdr:rowOff>
    </xdr:from>
    <xdr:ext cx="344261" cy="195566"/>
    <xdr:sp macro="" textlink="">
      <xdr:nvSpPr>
        <xdr:cNvPr id="151" name="CaixaDeTexto 150"/>
        <xdr:cNvSpPr txBox="1"/>
      </xdr:nvSpPr>
      <xdr:spPr>
        <a:xfrm>
          <a:off x="2834628" y="4156685"/>
          <a:ext cx="344261" cy="1955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700">
              <a:latin typeface="Arial" panose="020B0604020202020204" pitchFamily="34" charset="0"/>
              <a:cs typeface="Arial" panose="020B0604020202020204" pitchFamily="34" charset="0"/>
            </a:rPr>
            <a:t>SIM</a:t>
          </a:r>
        </a:p>
      </xdr:txBody>
    </xdr:sp>
    <xdr:clientData/>
  </xdr:oneCellAnchor>
  <xdr:oneCellAnchor>
    <xdr:from>
      <xdr:col>3</xdr:col>
      <xdr:colOff>62913</xdr:colOff>
      <xdr:row>33</xdr:row>
      <xdr:rowOff>68627</xdr:rowOff>
    </xdr:from>
    <xdr:ext cx="379206" cy="195566"/>
    <xdr:sp macro="" textlink="">
      <xdr:nvSpPr>
        <xdr:cNvPr id="64" name="CaixaDeTexto 63"/>
        <xdr:cNvSpPr txBox="1"/>
      </xdr:nvSpPr>
      <xdr:spPr>
        <a:xfrm>
          <a:off x="1899877" y="5593127"/>
          <a:ext cx="379206" cy="1955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700">
              <a:latin typeface="Arial" panose="020B0604020202020204" pitchFamily="34" charset="0"/>
              <a:cs typeface="Arial" panose="020B0604020202020204" pitchFamily="34" charset="0"/>
            </a:rPr>
            <a:t>NÃO</a:t>
          </a:r>
        </a:p>
      </xdr:txBody>
    </xdr:sp>
    <xdr:clientData/>
  </xdr:oneCellAnchor>
  <xdr:oneCellAnchor>
    <xdr:from>
      <xdr:col>4</xdr:col>
      <xdr:colOff>385342</xdr:colOff>
      <xdr:row>30</xdr:row>
      <xdr:rowOff>60344</xdr:rowOff>
    </xdr:from>
    <xdr:ext cx="344261" cy="195566"/>
    <xdr:sp macro="" textlink="">
      <xdr:nvSpPr>
        <xdr:cNvPr id="65" name="CaixaDeTexto 64"/>
        <xdr:cNvSpPr txBox="1"/>
      </xdr:nvSpPr>
      <xdr:spPr>
        <a:xfrm>
          <a:off x="2834628" y="5094987"/>
          <a:ext cx="344261" cy="1955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700">
              <a:latin typeface="Arial" panose="020B0604020202020204" pitchFamily="34" charset="0"/>
              <a:cs typeface="Arial" panose="020B0604020202020204" pitchFamily="34" charset="0"/>
            </a:rPr>
            <a:t>SIM</a:t>
          </a:r>
        </a:p>
      </xdr:txBody>
    </xdr:sp>
    <xdr:clientData/>
  </xdr:oneCellAnchor>
  <xdr:oneCellAnchor>
    <xdr:from>
      <xdr:col>4</xdr:col>
      <xdr:colOff>526146</xdr:colOff>
      <xdr:row>43</xdr:row>
      <xdr:rowOff>43779</xdr:rowOff>
    </xdr:from>
    <xdr:ext cx="379206" cy="195566"/>
    <xdr:sp macro="" textlink="">
      <xdr:nvSpPr>
        <xdr:cNvPr id="66" name="CaixaDeTexto 65"/>
        <xdr:cNvSpPr txBox="1"/>
      </xdr:nvSpPr>
      <xdr:spPr>
        <a:xfrm>
          <a:off x="2964546" y="7139904"/>
          <a:ext cx="379206" cy="1955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700">
              <a:latin typeface="Arial" panose="020B0604020202020204" pitchFamily="34" charset="0"/>
              <a:cs typeface="Arial" panose="020B0604020202020204" pitchFamily="34" charset="0"/>
            </a:rPr>
            <a:t>NÃO</a:t>
          </a:r>
        </a:p>
      </xdr:txBody>
    </xdr:sp>
    <xdr:clientData/>
  </xdr:oneCellAnchor>
  <xdr:oneCellAnchor>
    <xdr:from>
      <xdr:col>3</xdr:col>
      <xdr:colOff>62913</xdr:colOff>
      <xdr:row>27</xdr:row>
      <xdr:rowOff>85192</xdr:rowOff>
    </xdr:from>
    <xdr:ext cx="379206" cy="195566"/>
    <xdr:sp macro="" textlink="">
      <xdr:nvSpPr>
        <xdr:cNvPr id="69" name="CaixaDeTexto 68"/>
        <xdr:cNvSpPr txBox="1"/>
      </xdr:nvSpPr>
      <xdr:spPr>
        <a:xfrm>
          <a:off x="1899877" y="4629978"/>
          <a:ext cx="379206" cy="1955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700">
              <a:latin typeface="Arial" panose="020B0604020202020204" pitchFamily="34" charset="0"/>
              <a:cs typeface="Arial" panose="020B0604020202020204" pitchFamily="34" charset="0"/>
            </a:rPr>
            <a:t>NÃO</a:t>
          </a:r>
        </a:p>
      </xdr:txBody>
    </xdr:sp>
    <xdr:clientData/>
  </xdr:oneCellAnchor>
  <xdr:oneCellAnchor>
    <xdr:from>
      <xdr:col>3</xdr:col>
      <xdr:colOff>62913</xdr:colOff>
      <xdr:row>47</xdr:row>
      <xdr:rowOff>4732</xdr:rowOff>
    </xdr:from>
    <xdr:ext cx="344261" cy="195566"/>
    <xdr:sp macro="" textlink="">
      <xdr:nvSpPr>
        <xdr:cNvPr id="71" name="CaixaDeTexto 70"/>
        <xdr:cNvSpPr txBox="1"/>
      </xdr:nvSpPr>
      <xdr:spPr>
        <a:xfrm>
          <a:off x="1895654" y="7854646"/>
          <a:ext cx="344261" cy="1955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700">
              <a:latin typeface="Arial" panose="020B0604020202020204" pitchFamily="34" charset="0"/>
              <a:cs typeface="Arial" panose="020B0604020202020204" pitchFamily="34" charset="0"/>
            </a:rPr>
            <a:t>SIM</a:t>
          </a:r>
        </a:p>
      </xdr:txBody>
    </xdr:sp>
    <xdr:clientData/>
  </xdr:oneCellAnchor>
  <xdr:oneCellAnchor>
    <xdr:from>
      <xdr:col>10</xdr:col>
      <xdr:colOff>28540</xdr:colOff>
      <xdr:row>51</xdr:row>
      <xdr:rowOff>124536</xdr:rowOff>
    </xdr:from>
    <xdr:ext cx="344261" cy="195566"/>
    <xdr:sp macro="" textlink="">
      <xdr:nvSpPr>
        <xdr:cNvPr id="72" name="CaixaDeTexto 71"/>
        <xdr:cNvSpPr txBox="1"/>
      </xdr:nvSpPr>
      <xdr:spPr>
        <a:xfrm>
          <a:off x="6124540" y="8516061"/>
          <a:ext cx="344261" cy="1955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700">
              <a:latin typeface="Arial" panose="020B0604020202020204" pitchFamily="34" charset="0"/>
              <a:cs typeface="Arial" panose="020B0604020202020204" pitchFamily="34" charset="0"/>
            </a:rPr>
            <a:t>SIM</a:t>
          </a:r>
        </a:p>
      </xdr:txBody>
    </xdr:sp>
    <xdr:clientData/>
  </xdr:oneCellAnchor>
  <xdr:oneCellAnchor>
    <xdr:from>
      <xdr:col>6</xdr:col>
      <xdr:colOff>600690</xdr:colOff>
      <xdr:row>51</xdr:row>
      <xdr:rowOff>115011</xdr:rowOff>
    </xdr:from>
    <xdr:ext cx="379206" cy="195566"/>
    <xdr:sp macro="" textlink="">
      <xdr:nvSpPr>
        <xdr:cNvPr id="73" name="CaixaDeTexto 72"/>
        <xdr:cNvSpPr txBox="1"/>
      </xdr:nvSpPr>
      <xdr:spPr>
        <a:xfrm>
          <a:off x="4258290" y="8506536"/>
          <a:ext cx="379206" cy="1955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700">
              <a:latin typeface="Arial" panose="020B0604020202020204" pitchFamily="34" charset="0"/>
              <a:cs typeface="Arial" panose="020B0604020202020204" pitchFamily="34" charset="0"/>
            </a:rPr>
            <a:t>NÃO</a:t>
          </a:r>
        </a:p>
      </xdr:txBody>
    </xdr:sp>
    <xdr:clientData/>
  </xdr:oneCellAnchor>
  <xdr:oneCellAnchor>
    <xdr:from>
      <xdr:col>2</xdr:col>
      <xdr:colOff>118263</xdr:colOff>
      <xdr:row>49</xdr:row>
      <xdr:rowOff>91552</xdr:rowOff>
    </xdr:from>
    <xdr:ext cx="344261" cy="195566"/>
    <xdr:sp macro="" textlink="">
      <xdr:nvSpPr>
        <xdr:cNvPr id="74" name="CaixaDeTexto 73"/>
        <xdr:cNvSpPr txBox="1"/>
      </xdr:nvSpPr>
      <xdr:spPr>
        <a:xfrm>
          <a:off x="1337463" y="8252572"/>
          <a:ext cx="344261" cy="1955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700">
              <a:latin typeface="Arial" panose="020B0604020202020204" pitchFamily="34" charset="0"/>
              <a:cs typeface="Arial" panose="020B0604020202020204" pitchFamily="34" charset="0"/>
            </a:rPr>
            <a:t>SIM</a:t>
          </a:r>
        </a:p>
      </xdr:txBody>
    </xdr:sp>
    <xdr:clientData/>
  </xdr:oneCellAnchor>
  <xdr:twoCellAnchor>
    <xdr:from>
      <xdr:col>8</xdr:col>
      <xdr:colOff>198178</xdr:colOff>
      <xdr:row>14</xdr:row>
      <xdr:rowOff>67077</xdr:rowOff>
    </xdr:from>
    <xdr:to>
      <xdr:col>9</xdr:col>
      <xdr:colOff>295602</xdr:colOff>
      <xdr:row>16</xdr:row>
      <xdr:rowOff>90236</xdr:rowOff>
    </xdr:to>
    <xdr:sp macro="" textlink="">
      <xdr:nvSpPr>
        <xdr:cNvPr id="76" name="Fluxograma: Terminação 75"/>
        <xdr:cNvSpPr/>
      </xdr:nvSpPr>
      <xdr:spPr bwMode="auto">
        <a:xfrm>
          <a:off x="5091020" y="2448327"/>
          <a:ext cx="709029" cy="344001"/>
        </a:xfrm>
        <a:prstGeom prst="flowChartTerminator">
          <a:avLst/>
        </a:prstGeom>
        <a:solidFill>
          <a:schemeClr val="accent1">
            <a:lumMod val="60000"/>
            <a:lumOff val="40000"/>
          </a:schemeClr>
        </a:solidFill>
        <a:ln w="9525">
          <a:headEnd type="none" w="med" len="med"/>
          <a:tailEnd type="none" w="med" len="med"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 upright="1"/>
        <a:lstStyle/>
        <a:p>
          <a:pPr algn="ctr"/>
          <a:r>
            <a:rPr lang="pt-BR" sz="800" b="1">
              <a:latin typeface="Arial" panose="020B0604020202020204" pitchFamily="34" charset="0"/>
              <a:cs typeface="Arial" panose="020B0604020202020204" pitchFamily="34" charset="0"/>
            </a:rPr>
            <a:t>FIM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ln>
          <a:headEnd type="none" w="med" len="med"/>
          <a:tailEnd type="none" w="med" len="med"/>
        </a:ln>
        <a:extLst/>
      </a:spPr>
      <a:bodyPr vertOverflow="clip" horzOverflow="clip" wrap="square" lIns="0" tIns="0" rIns="0" bIns="0" rtlCol="0" anchor="ctr" upright="1"/>
      <a:lstStyle>
        <a:defPPr algn="ctr">
          <a:defRPr sz="1100"/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  <a:lnDef>
      <a:spPr bwMode="auto">
        <a:solidFill>
          <a:srgbClr val="090000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showGridLines="0" workbookViewId="0">
      <selection activeCell="H18" sqref="H18"/>
    </sheetView>
  </sheetViews>
  <sheetFormatPr defaultRowHeight="12.75" x14ac:dyDescent="0.2"/>
  <cols>
    <col min="1" max="1" width="6.5703125" customWidth="1"/>
    <col min="2" max="2" width="14.7109375" customWidth="1"/>
    <col min="3" max="3" width="46" customWidth="1"/>
    <col min="4" max="4" width="3.85546875" customWidth="1"/>
    <col min="5" max="5" width="9.140625" customWidth="1"/>
    <col min="6" max="6" width="14.85546875" customWidth="1"/>
  </cols>
  <sheetData>
    <row r="1" spans="1:6" ht="14.25" thickTop="1" thickBot="1" x14ac:dyDescent="0.25">
      <c r="A1" s="31"/>
      <c r="B1" s="32"/>
      <c r="C1" s="32"/>
      <c r="D1" s="32"/>
      <c r="E1" s="32"/>
      <c r="F1" s="33"/>
    </row>
    <row r="2" spans="1:6" ht="15.75" x14ac:dyDescent="0.2">
      <c r="A2" s="34"/>
      <c r="B2" s="35"/>
      <c r="C2" s="36"/>
      <c r="D2" s="36"/>
      <c r="E2" s="36"/>
      <c r="F2" s="37"/>
    </row>
    <row r="3" spans="1:6" ht="34.5" customHeight="1" x14ac:dyDescent="0.2">
      <c r="A3" s="38"/>
      <c r="B3" s="39"/>
      <c r="C3" s="272" t="s">
        <v>248</v>
      </c>
      <c r="D3" s="272"/>
      <c r="E3" s="272"/>
      <c r="F3" s="273"/>
    </row>
    <row r="4" spans="1:6" ht="22.5" customHeight="1" thickBot="1" x14ac:dyDescent="0.25">
      <c r="A4" s="38"/>
      <c r="B4" s="39"/>
      <c r="C4" s="274" t="s">
        <v>145</v>
      </c>
      <c r="D4" s="274"/>
      <c r="E4" s="274"/>
      <c r="F4" s="275"/>
    </row>
    <row r="5" spans="1:6" ht="12.75" customHeight="1" x14ac:dyDescent="0.2">
      <c r="A5" s="276" t="s">
        <v>6</v>
      </c>
      <c r="B5" s="277"/>
      <c r="C5" s="278"/>
      <c r="D5" s="279"/>
      <c r="E5" s="279"/>
      <c r="F5" s="280"/>
    </row>
    <row r="6" spans="1:6" ht="12.75" customHeight="1" x14ac:dyDescent="0.2">
      <c r="A6" s="249" t="s">
        <v>151</v>
      </c>
      <c r="B6" s="250"/>
      <c r="C6" s="40"/>
      <c r="D6" s="41"/>
      <c r="E6" s="41"/>
      <c r="F6" s="42"/>
    </row>
    <row r="7" spans="1:6" ht="13.5" customHeight="1" thickBot="1" x14ac:dyDescent="0.25">
      <c r="A7" s="249" t="s">
        <v>31</v>
      </c>
      <c r="B7" s="250"/>
      <c r="C7" s="251"/>
      <c r="D7" s="252"/>
      <c r="E7" s="252"/>
      <c r="F7" s="253"/>
    </row>
    <row r="8" spans="1:6" ht="13.5" customHeight="1" thickBot="1" x14ac:dyDescent="0.25">
      <c r="A8" s="60"/>
      <c r="B8" s="61"/>
      <c r="C8" s="226" t="s">
        <v>158</v>
      </c>
      <c r="D8" s="226"/>
      <c r="E8" s="226"/>
      <c r="F8" s="227"/>
    </row>
    <row r="9" spans="1:6" ht="13.5" customHeight="1" thickBot="1" x14ac:dyDescent="0.25">
      <c r="A9" s="257" t="s">
        <v>146</v>
      </c>
      <c r="B9" s="258"/>
      <c r="C9" s="259" t="s">
        <v>147</v>
      </c>
      <c r="D9" s="260"/>
      <c r="E9" s="260"/>
      <c r="F9" s="261"/>
    </row>
    <row r="10" spans="1:6" ht="13.5" thickTop="1" x14ac:dyDescent="0.2">
      <c r="A10" s="262"/>
      <c r="B10" s="263"/>
      <c r="C10" s="264"/>
      <c r="D10" s="265"/>
      <c r="E10" s="265"/>
      <c r="F10" s="266"/>
    </row>
    <row r="11" spans="1:6" x14ac:dyDescent="0.2">
      <c r="A11" s="267"/>
      <c r="B11" s="268"/>
      <c r="C11" s="269"/>
      <c r="D11" s="270"/>
      <c r="E11" s="270"/>
      <c r="F11" s="271"/>
    </row>
    <row r="12" spans="1:6" x14ac:dyDescent="0.2">
      <c r="A12" s="267"/>
      <c r="B12" s="268"/>
      <c r="C12" s="269"/>
      <c r="D12" s="270"/>
      <c r="E12" s="270"/>
      <c r="F12" s="271"/>
    </row>
    <row r="13" spans="1:6" x14ac:dyDescent="0.2">
      <c r="A13" s="267"/>
      <c r="B13" s="268"/>
      <c r="C13" s="269"/>
      <c r="D13" s="270"/>
      <c r="E13" s="270"/>
      <c r="F13" s="271"/>
    </row>
    <row r="14" spans="1:6" ht="13.5" thickBot="1" x14ac:dyDescent="0.25">
      <c r="A14" s="267"/>
      <c r="B14" s="268"/>
      <c r="C14" s="254"/>
      <c r="D14" s="255"/>
      <c r="E14" s="255"/>
      <c r="F14" s="256"/>
    </row>
    <row r="15" spans="1:6" ht="13.5" customHeight="1" thickBot="1" x14ac:dyDescent="0.25">
      <c r="A15" s="62"/>
      <c r="B15" s="63"/>
      <c r="C15" s="228" t="s">
        <v>163</v>
      </c>
      <c r="D15" s="228"/>
      <c r="E15" s="228"/>
      <c r="F15" s="229"/>
    </row>
    <row r="16" spans="1:6" ht="13.5" customHeight="1" thickBot="1" x14ac:dyDescent="0.25">
      <c r="A16" s="236" t="s">
        <v>146</v>
      </c>
      <c r="B16" s="237"/>
      <c r="C16" s="238" t="s">
        <v>147</v>
      </c>
      <c r="D16" s="239"/>
      <c r="E16" s="239"/>
      <c r="F16" s="240"/>
    </row>
    <row r="17" spans="1:6" ht="13.5" thickTop="1" x14ac:dyDescent="0.2">
      <c r="A17" s="43"/>
      <c r="B17" s="44"/>
      <c r="C17" s="241"/>
      <c r="D17" s="242"/>
      <c r="E17" s="242"/>
      <c r="F17" s="243"/>
    </row>
    <row r="18" spans="1:6" ht="13.5" thickBot="1" x14ac:dyDescent="0.25">
      <c r="A18" s="45"/>
      <c r="B18" s="46"/>
      <c r="C18" s="244"/>
      <c r="D18" s="245"/>
      <c r="E18" s="245"/>
      <c r="F18" s="246"/>
    </row>
    <row r="19" spans="1:6" ht="14.25" thickTop="1" thickBot="1" x14ac:dyDescent="0.25">
      <c r="A19" s="122" t="s">
        <v>148</v>
      </c>
      <c r="B19" s="123" t="s">
        <v>149</v>
      </c>
      <c r="C19" s="247" t="s">
        <v>150</v>
      </c>
      <c r="D19" s="247"/>
      <c r="E19" s="247"/>
      <c r="F19" s="248"/>
    </row>
    <row r="20" spans="1:6" x14ac:dyDescent="0.2">
      <c r="A20" s="47"/>
      <c r="B20" s="48"/>
      <c r="C20" s="230"/>
      <c r="D20" s="231"/>
      <c r="E20" s="231"/>
      <c r="F20" s="232"/>
    </row>
    <row r="21" spans="1:6" x14ac:dyDescent="0.2">
      <c r="A21" s="49"/>
      <c r="B21" s="50"/>
      <c r="C21" s="51"/>
      <c r="D21" s="52"/>
      <c r="E21" s="52"/>
      <c r="F21" s="53"/>
    </row>
    <row r="22" spans="1:6" x14ac:dyDescent="0.2">
      <c r="A22" s="49"/>
      <c r="B22" s="50"/>
      <c r="C22" s="51"/>
      <c r="D22" s="52"/>
      <c r="E22" s="52"/>
      <c r="F22" s="53"/>
    </row>
    <row r="23" spans="1:6" x14ac:dyDescent="0.2">
      <c r="A23" s="49"/>
      <c r="B23" s="50"/>
      <c r="C23" s="51"/>
      <c r="D23" s="52"/>
      <c r="E23" s="52"/>
      <c r="F23" s="53"/>
    </row>
    <row r="24" spans="1:6" x14ac:dyDescent="0.2">
      <c r="A24" s="49"/>
      <c r="B24" s="50"/>
      <c r="C24" s="233"/>
      <c r="D24" s="234"/>
      <c r="E24" s="234"/>
      <c r="F24" s="235"/>
    </row>
    <row r="25" spans="1:6" x14ac:dyDescent="0.2">
      <c r="A25" s="49"/>
      <c r="B25" s="50"/>
      <c r="C25" s="233"/>
      <c r="D25" s="234"/>
      <c r="E25" s="234"/>
      <c r="F25" s="235"/>
    </row>
    <row r="26" spans="1:6" x14ac:dyDescent="0.2">
      <c r="A26" s="49"/>
      <c r="B26" s="50"/>
      <c r="C26" s="54"/>
      <c r="D26" s="55"/>
      <c r="E26" s="55"/>
      <c r="F26" s="56"/>
    </row>
    <row r="27" spans="1:6" x14ac:dyDescent="0.2">
      <c r="A27" s="49"/>
      <c r="B27" s="50"/>
      <c r="C27" s="54"/>
      <c r="D27" s="55"/>
      <c r="E27" s="55"/>
      <c r="F27" s="56"/>
    </row>
    <row r="28" spans="1:6" x14ac:dyDescent="0.2">
      <c r="A28" s="49"/>
      <c r="B28" s="50"/>
      <c r="C28" s="54"/>
      <c r="D28" s="55"/>
      <c r="E28" s="55"/>
      <c r="F28" s="56"/>
    </row>
    <row r="29" spans="1:6" x14ac:dyDescent="0.2">
      <c r="A29" s="49"/>
      <c r="B29" s="50"/>
      <c r="C29" s="54"/>
      <c r="D29" s="55"/>
      <c r="E29" s="55"/>
      <c r="F29" s="56"/>
    </row>
    <row r="30" spans="1:6" x14ac:dyDescent="0.2">
      <c r="A30" s="49"/>
      <c r="B30" s="50"/>
      <c r="C30" s="54"/>
      <c r="D30" s="55"/>
      <c r="E30" s="55"/>
      <c r="F30" s="56"/>
    </row>
    <row r="31" spans="1:6" x14ac:dyDescent="0.2">
      <c r="A31" s="49"/>
      <c r="B31" s="50"/>
      <c r="C31" s="233"/>
      <c r="D31" s="234"/>
      <c r="E31" s="234"/>
      <c r="F31" s="235"/>
    </row>
    <row r="32" spans="1:6" x14ac:dyDescent="0.2">
      <c r="A32" s="49"/>
      <c r="B32" s="50"/>
      <c r="C32" s="54"/>
      <c r="D32" s="55"/>
      <c r="E32" s="55"/>
      <c r="F32" s="56"/>
    </row>
    <row r="33" spans="1:6" x14ac:dyDescent="0.2">
      <c r="A33" s="49"/>
      <c r="B33" s="50"/>
      <c r="C33" s="54"/>
      <c r="D33" s="55"/>
      <c r="E33" s="55"/>
      <c r="F33" s="56"/>
    </row>
    <row r="34" spans="1:6" x14ac:dyDescent="0.2">
      <c r="A34" s="49"/>
      <c r="B34" s="50"/>
      <c r="C34" s="54"/>
      <c r="D34" s="55"/>
      <c r="E34" s="55"/>
      <c r="F34" s="56"/>
    </row>
    <row r="35" spans="1:6" x14ac:dyDescent="0.2">
      <c r="A35" s="49"/>
      <c r="B35" s="50"/>
      <c r="C35" s="54"/>
      <c r="D35" s="55"/>
      <c r="E35" s="55"/>
      <c r="F35" s="56"/>
    </row>
    <row r="36" spans="1:6" x14ac:dyDescent="0.2">
      <c r="A36" s="49"/>
      <c r="B36" s="50"/>
      <c r="C36" s="233"/>
      <c r="D36" s="234"/>
      <c r="E36" s="234"/>
      <c r="F36" s="235"/>
    </row>
    <row r="37" spans="1:6" x14ac:dyDescent="0.2">
      <c r="A37" s="49"/>
      <c r="B37" s="50"/>
      <c r="C37" s="211"/>
      <c r="D37" s="212"/>
      <c r="E37" s="212"/>
      <c r="F37" s="213"/>
    </row>
    <row r="38" spans="1:6" x14ac:dyDescent="0.2">
      <c r="A38" s="49"/>
      <c r="B38" s="50"/>
      <c r="C38" s="233"/>
      <c r="D38" s="234"/>
      <c r="E38" s="234"/>
      <c r="F38" s="235"/>
    </row>
    <row r="39" spans="1:6" x14ac:dyDescent="0.2">
      <c r="A39" s="49"/>
      <c r="B39" s="57"/>
      <c r="C39" s="222"/>
      <c r="D39" s="222"/>
      <c r="E39" s="222"/>
      <c r="F39" s="223"/>
    </row>
    <row r="40" spans="1:6" ht="13.5" thickBot="1" x14ac:dyDescent="0.25">
      <c r="A40" s="58"/>
      <c r="B40" s="59"/>
      <c r="C40" s="224"/>
      <c r="D40" s="224"/>
      <c r="E40" s="224"/>
      <c r="F40" s="225"/>
    </row>
    <row r="41" spans="1:6" ht="13.5" thickTop="1" x14ac:dyDescent="0.2"/>
  </sheetData>
  <mergeCells count="34">
    <mergeCell ref="C3:F3"/>
    <mergeCell ref="C4:F4"/>
    <mergeCell ref="A5:B5"/>
    <mergeCell ref="C5:F5"/>
    <mergeCell ref="A6:B6"/>
    <mergeCell ref="A7:B7"/>
    <mergeCell ref="C7:F7"/>
    <mergeCell ref="C14:F14"/>
    <mergeCell ref="A9:B9"/>
    <mergeCell ref="C9:F9"/>
    <mergeCell ref="A10:B10"/>
    <mergeCell ref="C10:F10"/>
    <mergeCell ref="A11:B11"/>
    <mergeCell ref="C11:F11"/>
    <mergeCell ref="A12:B12"/>
    <mergeCell ref="C12:F12"/>
    <mergeCell ref="A13:B13"/>
    <mergeCell ref="C13:F13"/>
    <mergeCell ref="A14:B14"/>
    <mergeCell ref="A16:B16"/>
    <mergeCell ref="C16:F16"/>
    <mergeCell ref="C17:F17"/>
    <mergeCell ref="C18:F18"/>
    <mergeCell ref="C19:F19"/>
    <mergeCell ref="C39:F39"/>
    <mergeCell ref="C40:F40"/>
    <mergeCell ref="C8:F8"/>
    <mergeCell ref="C15:F15"/>
    <mergeCell ref="C20:F20"/>
    <mergeCell ref="C24:F24"/>
    <mergeCell ref="C25:F25"/>
    <mergeCell ref="C31:F31"/>
    <mergeCell ref="C36:F36"/>
    <mergeCell ref="C38:F38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0"/>
  <sheetViews>
    <sheetView tabSelected="1" showRuler="0" topLeftCell="D5" zoomScale="70" zoomScaleNormal="70" zoomScaleSheetLayoutView="75" zoomScalePageLayoutView="80" workbookViewId="0">
      <selection activeCell="P17" sqref="P17"/>
    </sheetView>
  </sheetViews>
  <sheetFormatPr defaultRowHeight="12.75" x14ac:dyDescent="0.2"/>
  <cols>
    <col min="1" max="1" width="9.7109375" style="2" customWidth="1"/>
    <col min="2" max="2" width="29.7109375" style="2" customWidth="1"/>
    <col min="3" max="5" width="25.7109375" style="2" customWidth="1"/>
    <col min="6" max="7" width="4.5703125" style="2" customWidth="1"/>
    <col min="8" max="8" width="8.7109375" style="2" customWidth="1"/>
    <col min="9" max="11" width="4.5703125" style="2" customWidth="1"/>
    <col min="12" max="12" width="8.7109375" style="2" customWidth="1"/>
    <col min="13" max="13" width="10.28515625" style="2" customWidth="1"/>
    <col min="14" max="14" width="27.42578125" style="2" customWidth="1"/>
    <col min="15" max="15" width="28.140625" style="2" customWidth="1"/>
    <col min="16" max="16" width="27.42578125" style="2" customWidth="1"/>
    <col min="17" max="17" width="6.28515625" style="2" customWidth="1"/>
    <col min="18" max="18" width="13" style="2" bestFit="1" customWidth="1"/>
    <col min="19" max="22" width="5.7109375" style="2" customWidth="1"/>
    <col min="23" max="23" width="13" style="2" bestFit="1" customWidth="1"/>
    <col min="24" max="27" width="5.7109375" style="2" customWidth="1"/>
    <col min="28" max="29" width="30.5703125" style="2" customWidth="1"/>
    <col min="30" max="32" width="11.5703125" style="2" customWidth="1"/>
    <col min="33" max="34" width="6.42578125" style="2" customWidth="1"/>
    <col min="35" max="36" width="7.28515625" style="2" customWidth="1"/>
    <col min="37" max="16384" width="9.140625" style="2"/>
  </cols>
  <sheetData>
    <row r="1" spans="1:32" ht="12.75" customHeight="1" thickTop="1" x14ac:dyDescent="0.2">
      <c r="A1" s="321" t="s">
        <v>255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  <c r="Q1" s="321"/>
      <c r="R1" s="321"/>
      <c r="S1" s="321"/>
      <c r="T1" s="321"/>
      <c r="U1" s="321"/>
      <c r="V1" s="321"/>
      <c r="W1" s="321"/>
      <c r="X1" s="321"/>
      <c r="Y1" s="321"/>
      <c r="Z1" s="321"/>
      <c r="AA1" s="321"/>
      <c r="AB1" s="321"/>
      <c r="AC1" s="321"/>
      <c r="AD1" s="321"/>
      <c r="AE1" s="321"/>
      <c r="AF1" s="321"/>
    </row>
    <row r="2" spans="1:32" ht="15.75" customHeight="1" x14ac:dyDescent="0.2">
      <c r="A2" s="322"/>
      <c r="B2" s="322"/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  <c r="S2" s="322"/>
      <c r="T2" s="322"/>
      <c r="U2" s="322"/>
      <c r="V2" s="322"/>
      <c r="W2" s="322"/>
      <c r="X2" s="322"/>
      <c r="Y2" s="322"/>
      <c r="Z2" s="322"/>
      <c r="AA2" s="322"/>
      <c r="AB2" s="322"/>
      <c r="AC2" s="322"/>
      <c r="AD2" s="322"/>
      <c r="AE2" s="322"/>
      <c r="AF2" s="322"/>
    </row>
    <row r="3" spans="1:32" ht="15.75" customHeight="1" x14ac:dyDescent="0.2">
      <c r="A3" s="322"/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U3" s="322"/>
      <c r="V3" s="322"/>
      <c r="W3" s="322"/>
      <c r="X3" s="322"/>
      <c r="Y3" s="322"/>
      <c r="Z3" s="322"/>
      <c r="AA3" s="322"/>
      <c r="AB3" s="322"/>
      <c r="AC3" s="322"/>
      <c r="AD3" s="322"/>
      <c r="AE3" s="322"/>
      <c r="AF3" s="322"/>
    </row>
    <row r="4" spans="1:32" ht="22.5" customHeight="1" x14ac:dyDescent="0.2">
      <c r="A4" s="319" t="s">
        <v>256</v>
      </c>
      <c r="B4" s="319"/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  <c r="P4" s="319"/>
      <c r="Q4" s="319"/>
      <c r="R4" s="319"/>
      <c r="S4" s="319"/>
      <c r="T4" s="319"/>
      <c r="U4" s="319"/>
      <c r="V4" s="319"/>
      <c r="W4" s="319"/>
      <c r="X4" s="319"/>
      <c r="Y4" s="319"/>
      <c r="Z4" s="319"/>
      <c r="AA4" s="319"/>
      <c r="AB4" s="319"/>
      <c r="AC4" s="319"/>
      <c r="AD4" s="319"/>
      <c r="AE4" s="319"/>
      <c r="AF4" s="320"/>
    </row>
    <row r="5" spans="1:32" ht="22.5" customHeight="1" x14ac:dyDescent="0.2">
      <c r="A5" s="316" t="s">
        <v>257</v>
      </c>
      <c r="B5" s="317"/>
      <c r="C5" s="317"/>
      <c r="D5" s="317"/>
      <c r="E5" s="317"/>
      <c r="F5" s="317"/>
      <c r="G5" s="317"/>
      <c r="H5" s="317"/>
      <c r="I5" s="317"/>
      <c r="J5" s="317"/>
      <c r="K5" s="317"/>
      <c r="L5" s="317"/>
      <c r="M5" s="317"/>
      <c r="N5" s="317"/>
      <c r="O5" s="317"/>
      <c r="P5" s="317"/>
      <c r="Q5" s="317"/>
      <c r="R5" s="317"/>
      <c r="S5" s="317"/>
      <c r="T5" s="317"/>
      <c r="U5" s="317"/>
      <c r="V5" s="317"/>
      <c r="W5" s="317"/>
      <c r="X5" s="317"/>
      <c r="Y5" s="317"/>
      <c r="Z5" s="317"/>
      <c r="AA5" s="317"/>
      <c r="AB5" s="317"/>
      <c r="AC5" s="317"/>
      <c r="AD5" s="317"/>
      <c r="AE5" s="317"/>
      <c r="AF5" s="318"/>
    </row>
    <row r="6" spans="1:32" ht="15.75" customHeight="1" thickBot="1" x14ac:dyDescent="0.25">
      <c r="A6" s="313" t="s">
        <v>258</v>
      </c>
      <c r="B6" s="314"/>
      <c r="C6" s="314"/>
      <c r="D6" s="314"/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  <c r="R6" s="314"/>
      <c r="S6" s="314"/>
      <c r="T6" s="314"/>
      <c r="U6" s="314"/>
      <c r="V6" s="314"/>
      <c r="W6" s="314"/>
      <c r="X6" s="314"/>
      <c r="Y6" s="314"/>
      <c r="Z6" s="314"/>
      <c r="AA6" s="314"/>
      <c r="AB6" s="314"/>
      <c r="AC6" s="314"/>
      <c r="AD6" s="314"/>
      <c r="AE6" s="314"/>
      <c r="AF6" s="315"/>
    </row>
    <row r="7" spans="1:32" ht="15.75" customHeight="1" thickBot="1" x14ac:dyDescent="0.25">
      <c r="A7" s="337" t="s">
        <v>259</v>
      </c>
      <c r="B7" s="338"/>
      <c r="C7" s="338"/>
      <c r="D7" s="338"/>
      <c r="E7" s="338"/>
      <c r="F7" s="338"/>
      <c r="G7" s="338"/>
      <c r="H7" s="338"/>
      <c r="I7" s="338"/>
      <c r="J7" s="338"/>
      <c r="K7" s="338"/>
      <c r="L7" s="338"/>
      <c r="M7" s="338"/>
      <c r="N7" s="338"/>
      <c r="O7" s="338"/>
      <c r="P7" s="338"/>
      <c r="Q7" s="338"/>
      <c r="R7" s="338"/>
      <c r="S7" s="338"/>
      <c r="T7" s="338"/>
      <c r="U7" s="338"/>
      <c r="V7" s="338"/>
      <c r="W7" s="338"/>
      <c r="X7" s="338"/>
      <c r="Y7" s="338"/>
      <c r="Z7" s="338"/>
      <c r="AA7" s="338"/>
      <c r="AB7" s="338"/>
      <c r="AC7" s="338"/>
      <c r="AD7" s="338"/>
      <c r="AE7" s="338"/>
      <c r="AF7" s="339"/>
    </row>
    <row r="8" spans="1:32" s="9" customFormat="1" ht="29.25" customHeight="1" x14ac:dyDescent="0.2">
      <c r="A8" s="283" t="s">
        <v>143</v>
      </c>
      <c r="B8" s="285" t="s">
        <v>21</v>
      </c>
      <c r="C8" s="287" t="s">
        <v>239</v>
      </c>
      <c r="D8" s="289" t="s">
        <v>12</v>
      </c>
      <c r="E8" s="291" t="s">
        <v>15</v>
      </c>
      <c r="F8" s="329"/>
      <c r="G8" s="329"/>
      <c r="H8" s="329"/>
      <c r="I8" s="329"/>
      <c r="J8" s="329"/>
      <c r="K8" s="329"/>
      <c r="L8" s="329"/>
      <c r="M8" s="330"/>
      <c r="N8" s="309" t="s">
        <v>11</v>
      </c>
      <c r="O8" s="310"/>
      <c r="P8" s="310"/>
      <c r="Q8" s="310"/>
      <c r="R8" s="307" t="s">
        <v>9</v>
      </c>
      <c r="S8" s="323" t="s">
        <v>253</v>
      </c>
      <c r="T8" s="324"/>
      <c r="U8" s="324"/>
      <c r="V8" s="325"/>
      <c r="W8" s="307" t="s">
        <v>9</v>
      </c>
      <c r="X8" s="323" t="s">
        <v>252</v>
      </c>
      <c r="Y8" s="324"/>
      <c r="Z8" s="324"/>
      <c r="AA8" s="325"/>
      <c r="AB8" s="333" t="s">
        <v>16</v>
      </c>
      <c r="AC8" s="334"/>
      <c r="AD8" s="335" t="s">
        <v>243</v>
      </c>
      <c r="AE8" s="333"/>
      <c r="AF8" s="336"/>
    </row>
    <row r="9" spans="1:32" s="9" customFormat="1" ht="21" customHeight="1" x14ac:dyDescent="0.2">
      <c r="A9" s="284"/>
      <c r="B9" s="286"/>
      <c r="C9" s="288"/>
      <c r="D9" s="290"/>
      <c r="E9" s="292"/>
      <c r="F9" s="331"/>
      <c r="G9" s="331"/>
      <c r="H9" s="331"/>
      <c r="I9" s="331"/>
      <c r="J9" s="331"/>
      <c r="K9" s="331"/>
      <c r="L9" s="331"/>
      <c r="M9" s="332"/>
      <c r="N9" s="311"/>
      <c r="O9" s="312"/>
      <c r="P9" s="312"/>
      <c r="Q9" s="312"/>
      <c r="R9" s="308"/>
      <c r="S9" s="326"/>
      <c r="T9" s="327"/>
      <c r="U9" s="327"/>
      <c r="V9" s="328"/>
      <c r="W9" s="308"/>
      <c r="X9" s="326"/>
      <c r="Y9" s="327"/>
      <c r="Z9" s="327"/>
      <c r="AA9" s="328"/>
      <c r="AB9" s="301" t="s">
        <v>249</v>
      </c>
      <c r="AC9" s="303" t="s">
        <v>13</v>
      </c>
      <c r="AD9" s="305" t="s">
        <v>241</v>
      </c>
      <c r="AE9" s="306"/>
      <c r="AF9" s="199" t="s">
        <v>242</v>
      </c>
    </row>
    <row r="10" spans="1:32" ht="29.25" customHeight="1" x14ac:dyDescent="0.2">
      <c r="A10" s="284"/>
      <c r="B10" s="286"/>
      <c r="C10" s="288"/>
      <c r="D10" s="290"/>
      <c r="E10" s="292"/>
      <c r="F10" s="281" t="s">
        <v>0</v>
      </c>
      <c r="G10" s="281"/>
      <c r="H10" s="282"/>
      <c r="I10" s="293" t="s">
        <v>251</v>
      </c>
      <c r="J10" s="294"/>
      <c r="K10" s="294"/>
      <c r="L10" s="295"/>
      <c r="M10" s="109"/>
      <c r="N10" s="203">
        <v>0.85</v>
      </c>
      <c r="O10" s="204">
        <v>0.6</v>
      </c>
      <c r="P10" s="205">
        <v>0.25</v>
      </c>
      <c r="Q10" s="200"/>
      <c r="R10" s="208"/>
      <c r="S10" s="296" t="s">
        <v>10</v>
      </c>
      <c r="T10" s="296"/>
      <c r="U10" s="296"/>
      <c r="V10" s="30"/>
      <c r="W10" s="209"/>
      <c r="X10" s="296" t="s">
        <v>10</v>
      </c>
      <c r="Y10" s="296"/>
      <c r="Z10" s="296"/>
      <c r="AA10" s="221"/>
      <c r="AB10" s="302"/>
      <c r="AC10" s="304"/>
      <c r="AD10" s="297" t="s">
        <v>143</v>
      </c>
      <c r="AE10" s="297" t="s">
        <v>24</v>
      </c>
      <c r="AF10" s="299" t="s">
        <v>240</v>
      </c>
    </row>
    <row r="11" spans="1:32" s="1" customFormat="1" ht="165.75" customHeight="1" x14ac:dyDescent="0.2">
      <c r="A11" s="284"/>
      <c r="B11" s="286"/>
      <c r="C11" s="288"/>
      <c r="D11" s="290"/>
      <c r="E11" s="292"/>
      <c r="F11" s="98" t="s">
        <v>18</v>
      </c>
      <c r="G11" s="101" t="s">
        <v>247</v>
      </c>
      <c r="H11" s="206" t="s">
        <v>244</v>
      </c>
      <c r="I11" s="64" t="s">
        <v>17</v>
      </c>
      <c r="J11" s="105" t="s">
        <v>18</v>
      </c>
      <c r="K11" s="101" t="s">
        <v>247</v>
      </c>
      <c r="L11" s="65" t="s">
        <v>250</v>
      </c>
      <c r="M11" s="110" t="s">
        <v>25</v>
      </c>
      <c r="N11" s="195" t="s">
        <v>23</v>
      </c>
      <c r="O11" s="196" t="s">
        <v>221</v>
      </c>
      <c r="P11" s="197" t="s">
        <v>14</v>
      </c>
      <c r="Q11" s="201" t="s">
        <v>27</v>
      </c>
      <c r="R11" s="209" t="s">
        <v>245</v>
      </c>
      <c r="S11" s="69" t="s">
        <v>28</v>
      </c>
      <c r="T11" s="74" t="s">
        <v>29</v>
      </c>
      <c r="U11" s="71" t="s">
        <v>30</v>
      </c>
      <c r="V11" s="72" t="s">
        <v>19</v>
      </c>
      <c r="W11" s="209" t="s">
        <v>254</v>
      </c>
      <c r="X11" s="69" t="s">
        <v>28</v>
      </c>
      <c r="Y11" s="74" t="s">
        <v>29</v>
      </c>
      <c r="Z11" s="71" t="s">
        <v>30</v>
      </c>
      <c r="AA11" s="72" t="s">
        <v>19</v>
      </c>
      <c r="AB11" s="302"/>
      <c r="AC11" s="304"/>
      <c r="AD11" s="298"/>
      <c r="AE11" s="298"/>
      <c r="AF11" s="300"/>
    </row>
    <row r="12" spans="1:32" s="1" customFormat="1" ht="17.25" customHeight="1" x14ac:dyDescent="0.2">
      <c r="A12" s="216"/>
      <c r="B12" s="215"/>
      <c r="C12" s="86"/>
      <c r="D12" s="214"/>
      <c r="E12" s="219"/>
      <c r="F12" s="98"/>
      <c r="G12" s="102"/>
      <c r="H12" s="206"/>
      <c r="I12" s="64"/>
      <c r="J12" s="105"/>
      <c r="K12" s="106"/>
      <c r="L12" s="65"/>
      <c r="M12" s="110"/>
      <c r="N12" s="66"/>
      <c r="O12" s="67"/>
      <c r="P12" s="68"/>
      <c r="Q12" s="201"/>
      <c r="R12" s="209"/>
      <c r="S12" s="69"/>
      <c r="T12" s="70"/>
      <c r="U12" s="71"/>
      <c r="V12" s="72"/>
      <c r="W12" s="209"/>
      <c r="X12" s="220"/>
      <c r="Y12" s="220"/>
      <c r="Z12" s="220"/>
      <c r="AA12" s="220"/>
      <c r="AB12" s="218"/>
      <c r="AC12" s="218"/>
      <c r="AD12" s="73"/>
      <c r="AE12" s="217"/>
      <c r="AF12" s="75"/>
    </row>
    <row r="13" spans="1:32" ht="27.75" customHeight="1" x14ac:dyDescent="0.2">
      <c r="A13" s="78"/>
      <c r="B13" s="18"/>
      <c r="C13" s="87"/>
      <c r="D13" s="91"/>
      <c r="E13" s="94"/>
      <c r="F13" s="99"/>
      <c r="G13" s="103"/>
      <c r="H13" s="207">
        <f>F13*G13*10</f>
        <v>0</v>
      </c>
      <c r="I13" s="16"/>
      <c r="J13" s="99"/>
      <c r="K13" s="107"/>
      <c r="L13" s="80">
        <f t="shared" ref="L13:L23" si="0">I13*J13*K13</f>
        <v>0</v>
      </c>
      <c r="M13" s="111">
        <f t="shared" ref="M13:M23" si="1">H13+L13</f>
        <v>0</v>
      </c>
      <c r="N13" s="28"/>
      <c r="O13" s="19"/>
      <c r="P13" s="26"/>
      <c r="Q13" s="202"/>
      <c r="R13" s="210">
        <f t="shared" ref="R13" si="2">H13*(1-Q13)</f>
        <v>0</v>
      </c>
      <c r="S13" s="82" t="str">
        <f>IF(R13&lt;80,"X"," ")</f>
        <v>X</v>
      </c>
      <c r="T13" s="83" t="str">
        <f>IF(R13&gt;79,IF(R13&lt;251,"X"," ")," ")</f>
        <v xml:space="preserve"> </v>
      </c>
      <c r="U13" s="84" t="str">
        <f>IF(R13&gt;250,IF(R13&lt;501,"X"," ")," ")</f>
        <v xml:space="preserve"> </v>
      </c>
      <c r="V13" s="85" t="str">
        <f t="shared" ref="V13:V28" si="3">IF(R13&gt;500,"X"," ")</f>
        <v xml:space="preserve"> </v>
      </c>
      <c r="W13" s="210">
        <f>L13*(1-Q13)</f>
        <v>0</v>
      </c>
      <c r="X13" s="82" t="str">
        <f>IF(W13&lt;80,"X"," ")</f>
        <v>X</v>
      </c>
      <c r="Y13" s="83" t="str">
        <f>IF(W13&gt;79,IF(W13&lt;251,"X"," ")," ")</f>
        <v xml:space="preserve"> </v>
      </c>
      <c r="Z13" s="84" t="str">
        <f>IF(W13&gt;250,IF(W13&lt;501,"X"," ")," ")</f>
        <v xml:space="preserve"> </v>
      </c>
      <c r="AA13" s="85" t="str">
        <f>IF(W13&gt;500,"X"," ")</f>
        <v xml:space="preserve"> </v>
      </c>
      <c r="AB13" s="17"/>
      <c r="AC13" s="24"/>
      <c r="AD13" s="198"/>
      <c r="AE13" s="24"/>
      <c r="AF13" s="76"/>
    </row>
    <row r="14" spans="1:32" ht="27.75" customHeight="1" x14ac:dyDescent="0.2">
      <c r="A14" s="78"/>
      <c r="B14" s="18"/>
      <c r="C14" s="88"/>
      <c r="D14" s="91"/>
      <c r="E14" s="95"/>
      <c r="F14" s="99"/>
      <c r="G14" s="103"/>
      <c r="H14" s="207">
        <f t="shared" ref="H14:H28" si="4">F14*G14*10</f>
        <v>0</v>
      </c>
      <c r="I14" s="16"/>
      <c r="J14" s="99"/>
      <c r="K14" s="107"/>
      <c r="L14" s="80">
        <f t="shared" si="0"/>
        <v>0</v>
      </c>
      <c r="M14" s="111">
        <f>(H14+L14)</f>
        <v>0</v>
      </c>
      <c r="N14" s="28"/>
      <c r="O14" s="19"/>
      <c r="P14" s="26"/>
      <c r="Q14" s="202"/>
      <c r="R14" s="210">
        <f>H14*(1-Q14)*10</f>
        <v>0</v>
      </c>
      <c r="S14" s="82" t="str">
        <f t="shared" ref="S14:S28" si="5">IF(R14&lt;80,"X"," ")</f>
        <v>X</v>
      </c>
      <c r="T14" s="83" t="str">
        <f t="shared" ref="T14:T28" si="6">IF(R14&gt;79,IF(R14&lt;251,"X"," ")," ")</f>
        <v xml:space="preserve"> </v>
      </c>
      <c r="U14" s="84" t="str">
        <f t="shared" ref="U14:U28" si="7">IF(R14&gt;250,IF(R14&lt;501,"X"," ")," ")</f>
        <v xml:space="preserve"> </v>
      </c>
      <c r="V14" s="85" t="str">
        <f t="shared" si="3"/>
        <v xml:space="preserve"> </v>
      </c>
      <c r="W14" s="210">
        <f t="shared" ref="W14:W28" si="8">L14*(1-Q14)</f>
        <v>0</v>
      </c>
      <c r="X14" s="82" t="str">
        <f t="shared" ref="X14:X28" si="9">IF(W14&lt;80,"X"," ")</f>
        <v>X</v>
      </c>
      <c r="Y14" s="83" t="str">
        <f t="shared" ref="Y14:Y28" si="10">IF(W14&gt;79,IF(W14&lt;251,"X"," ")," ")</f>
        <v xml:space="preserve"> </v>
      </c>
      <c r="Z14" s="84" t="str">
        <f t="shared" ref="Z14:Z28" si="11">IF(W14&gt;250,IF(W14&lt;501,"X"," ")," ")</f>
        <v xml:space="preserve"> </v>
      </c>
      <c r="AA14" s="85" t="str">
        <f t="shared" ref="AA14:AA28" si="12">IF(W14&gt;500,"X"," ")</f>
        <v xml:space="preserve"> </v>
      </c>
      <c r="AB14" s="17"/>
      <c r="AC14" s="24"/>
      <c r="AD14" s="17"/>
      <c r="AE14" s="24"/>
      <c r="AF14" s="76"/>
    </row>
    <row r="15" spans="1:32" ht="27.75" customHeight="1" x14ac:dyDescent="0.2">
      <c r="A15" s="78"/>
      <c r="B15" s="18"/>
      <c r="C15" s="89"/>
      <c r="D15" s="92"/>
      <c r="E15" s="96"/>
      <c r="F15" s="99"/>
      <c r="G15" s="103"/>
      <c r="H15" s="207">
        <f t="shared" si="4"/>
        <v>0</v>
      </c>
      <c r="I15" s="16"/>
      <c r="J15" s="99"/>
      <c r="K15" s="107"/>
      <c r="L15" s="80">
        <f t="shared" si="0"/>
        <v>0</v>
      </c>
      <c r="M15" s="111">
        <f t="shared" si="1"/>
        <v>0</v>
      </c>
      <c r="N15" s="28"/>
      <c r="O15" s="19"/>
      <c r="P15" s="26"/>
      <c r="Q15" s="202"/>
      <c r="R15" s="210">
        <f t="shared" ref="R15:R28" si="13">H15*(1-Q15)</f>
        <v>0</v>
      </c>
      <c r="S15" s="82" t="str">
        <f t="shared" si="5"/>
        <v>X</v>
      </c>
      <c r="T15" s="83" t="str">
        <f t="shared" si="6"/>
        <v xml:space="preserve"> </v>
      </c>
      <c r="U15" s="84" t="str">
        <f t="shared" si="7"/>
        <v xml:space="preserve"> </v>
      </c>
      <c r="V15" s="85" t="str">
        <f t="shared" si="3"/>
        <v xml:space="preserve"> </v>
      </c>
      <c r="W15" s="210">
        <f t="shared" si="8"/>
        <v>0</v>
      </c>
      <c r="X15" s="82" t="str">
        <f t="shared" si="9"/>
        <v>X</v>
      </c>
      <c r="Y15" s="83" t="str">
        <f t="shared" si="10"/>
        <v xml:space="preserve"> </v>
      </c>
      <c r="Z15" s="84" t="str">
        <f t="shared" si="11"/>
        <v xml:space="preserve"> </v>
      </c>
      <c r="AA15" s="85" t="str">
        <f t="shared" si="12"/>
        <v xml:space="preserve"> </v>
      </c>
      <c r="AB15" s="17"/>
      <c r="AC15" s="24"/>
      <c r="AD15" s="17"/>
      <c r="AE15" s="24"/>
      <c r="AF15" s="76"/>
    </row>
    <row r="16" spans="1:32" ht="27.75" customHeight="1" x14ac:dyDescent="0.2">
      <c r="A16" s="78"/>
      <c r="B16" s="18"/>
      <c r="C16" s="89"/>
      <c r="D16" s="92"/>
      <c r="E16" s="96"/>
      <c r="F16" s="99"/>
      <c r="G16" s="103"/>
      <c r="H16" s="207">
        <f t="shared" si="4"/>
        <v>0</v>
      </c>
      <c r="I16" s="16"/>
      <c r="J16" s="99"/>
      <c r="K16" s="107"/>
      <c r="L16" s="80">
        <f t="shared" si="0"/>
        <v>0</v>
      </c>
      <c r="M16" s="111">
        <f t="shared" si="1"/>
        <v>0</v>
      </c>
      <c r="N16" s="28"/>
      <c r="O16" s="19"/>
      <c r="P16" s="26"/>
      <c r="Q16" s="202"/>
      <c r="R16" s="210">
        <f t="shared" si="13"/>
        <v>0</v>
      </c>
      <c r="S16" s="82" t="str">
        <f t="shared" si="5"/>
        <v>X</v>
      </c>
      <c r="T16" s="83" t="str">
        <f t="shared" si="6"/>
        <v xml:space="preserve"> </v>
      </c>
      <c r="U16" s="84" t="str">
        <f t="shared" si="7"/>
        <v xml:space="preserve"> </v>
      </c>
      <c r="V16" s="85" t="str">
        <f t="shared" si="3"/>
        <v xml:space="preserve"> </v>
      </c>
      <c r="W16" s="210">
        <f t="shared" si="8"/>
        <v>0</v>
      </c>
      <c r="X16" s="82" t="str">
        <f t="shared" si="9"/>
        <v>X</v>
      </c>
      <c r="Y16" s="83" t="str">
        <f t="shared" si="10"/>
        <v xml:space="preserve"> </v>
      </c>
      <c r="Z16" s="84" t="str">
        <f t="shared" si="11"/>
        <v xml:space="preserve"> </v>
      </c>
      <c r="AA16" s="85" t="str">
        <f t="shared" si="12"/>
        <v xml:space="preserve"> </v>
      </c>
      <c r="AB16" s="17"/>
      <c r="AC16" s="24"/>
      <c r="AD16" s="17"/>
      <c r="AE16" s="24"/>
      <c r="AF16" s="76"/>
    </row>
    <row r="17" spans="1:36" ht="27.75" customHeight="1" x14ac:dyDescent="0.2">
      <c r="A17" s="78"/>
      <c r="B17" s="18"/>
      <c r="C17" s="89"/>
      <c r="D17" s="92"/>
      <c r="E17" s="96"/>
      <c r="F17" s="99"/>
      <c r="G17" s="103"/>
      <c r="H17" s="207">
        <f t="shared" si="4"/>
        <v>0</v>
      </c>
      <c r="I17" s="16"/>
      <c r="J17" s="99"/>
      <c r="K17" s="107"/>
      <c r="L17" s="80">
        <f t="shared" si="0"/>
        <v>0</v>
      </c>
      <c r="M17" s="111">
        <f t="shared" si="1"/>
        <v>0</v>
      </c>
      <c r="N17" s="28"/>
      <c r="O17" s="19"/>
      <c r="P17" s="26"/>
      <c r="Q17" s="202"/>
      <c r="R17" s="210">
        <f t="shared" si="13"/>
        <v>0</v>
      </c>
      <c r="S17" s="82" t="str">
        <f t="shared" si="5"/>
        <v>X</v>
      </c>
      <c r="T17" s="83" t="str">
        <f t="shared" si="6"/>
        <v xml:space="preserve"> </v>
      </c>
      <c r="U17" s="84" t="str">
        <f t="shared" si="7"/>
        <v xml:space="preserve"> </v>
      </c>
      <c r="V17" s="85" t="str">
        <f t="shared" si="3"/>
        <v xml:space="preserve"> </v>
      </c>
      <c r="W17" s="210">
        <f t="shared" si="8"/>
        <v>0</v>
      </c>
      <c r="X17" s="82" t="str">
        <f t="shared" si="9"/>
        <v>X</v>
      </c>
      <c r="Y17" s="83" t="str">
        <f t="shared" si="10"/>
        <v xml:space="preserve"> </v>
      </c>
      <c r="Z17" s="84" t="str">
        <f t="shared" si="11"/>
        <v xml:space="preserve"> </v>
      </c>
      <c r="AA17" s="85" t="str">
        <f t="shared" si="12"/>
        <v xml:space="preserve"> </v>
      </c>
      <c r="AB17" s="17"/>
      <c r="AC17" s="24"/>
      <c r="AD17" s="17"/>
      <c r="AE17" s="24"/>
      <c r="AF17" s="76"/>
    </row>
    <row r="18" spans="1:36" ht="27.75" customHeight="1" x14ac:dyDescent="0.2">
      <c r="A18" s="78"/>
      <c r="B18" s="18"/>
      <c r="C18" s="89"/>
      <c r="D18" s="92"/>
      <c r="E18" s="96"/>
      <c r="F18" s="99"/>
      <c r="G18" s="103"/>
      <c r="H18" s="207">
        <f t="shared" si="4"/>
        <v>0</v>
      </c>
      <c r="I18" s="16"/>
      <c r="J18" s="99"/>
      <c r="K18" s="107"/>
      <c r="L18" s="80">
        <f t="shared" si="0"/>
        <v>0</v>
      </c>
      <c r="M18" s="111">
        <f t="shared" si="1"/>
        <v>0</v>
      </c>
      <c r="N18" s="28"/>
      <c r="O18" s="19"/>
      <c r="P18" s="26"/>
      <c r="Q18" s="202"/>
      <c r="R18" s="210">
        <f t="shared" si="13"/>
        <v>0</v>
      </c>
      <c r="S18" s="82" t="str">
        <f t="shared" si="5"/>
        <v>X</v>
      </c>
      <c r="T18" s="83" t="str">
        <f t="shared" si="6"/>
        <v xml:space="preserve"> </v>
      </c>
      <c r="U18" s="84" t="str">
        <f t="shared" si="7"/>
        <v xml:space="preserve"> </v>
      </c>
      <c r="V18" s="85" t="str">
        <f t="shared" si="3"/>
        <v xml:space="preserve"> </v>
      </c>
      <c r="W18" s="210">
        <f t="shared" si="8"/>
        <v>0</v>
      </c>
      <c r="X18" s="82" t="str">
        <f t="shared" si="9"/>
        <v>X</v>
      </c>
      <c r="Y18" s="83" t="str">
        <f t="shared" si="10"/>
        <v xml:space="preserve"> </v>
      </c>
      <c r="Z18" s="84" t="str">
        <f t="shared" si="11"/>
        <v xml:space="preserve"> </v>
      </c>
      <c r="AA18" s="85" t="str">
        <f t="shared" si="12"/>
        <v xml:space="preserve"> </v>
      </c>
      <c r="AB18" s="17"/>
      <c r="AC18" s="24"/>
      <c r="AD18" s="17"/>
      <c r="AE18" s="24"/>
      <c r="AF18" s="76"/>
    </row>
    <row r="19" spans="1:36" ht="27.75" customHeight="1" x14ac:dyDescent="0.2">
      <c r="A19" s="78"/>
      <c r="B19" s="18"/>
      <c r="C19" s="89"/>
      <c r="D19" s="92"/>
      <c r="E19" s="96"/>
      <c r="F19" s="99"/>
      <c r="G19" s="103"/>
      <c r="H19" s="207">
        <f t="shared" si="4"/>
        <v>0</v>
      </c>
      <c r="I19" s="16"/>
      <c r="J19" s="99"/>
      <c r="K19" s="107"/>
      <c r="L19" s="80">
        <f t="shared" si="0"/>
        <v>0</v>
      </c>
      <c r="M19" s="111">
        <f t="shared" si="1"/>
        <v>0</v>
      </c>
      <c r="N19" s="28"/>
      <c r="O19" s="19"/>
      <c r="P19" s="26"/>
      <c r="Q19" s="202"/>
      <c r="R19" s="210">
        <f t="shared" si="13"/>
        <v>0</v>
      </c>
      <c r="S19" s="82" t="str">
        <f t="shared" si="5"/>
        <v>X</v>
      </c>
      <c r="T19" s="83" t="str">
        <f t="shared" si="6"/>
        <v xml:space="preserve"> </v>
      </c>
      <c r="U19" s="84" t="str">
        <f t="shared" si="7"/>
        <v xml:space="preserve"> </v>
      </c>
      <c r="V19" s="85" t="str">
        <f t="shared" si="3"/>
        <v xml:space="preserve"> </v>
      </c>
      <c r="W19" s="210">
        <f t="shared" si="8"/>
        <v>0</v>
      </c>
      <c r="X19" s="82" t="str">
        <f t="shared" si="9"/>
        <v>X</v>
      </c>
      <c r="Y19" s="83" t="str">
        <f t="shared" si="10"/>
        <v xml:space="preserve"> </v>
      </c>
      <c r="Z19" s="84" t="str">
        <f t="shared" si="11"/>
        <v xml:space="preserve"> </v>
      </c>
      <c r="AA19" s="85" t="str">
        <f t="shared" si="12"/>
        <v xml:space="preserve"> </v>
      </c>
      <c r="AB19" s="17"/>
      <c r="AC19" s="24"/>
      <c r="AD19" s="17"/>
      <c r="AE19" s="24"/>
      <c r="AF19" s="76"/>
    </row>
    <row r="20" spans="1:36" ht="27.75" customHeight="1" x14ac:dyDescent="0.2">
      <c r="A20" s="78"/>
      <c r="B20" s="18"/>
      <c r="C20" s="89"/>
      <c r="D20" s="92"/>
      <c r="E20" s="96"/>
      <c r="F20" s="99"/>
      <c r="G20" s="103"/>
      <c r="H20" s="207">
        <f t="shared" si="4"/>
        <v>0</v>
      </c>
      <c r="I20" s="16"/>
      <c r="J20" s="99"/>
      <c r="K20" s="107"/>
      <c r="L20" s="80">
        <f t="shared" si="0"/>
        <v>0</v>
      </c>
      <c r="M20" s="111">
        <f t="shared" si="1"/>
        <v>0</v>
      </c>
      <c r="N20" s="28"/>
      <c r="O20" s="19"/>
      <c r="P20" s="26"/>
      <c r="Q20" s="202"/>
      <c r="R20" s="210">
        <f t="shared" si="13"/>
        <v>0</v>
      </c>
      <c r="S20" s="82" t="str">
        <f t="shared" si="5"/>
        <v>X</v>
      </c>
      <c r="T20" s="83" t="str">
        <f t="shared" si="6"/>
        <v xml:space="preserve"> </v>
      </c>
      <c r="U20" s="84" t="str">
        <f t="shared" si="7"/>
        <v xml:space="preserve"> </v>
      </c>
      <c r="V20" s="85" t="str">
        <f t="shared" si="3"/>
        <v xml:space="preserve"> </v>
      </c>
      <c r="W20" s="210">
        <f t="shared" si="8"/>
        <v>0</v>
      </c>
      <c r="X20" s="82" t="str">
        <f t="shared" si="9"/>
        <v>X</v>
      </c>
      <c r="Y20" s="83" t="str">
        <f t="shared" si="10"/>
        <v xml:space="preserve"> </v>
      </c>
      <c r="Z20" s="84" t="str">
        <f t="shared" si="11"/>
        <v xml:space="preserve"> </v>
      </c>
      <c r="AA20" s="85" t="str">
        <f t="shared" si="12"/>
        <v xml:space="preserve"> </v>
      </c>
      <c r="AB20" s="17"/>
      <c r="AC20" s="24"/>
      <c r="AD20" s="17"/>
      <c r="AE20" s="24"/>
      <c r="AF20" s="76"/>
    </row>
    <row r="21" spans="1:36" ht="27.75" customHeight="1" x14ac:dyDescent="0.2">
      <c r="A21" s="78"/>
      <c r="B21" s="18"/>
      <c r="C21" s="89"/>
      <c r="D21" s="92"/>
      <c r="E21" s="96"/>
      <c r="F21" s="99"/>
      <c r="G21" s="103"/>
      <c r="H21" s="207">
        <f t="shared" si="4"/>
        <v>0</v>
      </c>
      <c r="I21" s="16"/>
      <c r="J21" s="99"/>
      <c r="K21" s="107"/>
      <c r="L21" s="80">
        <f t="shared" si="0"/>
        <v>0</v>
      </c>
      <c r="M21" s="111">
        <f t="shared" si="1"/>
        <v>0</v>
      </c>
      <c r="N21" s="28"/>
      <c r="O21" s="19"/>
      <c r="P21" s="26"/>
      <c r="Q21" s="202"/>
      <c r="R21" s="210">
        <f t="shared" si="13"/>
        <v>0</v>
      </c>
      <c r="S21" s="82" t="str">
        <f t="shared" si="5"/>
        <v>X</v>
      </c>
      <c r="T21" s="83" t="str">
        <f t="shared" si="6"/>
        <v xml:space="preserve"> </v>
      </c>
      <c r="U21" s="84" t="str">
        <f t="shared" si="7"/>
        <v xml:space="preserve"> </v>
      </c>
      <c r="V21" s="85" t="str">
        <f t="shared" si="3"/>
        <v xml:space="preserve"> </v>
      </c>
      <c r="W21" s="210">
        <f t="shared" si="8"/>
        <v>0</v>
      </c>
      <c r="X21" s="82" t="str">
        <f t="shared" si="9"/>
        <v>X</v>
      </c>
      <c r="Y21" s="83" t="str">
        <f t="shared" si="10"/>
        <v xml:space="preserve"> </v>
      </c>
      <c r="Z21" s="84" t="str">
        <f t="shared" si="11"/>
        <v xml:space="preserve"> </v>
      </c>
      <c r="AA21" s="85" t="str">
        <f t="shared" si="12"/>
        <v xml:space="preserve"> </v>
      </c>
      <c r="AB21" s="17"/>
      <c r="AC21" s="24"/>
      <c r="AD21" s="17"/>
      <c r="AE21" s="24"/>
      <c r="AF21" s="76"/>
    </row>
    <row r="22" spans="1:36" ht="27.75" customHeight="1" x14ac:dyDescent="0.2">
      <c r="A22" s="78"/>
      <c r="B22" s="18"/>
      <c r="C22" s="89"/>
      <c r="D22" s="92"/>
      <c r="E22" s="96"/>
      <c r="F22" s="99"/>
      <c r="G22" s="103"/>
      <c r="H22" s="207">
        <f t="shared" si="4"/>
        <v>0</v>
      </c>
      <c r="I22" s="16"/>
      <c r="J22" s="99"/>
      <c r="K22" s="107"/>
      <c r="L22" s="80">
        <f t="shared" si="0"/>
        <v>0</v>
      </c>
      <c r="M22" s="111">
        <f t="shared" si="1"/>
        <v>0</v>
      </c>
      <c r="N22" s="28"/>
      <c r="O22" s="19"/>
      <c r="P22" s="26"/>
      <c r="Q22" s="202"/>
      <c r="R22" s="210">
        <f t="shared" si="13"/>
        <v>0</v>
      </c>
      <c r="S22" s="82" t="str">
        <f t="shared" si="5"/>
        <v>X</v>
      </c>
      <c r="T22" s="83" t="str">
        <f t="shared" si="6"/>
        <v xml:space="preserve"> </v>
      </c>
      <c r="U22" s="84" t="str">
        <f t="shared" si="7"/>
        <v xml:space="preserve"> </v>
      </c>
      <c r="V22" s="85" t="str">
        <f t="shared" si="3"/>
        <v xml:space="preserve"> </v>
      </c>
      <c r="W22" s="210">
        <f t="shared" si="8"/>
        <v>0</v>
      </c>
      <c r="X22" s="82" t="str">
        <f t="shared" si="9"/>
        <v>X</v>
      </c>
      <c r="Y22" s="83" t="str">
        <f t="shared" si="10"/>
        <v xml:space="preserve"> </v>
      </c>
      <c r="Z22" s="84" t="str">
        <f t="shared" si="11"/>
        <v xml:space="preserve"> </v>
      </c>
      <c r="AA22" s="85" t="str">
        <f t="shared" si="12"/>
        <v xml:space="preserve"> </v>
      </c>
      <c r="AB22" s="17" t="s">
        <v>20</v>
      </c>
      <c r="AC22" s="24"/>
      <c r="AD22" s="17"/>
      <c r="AE22" s="24"/>
      <c r="AF22" s="76"/>
    </row>
    <row r="23" spans="1:36" ht="28.35" customHeight="1" x14ac:dyDescent="0.2">
      <c r="A23" s="78"/>
      <c r="B23" s="18"/>
      <c r="C23" s="89"/>
      <c r="D23" s="92"/>
      <c r="E23" s="96"/>
      <c r="F23" s="99"/>
      <c r="G23" s="103"/>
      <c r="H23" s="207">
        <f t="shared" si="4"/>
        <v>0</v>
      </c>
      <c r="I23" s="16"/>
      <c r="J23" s="99"/>
      <c r="K23" s="107"/>
      <c r="L23" s="80">
        <f t="shared" si="0"/>
        <v>0</v>
      </c>
      <c r="M23" s="111">
        <f t="shared" si="1"/>
        <v>0</v>
      </c>
      <c r="N23" s="28"/>
      <c r="O23" s="19"/>
      <c r="P23" s="26"/>
      <c r="Q23" s="202"/>
      <c r="R23" s="210">
        <f t="shared" si="13"/>
        <v>0</v>
      </c>
      <c r="S23" s="82" t="str">
        <f t="shared" si="5"/>
        <v>X</v>
      </c>
      <c r="T23" s="83" t="str">
        <f t="shared" si="6"/>
        <v xml:space="preserve"> </v>
      </c>
      <c r="U23" s="84" t="str">
        <f t="shared" si="7"/>
        <v xml:space="preserve"> </v>
      </c>
      <c r="V23" s="85" t="str">
        <f t="shared" si="3"/>
        <v xml:space="preserve"> </v>
      </c>
      <c r="W23" s="210">
        <f t="shared" si="8"/>
        <v>0</v>
      </c>
      <c r="X23" s="82" t="str">
        <f t="shared" si="9"/>
        <v>X</v>
      </c>
      <c r="Y23" s="83" t="str">
        <f t="shared" si="10"/>
        <v xml:space="preserve"> </v>
      </c>
      <c r="Z23" s="84" t="str">
        <f t="shared" si="11"/>
        <v xml:space="preserve"> </v>
      </c>
      <c r="AA23" s="85" t="str">
        <f t="shared" si="12"/>
        <v xml:space="preserve"> </v>
      </c>
      <c r="AB23" s="17"/>
      <c r="AC23" s="24"/>
      <c r="AD23" s="17"/>
      <c r="AE23" s="24"/>
      <c r="AF23" s="76"/>
    </row>
    <row r="24" spans="1:36" ht="28.35" customHeight="1" x14ac:dyDescent="0.2">
      <c r="A24" s="78"/>
      <c r="B24" s="18"/>
      <c r="C24" s="89"/>
      <c r="D24" s="92"/>
      <c r="E24" s="96"/>
      <c r="F24" s="99"/>
      <c r="G24" s="103"/>
      <c r="H24" s="207">
        <f t="shared" si="4"/>
        <v>0</v>
      </c>
      <c r="I24" s="16"/>
      <c r="J24" s="99"/>
      <c r="K24" s="107"/>
      <c r="L24" s="80">
        <f>I24*J24*K24</f>
        <v>0</v>
      </c>
      <c r="M24" s="111">
        <f>H24+L24</f>
        <v>0</v>
      </c>
      <c r="N24" s="28"/>
      <c r="O24" s="19"/>
      <c r="P24" s="26"/>
      <c r="Q24" s="202"/>
      <c r="R24" s="210">
        <f t="shared" si="13"/>
        <v>0</v>
      </c>
      <c r="S24" s="82" t="str">
        <f t="shared" si="5"/>
        <v>X</v>
      </c>
      <c r="T24" s="83" t="str">
        <f t="shared" si="6"/>
        <v xml:space="preserve"> </v>
      </c>
      <c r="U24" s="84" t="str">
        <f t="shared" si="7"/>
        <v xml:space="preserve"> </v>
      </c>
      <c r="V24" s="85" t="str">
        <f t="shared" si="3"/>
        <v xml:space="preserve"> </v>
      </c>
      <c r="W24" s="210">
        <f t="shared" si="8"/>
        <v>0</v>
      </c>
      <c r="X24" s="82" t="str">
        <f t="shared" si="9"/>
        <v>X</v>
      </c>
      <c r="Y24" s="83" t="str">
        <f t="shared" si="10"/>
        <v xml:space="preserve"> </v>
      </c>
      <c r="Z24" s="84" t="str">
        <f t="shared" si="11"/>
        <v xml:space="preserve"> </v>
      </c>
      <c r="AA24" s="85" t="str">
        <f t="shared" si="12"/>
        <v xml:space="preserve"> </v>
      </c>
      <c r="AB24" s="17"/>
      <c r="AC24" s="24"/>
      <c r="AD24" s="17"/>
      <c r="AE24" s="24"/>
      <c r="AF24" s="76"/>
    </row>
    <row r="25" spans="1:36" ht="28.35" customHeight="1" x14ac:dyDescent="0.2">
      <c r="A25" s="78"/>
      <c r="B25" s="18"/>
      <c r="C25" s="89"/>
      <c r="D25" s="92"/>
      <c r="E25" s="96"/>
      <c r="F25" s="99"/>
      <c r="G25" s="103"/>
      <c r="H25" s="207">
        <f t="shared" si="4"/>
        <v>0</v>
      </c>
      <c r="I25" s="16"/>
      <c r="J25" s="99"/>
      <c r="K25" s="107"/>
      <c r="L25" s="80">
        <f>I25*J25*K25</f>
        <v>0</v>
      </c>
      <c r="M25" s="111">
        <f>H25+L25</f>
        <v>0</v>
      </c>
      <c r="N25" s="28"/>
      <c r="O25" s="19"/>
      <c r="P25" s="26"/>
      <c r="Q25" s="202"/>
      <c r="R25" s="210">
        <f t="shared" si="13"/>
        <v>0</v>
      </c>
      <c r="S25" s="82" t="str">
        <f t="shared" si="5"/>
        <v>X</v>
      </c>
      <c r="T25" s="83" t="str">
        <f t="shared" si="6"/>
        <v xml:space="preserve"> </v>
      </c>
      <c r="U25" s="84" t="str">
        <f t="shared" si="7"/>
        <v xml:space="preserve"> </v>
      </c>
      <c r="V25" s="85" t="str">
        <f t="shared" si="3"/>
        <v xml:space="preserve"> </v>
      </c>
      <c r="W25" s="210">
        <f t="shared" si="8"/>
        <v>0</v>
      </c>
      <c r="X25" s="82" t="str">
        <f t="shared" si="9"/>
        <v>X</v>
      </c>
      <c r="Y25" s="83" t="str">
        <f t="shared" si="10"/>
        <v xml:space="preserve"> </v>
      </c>
      <c r="Z25" s="84" t="str">
        <f t="shared" si="11"/>
        <v xml:space="preserve"> </v>
      </c>
      <c r="AA25" s="85" t="str">
        <f t="shared" si="12"/>
        <v xml:space="preserve"> </v>
      </c>
      <c r="AB25" s="17"/>
      <c r="AC25" s="24"/>
      <c r="AD25" s="17"/>
      <c r="AE25" s="24"/>
      <c r="AF25" s="76"/>
    </row>
    <row r="26" spans="1:36" ht="28.35" customHeight="1" x14ac:dyDescent="0.2">
      <c r="A26" s="78"/>
      <c r="B26" s="18"/>
      <c r="C26" s="89"/>
      <c r="D26" s="92"/>
      <c r="E26" s="96"/>
      <c r="F26" s="99"/>
      <c r="G26" s="103"/>
      <c r="H26" s="207">
        <f t="shared" si="4"/>
        <v>0</v>
      </c>
      <c r="I26" s="16"/>
      <c r="J26" s="99"/>
      <c r="K26" s="107"/>
      <c r="L26" s="80">
        <f>I26*J26*K26</f>
        <v>0</v>
      </c>
      <c r="M26" s="111">
        <f>H26+L26</f>
        <v>0</v>
      </c>
      <c r="N26" s="28"/>
      <c r="O26" s="19"/>
      <c r="P26" s="26"/>
      <c r="Q26" s="202"/>
      <c r="R26" s="210">
        <f t="shared" si="13"/>
        <v>0</v>
      </c>
      <c r="S26" s="82" t="str">
        <f t="shared" si="5"/>
        <v>X</v>
      </c>
      <c r="T26" s="83" t="str">
        <f t="shared" si="6"/>
        <v xml:space="preserve"> </v>
      </c>
      <c r="U26" s="84" t="str">
        <f t="shared" si="7"/>
        <v xml:space="preserve"> </v>
      </c>
      <c r="V26" s="85" t="str">
        <f t="shared" si="3"/>
        <v xml:space="preserve"> </v>
      </c>
      <c r="W26" s="210">
        <f t="shared" si="8"/>
        <v>0</v>
      </c>
      <c r="X26" s="82" t="str">
        <f t="shared" si="9"/>
        <v>X</v>
      </c>
      <c r="Y26" s="83" t="str">
        <f t="shared" si="10"/>
        <v xml:space="preserve"> </v>
      </c>
      <c r="Z26" s="84" t="str">
        <f t="shared" si="11"/>
        <v xml:space="preserve"> </v>
      </c>
      <c r="AA26" s="85" t="str">
        <f t="shared" si="12"/>
        <v xml:space="preserve"> </v>
      </c>
      <c r="AB26" s="17"/>
      <c r="AC26" s="24"/>
      <c r="AD26" s="17"/>
      <c r="AE26" s="24"/>
      <c r="AF26" s="76"/>
    </row>
    <row r="27" spans="1:36" ht="28.35" customHeight="1" x14ac:dyDescent="0.2">
      <c r="A27" s="78"/>
      <c r="B27" s="18"/>
      <c r="C27" s="89"/>
      <c r="D27" s="92"/>
      <c r="E27" s="96"/>
      <c r="F27" s="99"/>
      <c r="G27" s="103"/>
      <c r="H27" s="207">
        <f t="shared" si="4"/>
        <v>0</v>
      </c>
      <c r="I27" s="16"/>
      <c r="J27" s="99"/>
      <c r="K27" s="107"/>
      <c r="L27" s="80">
        <f>I27*J27*K27</f>
        <v>0</v>
      </c>
      <c r="M27" s="111">
        <f>H27+L27</f>
        <v>0</v>
      </c>
      <c r="N27" s="28"/>
      <c r="O27" s="19"/>
      <c r="P27" s="26"/>
      <c r="Q27" s="202"/>
      <c r="R27" s="210">
        <f t="shared" si="13"/>
        <v>0</v>
      </c>
      <c r="S27" s="82" t="str">
        <f t="shared" si="5"/>
        <v>X</v>
      </c>
      <c r="T27" s="83" t="str">
        <f t="shared" si="6"/>
        <v xml:space="preserve"> </v>
      </c>
      <c r="U27" s="84" t="str">
        <f t="shared" si="7"/>
        <v xml:space="preserve"> </v>
      </c>
      <c r="V27" s="85" t="str">
        <f t="shared" si="3"/>
        <v xml:space="preserve"> </v>
      </c>
      <c r="W27" s="210">
        <f t="shared" si="8"/>
        <v>0</v>
      </c>
      <c r="X27" s="82" t="str">
        <f t="shared" si="9"/>
        <v>X</v>
      </c>
      <c r="Y27" s="83" t="str">
        <f t="shared" si="10"/>
        <v xml:space="preserve"> </v>
      </c>
      <c r="Z27" s="84" t="str">
        <f t="shared" si="11"/>
        <v xml:space="preserve"> </v>
      </c>
      <c r="AA27" s="85" t="str">
        <f t="shared" si="12"/>
        <v xml:space="preserve"> </v>
      </c>
      <c r="AB27" s="17"/>
      <c r="AC27" s="24"/>
      <c r="AD27" s="17"/>
      <c r="AE27" s="24"/>
      <c r="AF27" s="76"/>
    </row>
    <row r="28" spans="1:36" ht="28.35" customHeight="1" thickBot="1" x14ac:dyDescent="0.25">
      <c r="A28" s="79"/>
      <c r="B28" s="20"/>
      <c r="C28" s="90"/>
      <c r="D28" s="93"/>
      <c r="E28" s="97"/>
      <c r="F28" s="100"/>
      <c r="G28" s="104"/>
      <c r="H28" s="207">
        <f t="shared" si="4"/>
        <v>0</v>
      </c>
      <c r="I28" s="21"/>
      <c r="J28" s="100"/>
      <c r="K28" s="108"/>
      <c r="L28" s="81">
        <f>I28*J28*K28</f>
        <v>0</v>
      </c>
      <c r="M28" s="112">
        <f>H28+L28</f>
        <v>0</v>
      </c>
      <c r="N28" s="29"/>
      <c r="O28" s="22"/>
      <c r="P28" s="27"/>
      <c r="Q28" s="202"/>
      <c r="R28" s="210">
        <f t="shared" si="13"/>
        <v>0</v>
      </c>
      <c r="S28" s="82" t="str">
        <f t="shared" si="5"/>
        <v>X</v>
      </c>
      <c r="T28" s="83" t="str">
        <f t="shared" si="6"/>
        <v xml:space="preserve"> </v>
      </c>
      <c r="U28" s="84" t="str">
        <f t="shared" si="7"/>
        <v xml:space="preserve"> </v>
      </c>
      <c r="V28" s="85" t="str">
        <f t="shared" si="3"/>
        <v xml:space="preserve"> </v>
      </c>
      <c r="W28" s="210">
        <f t="shared" si="8"/>
        <v>0</v>
      </c>
      <c r="X28" s="82" t="str">
        <f t="shared" si="9"/>
        <v>X</v>
      </c>
      <c r="Y28" s="83" t="str">
        <f t="shared" si="10"/>
        <v xml:space="preserve"> </v>
      </c>
      <c r="Z28" s="84" t="str">
        <f t="shared" si="11"/>
        <v xml:space="preserve"> </v>
      </c>
      <c r="AA28" s="85" t="str">
        <f t="shared" si="12"/>
        <v xml:space="preserve"> </v>
      </c>
      <c r="AB28" s="23"/>
      <c r="AC28" s="25"/>
      <c r="AD28" s="23"/>
      <c r="AE28" s="25"/>
      <c r="AF28" s="77"/>
    </row>
    <row r="29" spans="1:36" s="9" customFormat="1" ht="43.5" customHeight="1" thickTop="1" x14ac:dyDescent="0.2">
      <c r="A29" s="10"/>
      <c r="B29" s="10"/>
      <c r="C29" s="10"/>
      <c r="D29" s="10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2"/>
      <c r="T29" s="12"/>
      <c r="U29" s="12"/>
      <c r="V29" s="12"/>
      <c r="W29" s="11"/>
      <c r="X29" s="12"/>
      <c r="Y29" s="12"/>
      <c r="Z29" s="12"/>
      <c r="AA29" s="12"/>
      <c r="AB29" s="12"/>
      <c r="AC29" s="12"/>
      <c r="AD29" s="12"/>
      <c r="AE29" s="12"/>
      <c r="AF29" s="13"/>
      <c r="AG29" s="13"/>
      <c r="AH29" s="12"/>
      <c r="AI29" s="12"/>
    </row>
    <row r="30" spans="1:36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</row>
  </sheetData>
  <sheetProtection formatRows="0" insertRows="0" deleteRows="0" selectLockedCells="1" autoFilter="0"/>
  <autoFilter ref="A12:AF28"/>
  <mergeCells count="28">
    <mergeCell ref="A6:AF6"/>
    <mergeCell ref="A5:AF5"/>
    <mergeCell ref="A4:AF4"/>
    <mergeCell ref="A1:AF3"/>
    <mergeCell ref="W8:W9"/>
    <mergeCell ref="X8:AA9"/>
    <mergeCell ref="F8:M9"/>
    <mergeCell ref="S8:V9"/>
    <mergeCell ref="AB8:AC8"/>
    <mergeCell ref="AD8:AF8"/>
    <mergeCell ref="A7:AF7"/>
    <mergeCell ref="I10:L10"/>
    <mergeCell ref="S10:U10"/>
    <mergeCell ref="AD10:AD11"/>
    <mergeCell ref="AE10:AE11"/>
    <mergeCell ref="AF10:AF11"/>
    <mergeCell ref="X10:Z10"/>
    <mergeCell ref="AB9:AB11"/>
    <mergeCell ref="AC9:AC11"/>
    <mergeCell ref="AD9:AE9"/>
    <mergeCell ref="R8:R9"/>
    <mergeCell ref="N8:Q9"/>
    <mergeCell ref="F10:H10"/>
    <mergeCell ref="A8:A11"/>
    <mergeCell ref="B8:B11"/>
    <mergeCell ref="C8:C11"/>
    <mergeCell ref="D8:D11"/>
    <mergeCell ref="E8:E11"/>
  </mergeCells>
  <conditionalFormatting sqref="AF13:AF27">
    <cfRule type="cellIs" dxfId="2" priority="1" stopIfTrue="1" operator="equal">
      <formula>"Implementar Controles Operacionais"</formula>
    </cfRule>
    <cfRule type="cellIs" dxfId="1" priority="2" stopIfTrue="1" operator="equal">
      <formula>"Avaliar a Necessidade de se Estabelecer Objetivos e Metas"</formula>
    </cfRule>
    <cfRule type="cellIs" dxfId="0" priority="3" stopIfTrue="1" operator="equal">
      <formula>"Suspender Atividade e Isolar Área"</formula>
    </cfRule>
  </conditionalFormatting>
  <printOptions horizontalCentered="1" verticalCentered="1"/>
  <pageMargins left="0.39370078740157483" right="0.39370078740157483" top="0.23622047244094491" bottom="0.23622047244094491" header="0" footer="0"/>
  <pageSetup paperSize="8" scale="5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4"/>
  <sheetViews>
    <sheetView showGridLines="0" topLeftCell="A106" zoomScaleNormal="100" workbookViewId="0">
      <selection activeCell="C3" sqref="C3:E3"/>
    </sheetView>
  </sheetViews>
  <sheetFormatPr defaultRowHeight="12.75" x14ac:dyDescent="0.2"/>
  <cols>
    <col min="1" max="1" width="5.28515625" customWidth="1"/>
    <col min="2" max="2" width="24.85546875" customWidth="1"/>
    <col min="3" max="5" width="40.7109375" customWidth="1"/>
  </cols>
  <sheetData>
    <row r="1" spans="1:5" ht="14.25" customHeight="1" thickTop="1" thickBot="1" x14ac:dyDescent="0.25">
      <c r="A1" s="31"/>
      <c r="B1" s="32"/>
      <c r="C1" s="32"/>
      <c r="D1" s="32"/>
      <c r="E1" s="192"/>
    </row>
    <row r="2" spans="1:5" ht="38.25" customHeight="1" x14ac:dyDescent="0.2">
      <c r="A2" s="344"/>
      <c r="B2" s="124"/>
      <c r="C2" s="340" t="s">
        <v>260</v>
      </c>
      <c r="D2" s="340"/>
      <c r="E2" s="341"/>
    </row>
    <row r="3" spans="1:5" ht="30" customHeight="1" thickBot="1" x14ac:dyDescent="0.25">
      <c r="A3" s="345"/>
      <c r="B3" s="125"/>
      <c r="C3" s="342" t="s">
        <v>162</v>
      </c>
      <c r="D3" s="342"/>
      <c r="E3" s="343"/>
    </row>
    <row r="4" spans="1:5" ht="35.25" customHeight="1" x14ac:dyDescent="0.2">
      <c r="A4" s="348" t="s">
        <v>141</v>
      </c>
      <c r="B4" s="349"/>
      <c r="C4" s="346" t="s">
        <v>220</v>
      </c>
      <c r="D4" s="346" t="s">
        <v>12</v>
      </c>
      <c r="E4" s="193" t="s">
        <v>119</v>
      </c>
    </row>
    <row r="5" spans="1:5" ht="75.75" thickBot="1" x14ac:dyDescent="0.25">
      <c r="A5" s="350"/>
      <c r="B5" s="351"/>
      <c r="C5" s="347"/>
      <c r="D5" s="347"/>
      <c r="E5" s="194" t="s">
        <v>43</v>
      </c>
    </row>
    <row r="6" spans="1:5" ht="16.5" thickBot="1" x14ac:dyDescent="0.25">
      <c r="A6" s="166"/>
      <c r="B6" s="167"/>
      <c r="C6" s="168"/>
      <c r="D6" s="168"/>
      <c r="E6" s="169"/>
    </row>
    <row r="7" spans="1:5" ht="36" customHeight="1" x14ac:dyDescent="0.2">
      <c r="A7" s="161">
        <v>1</v>
      </c>
      <c r="B7" s="174" t="s">
        <v>237</v>
      </c>
      <c r="C7" s="170" t="s">
        <v>36</v>
      </c>
      <c r="D7" s="175" t="s">
        <v>37</v>
      </c>
      <c r="E7" s="176" t="s">
        <v>164</v>
      </c>
    </row>
    <row r="8" spans="1:5" ht="35.25" customHeight="1" x14ac:dyDescent="0.2">
      <c r="A8" s="162">
        <v>1</v>
      </c>
      <c r="B8" s="177" t="s">
        <v>237</v>
      </c>
      <c r="C8" s="171" t="s">
        <v>36</v>
      </c>
      <c r="D8" s="178" t="s">
        <v>38</v>
      </c>
      <c r="E8" s="179" t="s">
        <v>164</v>
      </c>
    </row>
    <row r="9" spans="1:5" ht="15.75" x14ac:dyDescent="0.2">
      <c r="A9" s="162">
        <v>1</v>
      </c>
      <c r="B9" s="177" t="s">
        <v>237</v>
      </c>
      <c r="C9" s="171" t="s">
        <v>39</v>
      </c>
      <c r="D9" s="178" t="s">
        <v>40</v>
      </c>
      <c r="E9" s="180" t="s">
        <v>127</v>
      </c>
    </row>
    <row r="10" spans="1:5" ht="31.5" customHeight="1" x14ac:dyDescent="0.2">
      <c r="A10" s="162">
        <v>1</v>
      </c>
      <c r="B10" s="177" t="s">
        <v>237</v>
      </c>
      <c r="C10" s="171" t="s">
        <v>39</v>
      </c>
      <c r="D10" s="178" t="s">
        <v>194</v>
      </c>
      <c r="E10" s="180" t="s">
        <v>129</v>
      </c>
    </row>
    <row r="11" spans="1:5" ht="31.5" x14ac:dyDescent="0.2">
      <c r="A11" s="162">
        <v>1</v>
      </c>
      <c r="B11" s="177" t="s">
        <v>237</v>
      </c>
      <c r="C11" s="171" t="s">
        <v>39</v>
      </c>
      <c r="D11" s="178" t="s">
        <v>165</v>
      </c>
      <c r="E11" s="181" t="s">
        <v>41</v>
      </c>
    </row>
    <row r="12" spans="1:5" ht="31.5" x14ac:dyDescent="0.2">
      <c r="A12" s="162">
        <v>1</v>
      </c>
      <c r="B12" s="177" t="s">
        <v>237</v>
      </c>
      <c r="C12" s="171" t="s">
        <v>39</v>
      </c>
      <c r="D12" s="178" t="s">
        <v>42</v>
      </c>
      <c r="E12" s="180" t="s">
        <v>130</v>
      </c>
    </row>
    <row r="13" spans="1:5" ht="33" customHeight="1" x14ac:dyDescent="0.2">
      <c r="A13" s="162">
        <v>1</v>
      </c>
      <c r="B13" s="177" t="s">
        <v>237</v>
      </c>
      <c r="C13" s="171" t="s">
        <v>44</v>
      </c>
      <c r="D13" s="178" t="s">
        <v>37</v>
      </c>
      <c r="E13" s="182" t="s">
        <v>128</v>
      </c>
    </row>
    <row r="14" spans="1:5" ht="34.5" customHeight="1" x14ac:dyDescent="0.2">
      <c r="A14" s="162">
        <v>1</v>
      </c>
      <c r="B14" s="177" t="s">
        <v>237</v>
      </c>
      <c r="C14" s="171" t="s">
        <v>44</v>
      </c>
      <c r="D14" s="178" t="s">
        <v>45</v>
      </c>
      <c r="E14" s="182" t="s">
        <v>128</v>
      </c>
    </row>
    <row r="15" spans="1:5" ht="31.5" x14ac:dyDescent="0.2">
      <c r="A15" s="162">
        <v>1</v>
      </c>
      <c r="B15" s="177" t="s">
        <v>237</v>
      </c>
      <c r="C15" s="171" t="s">
        <v>44</v>
      </c>
      <c r="D15" s="178" t="s">
        <v>46</v>
      </c>
      <c r="E15" s="182" t="s">
        <v>128</v>
      </c>
    </row>
    <row r="16" spans="1:5" ht="31.5" x14ac:dyDescent="0.2">
      <c r="A16" s="162">
        <v>1</v>
      </c>
      <c r="B16" s="177" t="s">
        <v>237</v>
      </c>
      <c r="C16" s="171" t="s">
        <v>44</v>
      </c>
      <c r="D16" s="178" t="s">
        <v>47</v>
      </c>
      <c r="E16" s="180" t="s">
        <v>48</v>
      </c>
    </row>
    <row r="17" spans="1:5" ht="31.5" x14ac:dyDescent="0.2">
      <c r="A17" s="162">
        <v>1</v>
      </c>
      <c r="B17" s="177" t="s">
        <v>237</v>
      </c>
      <c r="C17" s="171" t="s">
        <v>44</v>
      </c>
      <c r="D17" s="178" t="s">
        <v>42</v>
      </c>
      <c r="E17" s="180" t="s">
        <v>130</v>
      </c>
    </row>
    <row r="18" spans="1:5" ht="47.25" x14ac:dyDescent="0.2">
      <c r="A18" s="162">
        <v>1</v>
      </c>
      <c r="B18" s="177" t="s">
        <v>237</v>
      </c>
      <c r="C18" s="171" t="s">
        <v>44</v>
      </c>
      <c r="D18" s="178" t="s">
        <v>166</v>
      </c>
      <c r="E18" s="181" t="s">
        <v>132</v>
      </c>
    </row>
    <row r="19" spans="1:5" ht="47.25" x14ac:dyDescent="0.2">
      <c r="A19" s="162">
        <v>1</v>
      </c>
      <c r="B19" s="177" t="s">
        <v>237</v>
      </c>
      <c r="C19" s="171" t="s">
        <v>44</v>
      </c>
      <c r="D19" s="178" t="s">
        <v>167</v>
      </c>
      <c r="E19" s="181" t="s">
        <v>132</v>
      </c>
    </row>
    <row r="20" spans="1:5" ht="47.25" x14ac:dyDescent="0.2">
      <c r="A20" s="162">
        <v>1</v>
      </c>
      <c r="B20" s="177" t="s">
        <v>237</v>
      </c>
      <c r="C20" s="171" t="s">
        <v>44</v>
      </c>
      <c r="D20" s="178" t="s">
        <v>168</v>
      </c>
      <c r="E20" s="181" t="s">
        <v>131</v>
      </c>
    </row>
    <row r="21" spans="1:5" ht="21.75" customHeight="1" x14ac:dyDescent="0.2">
      <c r="A21" s="162">
        <v>1</v>
      </c>
      <c r="B21" s="183" t="s">
        <v>237</v>
      </c>
      <c r="C21" s="172" t="s">
        <v>49</v>
      </c>
      <c r="D21" s="178" t="s">
        <v>50</v>
      </c>
      <c r="E21" s="182" t="s">
        <v>125</v>
      </c>
    </row>
    <row r="22" spans="1:5" ht="23.25" customHeight="1" x14ac:dyDescent="0.2">
      <c r="A22" s="162">
        <v>1</v>
      </c>
      <c r="B22" s="183" t="s">
        <v>237</v>
      </c>
      <c r="C22" s="172" t="s">
        <v>49</v>
      </c>
      <c r="D22" s="178" t="s">
        <v>51</v>
      </c>
      <c r="E22" s="182" t="s">
        <v>125</v>
      </c>
    </row>
    <row r="23" spans="1:5" ht="32.25" customHeight="1" x14ac:dyDescent="0.2">
      <c r="A23" s="162">
        <v>1</v>
      </c>
      <c r="B23" s="183" t="s">
        <v>237</v>
      </c>
      <c r="C23" s="172" t="s">
        <v>52</v>
      </c>
      <c r="D23" s="178" t="s">
        <v>50</v>
      </c>
      <c r="E23" s="182" t="s">
        <v>126</v>
      </c>
    </row>
    <row r="24" spans="1:5" ht="39.75" customHeight="1" x14ac:dyDescent="0.2">
      <c r="A24" s="162">
        <v>1</v>
      </c>
      <c r="B24" s="183" t="s">
        <v>237</v>
      </c>
      <c r="C24" s="172" t="s">
        <v>52</v>
      </c>
      <c r="D24" s="178" t="s">
        <v>51</v>
      </c>
      <c r="E24" s="182" t="s">
        <v>126</v>
      </c>
    </row>
    <row r="25" spans="1:5" ht="50.25" customHeight="1" x14ac:dyDescent="0.2">
      <c r="A25" s="162">
        <v>1</v>
      </c>
      <c r="B25" s="183" t="s">
        <v>237</v>
      </c>
      <c r="C25" s="172" t="s">
        <v>52</v>
      </c>
      <c r="D25" s="178" t="s">
        <v>53</v>
      </c>
      <c r="E25" s="182" t="s">
        <v>126</v>
      </c>
    </row>
    <row r="26" spans="1:5" ht="31.5" x14ac:dyDescent="0.2">
      <c r="A26" s="162">
        <v>1</v>
      </c>
      <c r="B26" s="183" t="s">
        <v>237</v>
      </c>
      <c r="C26" s="172" t="s">
        <v>52</v>
      </c>
      <c r="D26" s="178" t="s">
        <v>54</v>
      </c>
      <c r="E26" s="182" t="s">
        <v>126</v>
      </c>
    </row>
    <row r="27" spans="1:5" ht="31.5" x14ac:dyDescent="0.2">
      <c r="A27" s="162">
        <v>1</v>
      </c>
      <c r="B27" s="183" t="s">
        <v>237</v>
      </c>
      <c r="C27" s="172" t="s">
        <v>202</v>
      </c>
      <c r="D27" s="178" t="s">
        <v>50</v>
      </c>
      <c r="E27" s="182" t="s">
        <v>126</v>
      </c>
    </row>
    <row r="28" spans="1:5" ht="31.5" x14ac:dyDescent="0.2">
      <c r="A28" s="162">
        <v>1</v>
      </c>
      <c r="B28" s="183" t="s">
        <v>237</v>
      </c>
      <c r="C28" s="172" t="s">
        <v>202</v>
      </c>
      <c r="D28" s="178" t="s">
        <v>51</v>
      </c>
      <c r="E28" s="182" t="s">
        <v>126</v>
      </c>
    </row>
    <row r="29" spans="1:5" ht="31.5" x14ac:dyDescent="0.2">
      <c r="A29" s="162">
        <v>1</v>
      </c>
      <c r="B29" s="183" t="s">
        <v>237</v>
      </c>
      <c r="C29" s="172" t="s">
        <v>55</v>
      </c>
      <c r="D29" s="178" t="s">
        <v>177</v>
      </c>
      <c r="E29" s="181" t="s">
        <v>57</v>
      </c>
    </row>
    <row r="30" spans="1:5" ht="31.5" x14ac:dyDescent="0.2">
      <c r="A30" s="162">
        <v>1</v>
      </c>
      <c r="B30" s="183" t="s">
        <v>237</v>
      </c>
      <c r="C30" s="172" t="s">
        <v>55</v>
      </c>
      <c r="D30" s="178" t="s">
        <v>182</v>
      </c>
      <c r="E30" s="180" t="s">
        <v>178</v>
      </c>
    </row>
    <row r="31" spans="1:5" ht="31.5" x14ac:dyDescent="0.2">
      <c r="A31" s="162">
        <v>1</v>
      </c>
      <c r="B31" s="183" t="s">
        <v>237</v>
      </c>
      <c r="C31" s="172" t="s">
        <v>55</v>
      </c>
      <c r="D31" s="178" t="s">
        <v>177</v>
      </c>
      <c r="E31" s="181" t="s">
        <v>57</v>
      </c>
    </row>
    <row r="32" spans="1:5" ht="31.5" customHeight="1" x14ac:dyDescent="0.2">
      <c r="A32" s="162">
        <v>1</v>
      </c>
      <c r="B32" s="183" t="s">
        <v>237</v>
      </c>
      <c r="C32" s="172" t="s">
        <v>55</v>
      </c>
      <c r="D32" s="178" t="s">
        <v>56</v>
      </c>
      <c r="E32" s="180" t="s">
        <v>133</v>
      </c>
    </row>
    <row r="33" spans="1:5" ht="31.5" customHeight="1" x14ac:dyDescent="0.2">
      <c r="A33" s="162">
        <v>1</v>
      </c>
      <c r="B33" s="183" t="s">
        <v>237</v>
      </c>
      <c r="C33" s="172" t="s">
        <v>55</v>
      </c>
      <c r="D33" s="178" t="s">
        <v>169</v>
      </c>
      <c r="E33" s="181" t="s">
        <v>57</v>
      </c>
    </row>
    <row r="34" spans="1:5" ht="31.5" x14ac:dyDescent="0.2">
      <c r="A34" s="162">
        <v>1</v>
      </c>
      <c r="B34" s="183" t="s">
        <v>237</v>
      </c>
      <c r="C34" s="172" t="s">
        <v>58</v>
      </c>
      <c r="D34" s="178" t="s">
        <v>37</v>
      </c>
      <c r="E34" s="182" t="s">
        <v>134</v>
      </c>
    </row>
    <row r="35" spans="1:5" ht="31.5" x14ac:dyDescent="0.2">
      <c r="A35" s="162">
        <v>1</v>
      </c>
      <c r="B35" s="183" t="s">
        <v>237</v>
      </c>
      <c r="C35" s="172" t="s">
        <v>58</v>
      </c>
      <c r="D35" s="178" t="s">
        <v>45</v>
      </c>
      <c r="E35" s="182" t="s">
        <v>134</v>
      </c>
    </row>
    <row r="36" spans="1:5" ht="42.75" customHeight="1" x14ac:dyDescent="0.2">
      <c r="A36" s="162">
        <v>1</v>
      </c>
      <c r="B36" s="183" t="s">
        <v>237</v>
      </c>
      <c r="C36" s="172" t="s">
        <v>58</v>
      </c>
      <c r="D36" s="178" t="s">
        <v>59</v>
      </c>
      <c r="E36" s="182" t="s">
        <v>134</v>
      </c>
    </row>
    <row r="37" spans="1:5" ht="36.75" customHeight="1" x14ac:dyDescent="0.2">
      <c r="A37" s="162">
        <v>1</v>
      </c>
      <c r="B37" s="183" t="s">
        <v>237</v>
      </c>
      <c r="C37" s="172" t="s">
        <v>58</v>
      </c>
      <c r="D37" s="178" t="s">
        <v>169</v>
      </c>
      <c r="E37" s="181" t="s">
        <v>57</v>
      </c>
    </row>
    <row r="38" spans="1:5" ht="52.5" customHeight="1" x14ac:dyDescent="0.2">
      <c r="A38" s="162">
        <v>1</v>
      </c>
      <c r="B38" s="177" t="s">
        <v>237</v>
      </c>
      <c r="C38" s="171" t="s">
        <v>60</v>
      </c>
      <c r="D38" s="178" t="s">
        <v>37</v>
      </c>
      <c r="E38" s="180" t="s">
        <v>134</v>
      </c>
    </row>
    <row r="39" spans="1:5" ht="21" customHeight="1" x14ac:dyDescent="0.2">
      <c r="A39" s="162">
        <v>1</v>
      </c>
      <c r="B39" s="177" t="s">
        <v>237</v>
      </c>
      <c r="C39" s="171" t="s">
        <v>61</v>
      </c>
      <c r="D39" s="178" t="s">
        <v>50</v>
      </c>
      <c r="E39" s="180" t="s">
        <v>126</v>
      </c>
    </row>
    <row r="40" spans="1:5" ht="31.5" x14ac:dyDescent="0.2">
      <c r="A40" s="162">
        <v>1</v>
      </c>
      <c r="B40" s="183" t="s">
        <v>237</v>
      </c>
      <c r="C40" s="172" t="s">
        <v>62</v>
      </c>
      <c r="D40" s="178" t="s">
        <v>45</v>
      </c>
      <c r="E40" s="180" t="s">
        <v>134</v>
      </c>
    </row>
    <row r="41" spans="1:5" ht="31.5" x14ac:dyDescent="0.2">
      <c r="A41" s="162">
        <v>1</v>
      </c>
      <c r="B41" s="183" t="s">
        <v>237</v>
      </c>
      <c r="C41" s="172" t="s">
        <v>62</v>
      </c>
      <c r="D41" s="178" t="s">
        <v>181</v>
      </c>
      <c r="E41" s="180" t="s">
        <v>64</v>
      </c>
    </row>
    <row r="42" spans="1:5" ht="35.25" customHeight="1" x14ac:dyDescent="0.2">
      <c r="A42" s="162">
        <v>1</v>
      </c>
      <c r="B42" s="177" t="s">
        <v>237</v>
      </c>
      <c r="C42" s="171" t="s">
        <v>65</v>
      </c>
      <c r="D42" s="178" t="s">
        <v>181</v>
      </c>
      <c r="E42" s="180" t="s">
        <v>64</v>
      </c>
    </row>
    <row r="43" spans="1:5" ht="34.5" customHeight="1" x14ac:dyDescent="0.2">
      <c r="A43" s="162">
        <v>1</v>
      </c>
      <c r="B43" s="177" t="s">
        <v>237</v>
      </c>
      <c r="C43" s="171" t="s">
        <v>66</v>
      </c>
      <c r="D43" s="178" t="s">
        <v>169</v>
      </c>
      <c r="E43" s="181" t="s">
        <v>57</v>
      </c>
    </row>
    <row r="44" spans="1:5" ht="31.5" x14ac:dyDescent="0.2">
      <c r="A44" s="162">
        <v>1</v>
      </c>
      <c r="B44" s="183" t="s">
        <v>237</v>
      </c>
      <c r="C44" s="172" t="s">
        <v>67</v>
      </c>
      <c r="D44" s="178" t="s">
        <v>165</v>
      </c>
      <c r="E44" s="181" t="s">
        <v>68</v>
      </c>
    </row>
    <row r="45" spans="1:5" ht="31.5" x14ac:dyDescent="0.2">
      <c r="A45" s="162">
        <v>1</v>
      </c>
      <c r="B45" s="183" t="s">
        <v>237</v>
      </c>
      <c r="C45" s="172" t="s">
        <v>67</v>
      </c>
      <c r="D45" s="178" t="s">
        <v>170</v>
      </c>
      <c r="E45" s="181" t="s">
        <v>68</v>
      </c>
    </row>
    <row r="46" spans="1:5" ht="47.25" x14ac:dyDescent="0.2">
      <c r="A46" s="162">
        <v>1</v>
      </c>
      <c r="B46" s="183" t="s">
        <v>237</v>
      </c>
      <c r="C46" s="172" t="s">
        <v>67</v>
      </c>
      <c r="D46" s="178" t="s">
        <v>171</v>
      </c>
      <c r="E46" s="181" t="s">
        <v>135</v>
      </c>
    </row>
    <row r="47" spans="1:5" ht="33" customHeight="1" x14ac:dyDescent="0.2">
      <c r="A47" s="162">
        <v>1</v>
      </c>
      <c r="B47" s="183" t="s">
        <v>237</v>
      </c>
      <c r="C47" s="172" t="s">
        <v>69</v>
      </c>
      <c r="D47" s="178" t="s">
        <v>70</v>
      </c>
      <c r="E47" s="180" t="s">
        <v>71</v>
      </c>
    </row>
    <row r="48" spans="1:5" ht="31.5" x14ac:dyDescent="0.2">
      <c r="A48" s="162">
        <v>1</v>
      </c>
      <c r="B48" s="183" t="s">
        <v>237</v>
      </c>
      <c r="C48" s="172" t="s">
        <v>69</v>
      </c>
      <c r="D48" s="178" t="s">
        <v>56</v>
      </c>
      <c r="E48" s="180" t="s">
        <v>136</v>
      </c>
    </row>
    <row r="49" spans="1:5" ht="35.25" customHeight="1" x14ac:dyDescent="0.2">
      <c r="A49" s="162">
        <v>1</v>
      </c>
      <c r="B49" s="183" t="s">
        <v>237</v>
      </c>
      <c r="C49" s="172" t="s">
        <v>69</v>
      </c>
      <c r="D49" s="178" t="s">
        <v>46</v>
      </c>
      <c r="E49" s="180" t="s">
        <v>137</v>
      </c>
    </row>
    <row r="50" spans="1:5" ht="47.25" x14ac:dyDescent="0.2">
      <c r="A50" s="162">
        <v>1</v>
      </c>
      <c r="B50" s="183" t="s">
        <v>237</v>
      </c>
      <c r="C50" s="172" t="s">
        <v>69</v>
      </c>
      <c r="D50" s="178" t="s">
        <v>171</v>
      </c>
      <c r="E50" s="181" t="s">
        <v>138</v>
      </c>
    </row>
    <row r="51" spans="1:5" ht="15.75" x14ac:dyDescent="0.2">
      <c r="A51" s="162">
        <v>1</v>
      </c>
      <c r="B51" s="183" t="s">
        <v>237</v>
      </c>
      <c r="C51" s="172" t="s">
        <v>72</v>
      </c>
      <c r="D51" s="178" t="s">
        <v>73</v>
      </c>
      <c r="E51" s="180" t="s">
        <v>74</v>
      </c>
    </row>
    <row r="52" spans="1:5" ht="57.75" customHeight="1" x14ac:dyDescent="0.2">
      <c r="A52" s="162">
        <v>1</v>
      </c>
      <c r="B52" s="183" t="s">
        <v>237</v>
      </c>
      <c r="C52" s="172" t="s">
        <v>72</v>
      </c>
      <c r="D52" s="178" t="s">
        <v>75</v>
      </c>
      <c r="E52" s="180" t="s">
        <v>139</v>
      </c>
    </row>
    <row r="53" spans="1:5" ht="40.5" customHeight="1" x14ac:dyDescent="0.2">
      <c r="A53" s="162">
        <v>1</v>
      </c>
      <c r="B53" s="183" t="s">
        <v>237</v>
      </c>
      <c r="C53" s="172" t="s">
        <v>72</v>
      </c>
      <c r="D53" s="178" t="s">
        <v>46</v>
      </c>
      <c r="E53" s="180" t="s">
        <v>137</v>
      </c>
    </row>
    <row r="54" spans="1:5" ht="47.25" x14ac:dyDescent="0.2">
      <c r="A54" s="162">
        <v>1</v>
      </c>
      <c r="B54" s="183" t="s">
        <v>237</v>
      </c>
      <c r="C54" s="172" t="s">
        <v>72</v>
      </c>
      <c r="D54" s="178" t="s">
        <v>172</v>
      </c>
      <c r="E54" s="181" t="s">
        <v>138</v>
      </c>
    </row>
    <row r="55" spans="1:5" ht="15.75" x14ac:dyDescent="0.2">
      <c r="A55" s="162">
        <v>1</v>
      </c>
      <c r="B55" s="183" t="s">
        <v>237</v>
      </c>
      <c r="C55" s="172" t="s">
        <v>152</v>
      </c>
      <c r="D55" s="178" t="s">
        <v>153</v>
      </c>
      <c r="E55" s="180" t="s">
        <v>155</v>
      </c>
    </row>
    <row r="56" spans="1:5" ht="31.5" x14ac:dyDescent="0.2">
      <c r="A56" s="162">
        <v>1</v>
      </c>
      <c r="B56" s="183" t="s">
        <v>237</v>
      </c>
      <c r="C56" s="172" t="s">
        <v>152</v>
      </c>
      <c r="D56" s="178" t="s">
        <v>156</v>
      </c>
      <c r="E56" s="180" t="s">
        <v>157</v>
      </c>
    </row>
    <row r="57" spans="1:5" ht="31.5" x14ac:dyDescent="0.2">
      <c r="A57" s="162">
        <v>1</v>
      </c>
      <c r="B57" s="177" t="s">
        <v>237</v>
      </c>
      <c r="C57" s="171" t="s">
        <v>76</v>
      </c>
      <c r="D57" s="178" t="s">
        <v>168</v>
      </c>
      <c r="E57" s="181" t="s">
        <v>68</v>
      </c>
    </row>
    <row r="58" spans="1:5" ht="53.25" customHeight="1" x14ac:dyDescent="0.2">
      <c r="A58" s="162">
        <v>1</v>
      </c>
      <c r="B58" s="183" t="s">
        <v>237</v>
      </c>
      <c r="C58" s="172" t="s">
        <v>77</v>
      </c>
      <c r="D58" s="178" t="s">
        <v>78</v>
      </c>
      <c r="E58" s="180" t="s">
        <v>124</v>
      </c>
    </row>
    <row r="59" spans="1:5" ht="38.25" customHeight="1" x14ac:dyDescent="0.2">
      <c r="A59" s="162">
        <v>1</v>
      </c>
      <c r="B59" s="183" t="s">
        <v>237</v>
      </c>
      <c r="C59" s="172" t="s">
        <v>77</v>
      </c>
      <c r="D59" s="178" t="s">
        <v>79</v>
      </c>
      <c r="E59" s="180" t="s">
        <v>154</v>
      </c>
    </row>
    <row r="60" spans="1:5" ht="31.5" x14ac:dyDescent="0.2">
      <c r="A60" s="163">
        <v>2</v>
      </c>
      <c r="B60" s="184" t="s">
        <v>26</v>
      </c>
      <c r="C60" s="171" t="s">
        <v>80</v>
      </c>
      <c r="D60" s="178" t="s">
        <v>187</v>
      </c>
      <c r="E60" s="180" t="s">
        <v>64</v>
      </c>
    </row>
    <row r="61" spans="1:5" ht="31.5" x14ac:dyDescent="0.2">
      <c r="A61" s="163">
        <v>2</v>
      </c>
      <c r="B61" s="184" t="s">
        <v>26</v>
      </c>
      <c r="C61" s="171" t="s">
        <v>80</v>
      </c>
      <c r="D61" s="178" t="s">
        <v>180</v>
      </c>
      <c r="E61" s="180" t="s">
        <v>179</v>
      </c>
    </row>
    <row r="62" spans="1:5" ht="31.5" x14ac:dyDescent="0.2">
      <c r="A62" s="163">
        <v>2</v>
      </c>
      <c r="B62" s="184" t="s">
        <v>26</v>
      </c>
      <c r="C62" s="171" t="s">
        <v>81</v>
      </c>
      <c r="D62" s="178" t="s">
        <v>188</v>
      </c>
      <c r="E62" s="180" t="s">
        <v>183</v>
      </c>
    </row>
    <row r="63" spans="1:5" ht="47.25" x14ac:dyDescent="0.2">
      <c r="A63" s="163">
        <v>2</v>
      </c>
      <c r="B63" s="185" t="s">
        <v>26</v>
      </c>
      <c r="C63" s="172" t="s">
        <v>82</v>
      </c>
      <c r="D63" s="178" t="s">
        <v>83</v>
      </c>
      <c r="E63" s="180" t="s">
        <v>140</v>
      </c>
    </row>
    <row r="64" spans="1:5" ht="78.75" x14ac:dyDescent="0.2">
      <c r="A64" s="163">
        <v>2</v>
      </c>
      <c r="B64" s="185" t="s">
        <v>26</v>
      </c>
      <c r="C64" s="172" t="s">
        <v>82</v>
      </c>
      <c r="D64" s="178" t="s">
        <v>187</v>
      </c>
      <c r="E64" s="180" t="s">
        <v>123</v>
      </c>
    </row>
    <row r="65" spans="1:5" ht="78.75" x14ac:dyDescent="0.2">
      <c r="A65" s="163">
        <v>2</v>
      </c>
      <c r="B65" s="184" t="s">
        <v>26</v>
      </c>
      <c r="C65" s="171" t="s">
        <v>84</v>
      </c>
      <c r="D65" s="178" t="s">
        <v>187</v>
      </c>
      <c r="E65" s="180" t="s">
        <v>123</v>
      </c>
    </row>
    <row r="66" spans="1:5" ht="78.75" x14ac:dyDescent="0.2">
      <c r="A66" s="163">
        <v>2</v>
      </c>
      <c r="B66" s="184" t="s">
        <v>26</v>
      </c>
      <c r="C66" s="171" t="s">
        <v>85</v>
      </c>
      <c r="D66" s="178" t="s">
        <v>187</v>
      </c>
      <c r="E66" s="180" t="s">
        <v>123</v>
      </c>
    </row>
    <row r="67" spans="1:5" ht="78.75" x14ac:dyDescent="0.2">
      <c r="A67" s="163">
        <v>2</v>
      </c>
      <c r="B67" s="184" t="s">
        <v>26</v>
      </c>
      <c r="C67" s="171" t="s">
        <v>86</v>
      </c>
      <c r="D67" s="178" t="s">
        <v>187</v>
      </c>
      <c r="E67" s="180" t="s">
        <v>123</v>
      </c>
    </row>
    <row r="68" spans="1:5" ht="63" x14ac:dyDescent="0.2">
      <c r="A68" s="163">
        <v>2</v>
      </c>
      <c r="B68" s="184" t="s">
        <v>26</v>
      </c>
      <c r="C68" s="171" t="s">
        <v>87</v>
      </c>
      <c r="D68" s="178" t="s">
        <v>189</v>
      </c>
      <c r="E68" s="180" t="s">
        <v>124</v>
      </c>
    </row>
    <row r="69" spans="1:5" ht="63" x14ac:dyDescent="0.2">
      <c r="A69" s="163">
        <v>2</v>
      </c>
      <c r="B69" s="184" t="s">
        <v>26</v>
      </c>
      <c r="C69" s="171" t="s">
        <v>88</v>
      </c>
      <c r="D69" s="178" t="s">
        <v>189</v>
      </c>
      <c r="E69" s="180" t="s">
        <v>124</v>
      </c>
    </row>
    <row r="70" spans="1:5" ht="63" x14ac:dyDescent="0.2">
      <c r="A70" s="163">
        <v>2</v>
      </c>
      <c r="B70" s="184" t="s">
        <v>26</v>
      </c>
      <c r="C70" s="171" t="s">
        <v>89</v>
      </c>
      <c r="D70" s="178" t="s">
        <v>189</v>
      </c>
      <c r="E70" s="180" t="s">
        <v>124</v>
      </c>
    </row>
    <row r="71" spans="1:5" ht="63" x14ac:dyDescent="0.2">
      <c r="A71" s="163">
        <v>2</v>
      </c>
      <c r="B71" s="185" t="s">
        <v>26</v>
      </c>
      <c r="C71" s="172" t="s">
        <v>90</v>
      </c>
      <c r="D71" s="178" t="s">
        <v>189</v>
      </c>
      <c r="E71" s="180" t="s">
        <v>124</v>
      </c>
    </row>
    <row r="72" spans="1:5" ht="21.75" customHeight="1" x14ac:dyDescent="0.2">
      <c r="A72" s="163">
        <v>2</v>
      </c>
      <c r="B72" s="185" t="s">
        <v>26</v>
      </c>
      <c r="C72" s="172" t="s">
        <v>90</v>
      </c>
      <c r="D72" s="178" t="s">
        <v>37</v>
      </c>
      <c r="E72" s="180" t="s">
        <v>114</v>
      </c>
    </row>
    <row r="73" spans="1:5" ht="31.5" x14ac:dyDescent="0.2">
      <c r="A73" s="163">
        <v>2</v>
      </c>
      <c r="B73" s="185" t="s">
        <v>26</v>
      </c>
      <c r="C73" s="172" t="s">
        <v>90</v>
      </c>
      <c r="D73" s="178" t="s">
        <v>91</v>
      </c>
      <c r="E73" s="180" t="s">
        <v>92</v>
      </c>
    </row>
    <row r="74" spans="1:5" ht="70.5" customHeight="1" x14ac:dyDescent="0.2">
      <c r="A74" s="163">
        <v>2</v>
      </c>
      <c r="B74" s="185" t="s">
        <v>26</v>
      </c>
      <c r="C74" s="172" t="s">
        <v>93</v>
      </c>
      <c r="D74" s="178" t="s">
        <v>189</v>
      </c>
      <c r="E74" s="180" t="s">
        <v>124</v>
      </c>
    </row>
    <row r="75" spans="1:5" ht="40.5" customHeight="1" x14ac:dyDescent="0.2">
      <c r="A75" s="163">
        <v>2</v>
      </c>
      <c r="B75" s="185" t="s">
        <v>26</v>
      </c>
      <c r="C75" s="172" t="s">
        <v>93</v>
      </c>
      <c r="D75" s="178" t="s">
        <v>91</v>
      </c>
      <c r="E75" s="180" t="s">
        <v>92</v>
      </c>
    </row>
    <row r="76" spans="1:5" ht="40.5" customHeight="1" x14ac:dyDescent="0.2">
      <c r="A76" s="163">
        <v>2</v>
      </c>
      <c r="B76" s="185" t="s">
        <v>26</v>
      </c>
      <c r="C76" s="172" t="s">
        <v>184</v>
      </c>
      <c r="D76" s="178" t="s">
        <v>190</v>
      </c>
      <c r="E76" s="180" t="s">
        <v>92</v>
      </c>
    </row>
    <row r="77" spans="1:5" ht="63" x14ac:dyDescent="0.2">
      <c r="A77" s="163">
        <v>2</v>
      </c>
      <c r="B77" s="184" t="s">
        <v>26</v>
      </c>
      <c r="C77" s="171" t="s">
        <v>94</v>
      </c>
      <c r="D77" s="178" t="s">
        <v>189</v>
      </c>
      <c r="E77" s="180" t="s">
        <v>124</v>
      </c>
    </row>
    <row r="78" spans="1:5" ht="34.5" customHeight="1" x14ac:dyDescent="0.2">
      <c r="A78" s="163">
        <v>2</v>
      </c>
      <c r="B78" s="185" t="s">
        <v>26</v>
      </c>
      <c r="C78" s="172" t="s">
        <v>95</v>
      </c>
      <c r="D78" s="178" t="s">
        <v>96</v>
      </c>
      <c r="E78" s="182" t="s">
        <v>128</v>
      </c>
    </row>
    <row r="79" spans="1:5" ht="36" customHeight="1" x14ac:dyDescent="0.2">
      <c r="A79" s="163">
        <v>2</v>
      </c>
      <c r="B79" s="185" t="s">
        <v>26</v>
      </c>
      <c r="C79" s="172" t="s">
        <v>95</v>
      </c>
      <c r="D79" s="178" t="s">
        <v>45</v>
      </c>
      <c r="E79" s="182" t="s">
        <v>128</v>
      </c>
    </row>
    <row r="80" spans="1:5" ht="35.25" customHeight="1" x14ac:dyDescent="0.2">
      <c r="A80" s="163">
        <v>2</v>
      </c>
      <c r="B80" s="185" t="s">
        <v>26</v>
      </c>
      <c r="C80" s="172" t="s">
        <v>95</v>
      </c>
      <c r="D80" s="178" t="s">
        <v>97</v>
      </c>
      <c r="E80" s="182" t="s">
        <v>128</v>
      </c>
    </row>
    <row r="81" spans="1:5" ht="31.5" x14ac:dyDescent="0.2">
      <c r="A81" s="163">
        <v>2</v>
      </c>
      <c r="B81" s="184" t="s">
        <v>26</v>
      </c>
      <c r="C81" s="171" t="s">
        <v>191</v>
      </c>
      <c r="D81" s="178" t="s">
        <v>192</v>
      </c>
      <c r="E81" s="180" t="s">
        <v>99</v>
      </c>
    </row>
    <row r="82" spans="1:5" ht="31.5" x14ac:dyDescent="0.2">
      <c r="A82" s="163">
        <v>2</v>
      </c>
      <c r="B82" s="184" t="s">
        <v>26</v>
      </c>
      <c r="C82" s="171" t="s">
        <v>100</v>
      </c>
      <c r="D82" s="178" t="s">
        <v>101</v>
      </c>
      <c r="E82" s="180" t="s">
        <v>128</v>
      </c>
    </row>
    <row r="83" spans="1:5" ht="47.25" x14ac:dyDescent="0.2">
      <c r="A83" s="163">
        <v>2</v>
      </c>
      <c r="B83" s="184" t="s">
        <v>26</v>
      </c>
      <c r="C83" s="171" t="s">
        <v>102</v>
      </c>
      <c r="D83" s="178" t="s">
        <v>98</v>
      </c>
      <c r="E83" s="180" t="s">
        <v>99</v>
      </c>
    </row>
    <row r="84" spans="1:5" ht="45" customHeight="1" x14ac:dyDescent="0.2">
      <c r="A84" s="163">
        <v>2</v>
      </c>
      <c r="B84" s="185" t="s">
        <v>26</v>
      </c>
      <c r="C84" s="172" t="s">
        <v>103</v>
      </c>
      <c r="D84" s="178" t="s">
        <v>104</v>
      </c>
      <c r="E84" s="182" t="s">
        <v>128</v>
      </c>
    </row>
    <row r="85" spans="1:5" ht="42" customHeight="1" x14ac:dyDescent="0.2">
      <c r="A85" s="163">
        <v>2</v>
      </c>
      <c r="B85" s="185" t="s">
        <v>26</v>
      </c>
      <c r="C85" s="172" t="s">
        <v>103</v>
      </c>
      <c r="D85" s="178" t="s">
        <v>105</v>
      </c>
      <c r="E85" s="182" t="s">
        <v>128</v>
      </c>
    </row>
    <row r="86" spans="1:5" ht="71.25" customHeight="1" x14ac:dyDescent="0.2">
      <c r="A86" s="163">
        <v>2</v>
      </c>
      <c r="B86" s="185" t="s">
        <v>26</v>
      </c>
      <c r="C86" s="172" t="s">
        <v>103</v>
      </c>
      <c r="D86" s="178" t="s">
        <v>189</v>
      </c>
      <c r="E86" s="180" t="s">
        <v>124</v>
      </c>
    </row>
    <row r="87" spans="1:5" ht="40.5" customHeight="1" x14ac:dyDescent="0.2">
      <c r="A87" s="163">
        <v>2</v>
      </c>
      <c r="B87" s="185" t="s">
        <v>26</v>
      </c>
      <c r="C87" s="172" t="s">
        <v>106</v>
      </c>
      <c r="D87" s="178" t="s">
        <v>104</v>
      </c>
      <c r="E87" s="180" t="s">
        <v>128</v>
      </c>
    </row>
    <row r="88" spans="1:5" ht="42" customHeight="1" x14ac:dyDescent="0.2">
      <c r="A88" s="163">
        <v>2</v>
      </c>
      <c r="B88" s="185" t="s">
        <v>26</v>
      </c>
      <c r="C88" s="172" t="s">
        <v>106</v>
      </c>
      <c r="D88" s="178" t="s">
        <v>105</v>
      </c>
      <c r="E88" s="180" t="s">
        <v>128</v>
      </c>
    </row>
    <row r="89" spans="1:5" ht="68.25" customHeight="1" x14ac:dyDescent="0.2">
      <c r="A89" s="163">
        <v>2</v>
      </c>
      <c r="B89" s="185" t="s">
        <v>26</v>
      </c>
      <c r="C89" s="172" t="s">
        <v>106</v>
      </c>
      <c r="D89" s="178" t="s">
        <v>189</v>
      </c>
      <c r="E89" s="180" t="s">
        <v>124</v>
      </c>
    </row>
    <row r="90" spans="1:5" ht="37.5" customHeight="1" x14ac:dyDescent="0.2">
      <c r="A90" s="163">
        <v>2</v>
      </c>
      <c r="B90" s="185" t="s">
        <v>26</v>
      </c>
      <c r="C90" s="172" t="s">
        <v>107</v>
      </c>
      <c r="D90" s="178" t="s">
        <v>104</v>
      </c>
      <c r="E90" s="182" t="s">
        <v>128</v>
      </c>
    </row>
    <row r="91" spans="1:5" ht="38.25" customHeight="1" x14ac:dyDescent="0.2">
      <c r="A91" s="163">
        <v>2</v>
      </c>
      <c r="B91" s="185" t="s">
        <v>26</v>
      </c>
      <c r="C91" s="172" t="s">
        <v>107</v>
      </c>
      <c r="D91" s="178" t="s">
        <v>105</v>
      </c>
      <c r="E91" s="182" t="s">
        <v>128</v>
      </c>
    </row>
    <row r="92" spans="1:5" ht="70.5" customHeight="1" x14ac:dyDescent="0.2">
      <c r="A92" s="163">
        <v>2</v>
      </c>
      <c r="B92" s="185" t="s">
        <v>26</v>
      </c>
      <c r="C92" s="172" t="s">
        <v>107</v>
      </c>
      <c r="D92" s="178" t="s">
        <v>189</v>
      </c>
      <c r="E92" s="180" t="s">
        <v>124</v>
      </c>
    </row>
    <row r="93" spans="1:5" ht="42" customHeight="1" x14ac:dyDescent="0.2">
      <c r="A93" s="163">
        <v>2</v>
      </c>
      <c r="B93" s="185" t="s">
        <v>26</v>
      </c>
      <c r="C93" s="172" t="s">
        <v>108</v>
      </c>
      <c r="D93" s="178" t="s">
        <v>104</v>
      </c>
      <c r="E93" s="182" t="s">
        <v>128</v>
      </c>
    </row>
    <row r="94" spans="1:5" ht="41.25" customHeight="1" x14ac:dyDescent="0.2">
      <c r="A94" s="163">
        <v>2</v>
      </c>
      <c r="B94" s="185" t="s">
        <v>26</v>
      </c>
      <c r="C94" s="172" t="s">
        <v>108</v>
      </c>
      <c r="D94" s="178" t="s">
        <v>105</v>
      </c>
      <c r="E94" s="182" t="s">
        <v>128</v>
      </c>
    </row>
    <row r="95" spans="1:5" ht="63" x14ac:dyDescent="0.2">
      <c r="A95" s="163">
        <v>2</v>
      </c>
      <c r="B95" s="185" t="s">
        <v>26</v>
      </c>
      <c r="C95" s="172" t="s">
        <v>108</v>
      </c>
      <c r="D95" s="178" t="s">
        <v>120</v>
      </c>
      <c r="E95" s="180" t="s">
        <v>124</v>
      </c>
    </row>
    <row r="96" spans="1:5" ht="63" x14ac:dyDescent="0.2">
      <c r="A96" s="163">
        <v>2</v>
      </c>
      <c r="B96" s="185" t="s">
        <v>26</v>
      </c>
      <c r="C96" s="172" t="s">
        <v>193</v>
      </c>
      <c r="D96" s="178" t="s">
        <v>189</v>
      </c>
      <c r="E96" s="180" t="s">
        <v>124</v>
      </c>
    </row>
    <row r="97" spans="1:5" ht="47.25" x14ac:dyDescent="0.2">
      <c r="A97" s="164">
        <v>3</v>
      </c>
      <c r="B97" s="186" t="s">
        <v>238</v>
      </c>
      <c r="C97" s="172" t="s">
        <v>215</v>
      </c>
      <c r="D97" s="178" t="s">
        <v>109</v>
      </c>
      <c r="E97" s="180" t="s">
        <v>110</v>
      </c>
    </row>
    <row r="98" spans="1:5" ht="45" customHeight="1" x14ac:dyDescent="0.2">
      <c r="A98" s="165">
        <v>3</v>
      </c>
      <c r="B98" s="186" t="s">
        <v>238</v>
      </c>
      <c r="C98" s="172" t="s">
        <v>215</v>
      </c>
      <c r="D98" s="178" t="s">
        <v>165</v>
      </c>
      <c r="E98" s="181" t="s">
        <v>57</v>
      </c>
    </row>
    <row r="99" spans="1:5" ht="63" x14ac:dyDescent="0.2">
      <c r="A99" s="165">
        <v>3</v>
      </c>
      <c r="B99" s="186" t="s">
        <v>238</v>
      </c>
      <c r="C99" s="172" t="s">
        <v>214</v>
      </c>
      <c r="D99" s="178" t="s">
        <v>185</v>
      </c>
      <c r="E99" s="180" t="s">
        <v>124</v>
      </c>
    </row>
    <row r="100" spans="1:5" ht="37.5" customHeight="1" x14ac:dyDescent="0.2">
      <c r="A100" s="165">
        <v>3</v>
      </c>
      <c r="B100" s="186" t="s">
        <v>238</v>
      </c>
      <c r="C100" s="172" t="s">
        <v>213</v>
      </c>
      <c r="D100" s="178" t="s">
        <v>169</v>
      </c>
      <c r="E100" s="181" t="s">
        <v>57</v>
      </c>
    </row>
    <row r="101" spans="1:5" ht="47.25" x14ac:dyDescent="0.2">
      <c r="A101" s="165">
        <v>3</v>
      </c>
      <c r="B101" s="186" t="s">
        <v>238</v>
      </c>
      <c r="C101" s="172" t="s">
        <v>212</v>
      </c>
      <c r="D101" s="178" t="s">
        <v>185</v>
      </c>
      <c r="E101" s="180" t="s">
        <v>110</v>
      </c>
    </row>
    <row r="102" spans="1:5" ht="36.75" customHeight="1" x14ac:dyDescent="0.2">
      <c r="A102" s="165">
        <v>3</v>
      </c>
      <c r="B102" s="186" t="s">
        <v>238</v>
      </c>
      <c r="C102" s="172" t="s">
        <v>212</v>
      </c>
      <c r="D102" s="178" t="s">
        <v>170</v>
      </c>
      <c r="E102" s="181" t="s">
        <v>111</v>
      </c>
    </row>
    <row r="103" spans="1:5" ht="51.75" customHeight="1" x14ac:dyDescent="0.2">
      <c r="A103" s="165">
        <v>3</v>
      </c>
      <c r="B103" s="186" t="s">
        <v>238</v>
      </c>
      <c r="C103" s="172" t="s">
        <v>211</v>
      </c>
      <c r="D103" s="178" t="s">
        <v>185</v>
      </c>
      <c r="E103" s="180" t="s">
        <v>195</v>
      </c>
    </row>
    <row r="104" spans="1:5" ht="36" customHeight="1" x14ac:dyDescent="0.2">
      <c r="A104" s="165">
        <v>3</v>
      </c>
      <c r="B104" s="186" t="s">
        <v>238</v>
      </c>
      <c r="C104" s="172" t="s">
        <v>211</v>
      </c>
      <c r="D104" s="178" t="s">
        <v>173</v>
      </c>
      <c r="E104" s="181" t="s">
        <v>57</v>
      </c>
    </row>
    <row r="105" spans="1:5" ht="39.75" customHeight="1" x14ac:dyDescent="0.2">
      <c r="A105" s="165">
        <v>3</v>
      </c>
      <c r="B105" s="186" t="s">
        <v>238</v>
      </c>
      <c r="C105" s="172" t="s">
        <v>210</v>
      </c>
      <c r="D105" s="178" t="s">
        <v>185</v>
      </c>
      <c r="E105" s="180" t="s">
        <v>112</v>
      </c>
    </row>
    <row r="106" spans="1:5" ht="53.25" customHeight="1" x14ac:dyDescent="0.2">
      <c r="A106" s="165">
        <v>3</v>
      </c>
      <c r="B106" s="186" t="s">
        <v>238</v>
      </c>
      <c r="C106" s="172" t="s">
        <v>210</v>
      </c>
      <c r="D106" s="187" t="s">
        <v>216</v>
      </c>
      <c r="E106" s="181" t="s">
        <v>57</v>
      </c>
    </row>
    <row r="107" spans="1:5" ht="54" customHeight="1" x14ac:dyDescent="0.2">
      <c r="A107" s="165">
        <v>3</v>
      </c>
      <c r="B107" s="186" t="s">
        <v>238</v>
      </c>
      <c r="C107" s="172" t="s">
        <v>209</v>
      </c>
      <c r="D107" s="187" t="s">
        <v>121</v>
      </c>
      <c r="E107" s="182" t="s">
        <v>122</v>
      </c>
    </row>
    <row r="108" spans="1:5" ht="59.25" customHeight="1" x14ac:dyDescent="0.2">
      <c r="A108" s="165">
        <v>3</v>
      </c>
      <c r="B108" s="186" t="s">
        <v>238</v>
      </c>
      <c r="C108" s="172" t="s">
        <v>209</v>
      </c>
      <c r="D108" s="178" t="s">
        <v>171</v>
      </c>
      <c r="E108" s="181" t="s">
        <v>135</v>
      </c>
    </row>
    <row r="109" spans="1:5" ht="57" customHeight="1" x14ac:dyDescent="0.2">
      <c r="A109" s="165">
        <v>3</v>
      </c>
      <c r="B109" s="186" t="s">
        <v>238</v>
      </c>
      <c r="C109" s="172" t="s">
        <v>208</v>
      </c>
      <c r="D109" s="187" t="s">
        <v>121</v>
      </c>
      <c r="E109" s="182" t="s">
        <v>122</v>
      </c>
    </row>
    <row r="110" spans="1:5" ht="55.5" customHeight="1" x14ac:dyDescent="0.2">
      <c r="A110" s="165">
        <v>3</v>
      </c>
      <c r="B110" s="186" t="s">
        <v>238</v>
      </c>
      <c r="C110" s="172" t="s">
        <v>208</v>
      </c>
      <c r="D110" s="178" t="s">
        <v>174</v>
      </c>
      <c r="E110" s="181" t="s">
        <v>135</v>
      </c>
    </row>
    <row r="111" spans="1:5" ht="50.25" customHeight="1" x14ac:dyDescent="0.2">
      <c r="A111" s="165">
        <v>3</v>
      </c>
      <c r="B111" s="186" t="s">
        <v>238</v>
      </c>
      <c r="C111" s="172" t="s">
        <v>207</v>
      </c>
      <c r="D111" s="187" t="s">
        <v>121</v>
      </c>
      <c r="E111" s="182" t="s">
        <v>122</v>
      </c>
    </row>
    <row r="112" spans="1:5" ht="47.25" x14ac:dyDescent="0.2">
      <c r="A112" s="165">
        <v>3</v>
      </c>
      <c r="B112" s="186" t="s">
        <v>238</v>
      </c>
      <c r="C112" s="172" t="s">
        <v>207</v>
      </c>
      <c r="D112" s="178" t="s">
        <v>167</v>
      </c>
      <c r="E112" s="181" t="s">
        <v>135</v>
      </c>
    </row>
    <row r="113" spans="1:5" ht="31.5" x14ac:dyDescent="0.2">
      <c r="A113" s="165">
        <v>3</v>
      </c>
      <c r="B113" s="186" t="s">
        <v>238</v>
      </c>
      <c r="C113" s="172" t="s">
        <v>206</v>
      </c>
      <c r="D113" s="178" t="s">
        <v>175</v>
      </c>
      <c r="E113" s="180" t="s">
        <v>113</v>
      </c>
    </row>
    <row r="114" spans="1:5" ht="31.5" x14ac:dyDescent="0.2">
      <c r="A114" s="165">
        <v>3</v>
      </c>
      <c r="B114" s="186" t="s">
        <v>238</v>
      </c>
      <c r="C114" s="172" t="s">
        <v>206</v>
      </c>
      <c r="D114" s="178" t="s">
        <v>217</v>
      </c>
      <c r="E114" s="180" t="s">
        <v>113</v>
      </c>
    </row>
    <row r="115" spans="1:5" ht="31.5" x14ac:dyDescent="0.2">
      <c r="A115" s="164">
        <v>3</v>
      </c>
      <c r="B115" s="188" t="s">
        <v>238</v>
      </c>
      <c r="C115" s="171" t="s">
        <v>205</v>
      </c>
      <c r="D115" s="178" t="s">
        <v>186</v>
      </c>
      <c r="E115" s="180" t="s">
        <v>113</v>
      </c>
    </row>
    <row r="116" spans="1:5" ht="35.25" customHeight="1" x14ac:dyDescent="0.2">
      <c r="A116" s="164">
        <v>3</v>
      </c>
      <c r="B116" s="188" t="s">
        <v>238</v>
      </c>
      <c r="C116" s="171" t="s">
        <v>204</v>
      </c>
      <c r="D116" s="178" t="s">
        <v>42</v>
      </c>
      <c r="E116" s="180" t="s">
        <v>130</v>
      </c>
    </row>
    <row r="117" spans="1:5" ht="33" customHeight="1" x14ac:dyDescent="0.2">
      <c r="A117" s="164">
        <v>3</v>
      </c>
      <c r="B117" s="188" t="s">
        <v>238</v>
      </c>
      <c r="C117" s="171" t="s">
        <v>203</v>
      </c>
      <c r="D117" s="178" t="s">
        <v>37</v>
      </c>
      <c r="E117" s="180" t="s">
        <v>114</v>
      </c>
    </row>
    <row r="118" spans="1:5" ht="33" customHeight="1" x14ac:dyDescent="0.2">
      <c r="A118" s="164">
        <v>3</v>
      </c>
      <c r="B118" s="186" t="s">
        <v>238</v>
      </c>
      <c r="C118" s="172" t="s">
        <v>201</v>
      </c>
      <c r="D118" s="178" t="s">
        <v>176</v>
      </c>
      <c r="E118" s="180" t="s">
        <v>113</v>
      </c>
    </row>
    <row r="119" spans="1:5" ht="37.5" customHeight="1" x14ac:dyDescent="0.2">
      <c r="A119" s="164">
        <v>3</v>
      </c>
      <c r="B119" s="186" t="s">
        <v>238</v>
      </c>
      <c r="C119" s="172" t="s">
        <v>201</v>
      </c>
      <c r="D119" s="178" t="s">
        <v>37</v>
      </c>
      <c r="E119" s="180" t="s">
        <v>114</v>
      </c>
    </row>
    <row r="120" spans="1:5" ht="47.25" x14ac:dyDescent="0.2">
      <c r="A120" s="164">
        <v>3</v>
      </c>
      <c r="B120" s="186" t="s">
        <v>238</v>
      </c>
      <c r="C120" s="172" t="s">
        <v>115</v>
      </c>
      <c r="D120" s="178" t="s">
        <v>219</v>
      </c>
      <c r="E120" s="180" t="s">
        <v>122</v>
      </c>
    </row>
    <row r="121" spans="1:5" ht="31.5" x14ac:dyDescent="0.2">
      <c r="A121" s="164">
        <v>3</v>
      </c>
      <c r="B121" s="186" t="s">
        <v>238</v>
      </c>
      <c r="C121" s="172" t="s">
        <v>115</v>
      </c>
      <c r="D121" s="178" t="s">
        <v>218</v>
      </c>
      <c r="E121" s="180" t="s">
        <v>117</v>
      </c>
    </row>
    <row r="122" spans="1:5" ht="45" customHeight="1" x14ac:dyDescent="0.2">
      <c r="A122" s="164">
        <v>3</v>
      </c>
      <c r="B122" s="186" t="s">
        <v>238</v>
      </c>
      <c r="C122" s="172" t="s">
        <v>118</v>
      </c>
      <c r="D122" s="178" t="s">
        <v>219</v>
      </c>
      <c r="E122" s="182" t="s">
        <v>122</v>
      </c>
    </row>
    <row r="123" spans="1:5" ht="46.5" customHeight="1" x14ac:dyDescent="0.2">
      <c r="A123" s="164">
        <v>3</v>
      </c>
      <c r="B123" s="186" t="s">
        <v>238</v>
      </c>
      <c r="C123" s="172" t="s">
        <v>118</v>
      </c>
      <c r="D123" s="178" t="s">
        <v>116</v>
      </c>
      <c r="E123" s="180" t="s">
        <v>117</v>
      </c>
    </row>
    <row r="124" spans="1:5" ht="36.75" customHeight="1" thickBot="1" x14ac:dyDescent="0.25">
      <c r="A124" s="113">
        <v>3</v>
      </c>
      <c r="B124" s="189" t="s">
        <v>238</v>
      </c>
      <c r="C124" s="173" t="s">
        <v>118</v>
      </c>
      <c r="D124" s="190" t="s">
        <v>63</v>
      </c>
      <c r="E124" s="191" t="s">
        <v>64</v>
      </c>
    </row>
  </sheetData>
  <autoFilter ref="A6:E6"/>
  <mergeCells count="6">
    <mergeCell ref="C2:E2"/>
    <mergeCell ref="C3:E3"/>
    <mergeCell ref="A2:A3"/>
    <mergeCell ref="D4:D5"/>
    <mergeCell ref="C4:C5"/>
    <mergeCell ref="A4:B5"/>
  </mergeCells>
  <pageMargins left="0.51181102362204722" right="0.51181102362204722" top="0.78740157480314965" bottom="0.78740157480314965" header="0.31496062992125984" footer="0.31496062992125984"/>
  <pageSetup scale="6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autoPageBreaks="0"/>
  </sheetPr>
  <dimension ref="A1:D34"/>
  <sheetViews>
    <sheetView showGridLines="0" topLeftCell="A22" zoomScale="75" zoomScaleNormal="75" zoomScaleSheetLayoutView="75" workbookViewId="0">
      <selection activeCell="F21" sqref="F21"/>
    </sheetView>
  </sheetViews>
  <sheetFormatPr defaultRowHeight="12.75" x14ac:dyDescent="0.2"/>
  <cols>
    <col min="1" max="1" width="20.5703125" style="4" customWidth="1"/>
    <col min="2" max="2" width="20.42578125" customWidth="1"/>
    <col min="3" max="4" width="80.7109375" style="3" customWidth="1"/>
  </cols>
  <sheetData>
    <row r="1" spans="1:4" ht="27.75" customHeight="1" thickTop="1" thickBot="1" x14ac:dyDescent="0.25">
      <c r="A1" s="352"/>
      <c r="B1" s="353"/>
      <c r="C1" s="353"/>
      <c r="D1" s="354"/>
    </row>
    <row r="2" spans="1:4" ht="11.25" customHeight="1" x14ac:dyDescent="0.2">
      <c r="A2" s="367"/>
      <c r="B2" s="368"/>
      <c r="C2" s="361" t="s">
        <v>260</v>
      </c>
      <c r="D2" s="362"/>
    </row>
    <row r="3" spans="1:4" ht="32.25" customHeight="1" x14ac:dyDescent="0.2">
      <c r="A3" s="369"/>
      <c r="B3" s="370"/>
      <c r="C3" s="363"/>
      <c r="D3" s="364"/>
    </row>
    <row r="4" spans="1:4" ht="24" customHeight="1" x14ac:dyDescent="0.2">
      <c r="A4" s="369"/>
      <c r="B4" s="370"/>
      <c r="C4" s="365" t="s">
        <v>142</v>
      </c>
      <c r="D4" s="366"/>
    </row>
    <row r="5" spans="1:4" ht="15" customHeight="1" thickBot="1" x14ac:dyDescent="0.25">
      <c r="A5" s="371"/>
      <c r="B5" s="372"/>
      <c r="C5" s="14"/>
      <c r="D5" s="15"/>
    </row>
    <row r="6" spans="1:4" ht="30" customHeight="1" thickBot="1" x14ac:dyDescent="0.25">
      <c r="A6" s="397" t="s">
        <v>22</v>
      </c>
      <c r="B6" s="398"/>
      <c r="C6" s="398"/>
      <c r="D6" s="399"/>
    </row>
    <row r="7" spans="1:4" ht="25.5" customHeight="1" x14ac:dyDescent="0.2">
      <c r="A7" s="377" t="s">
        <v>8</v>
      </c>
      <c r="B7" s="378"/>
      <c r="C7" s="400" t="s">
        <v>35</v>
      </c>
      <c r="D7" s="401"/>
    </row>
    <row r="8" spans="1:4" ht="34.5" customHeight="1" thickBot="1" x14ac:dyDescent="0.25">
      <c r="A8" s="379"/>
      <c r="B8" s="380"/>
      <c r="C8" s="402" t="s">
        <v>144</v>
      </c>
      <c r="D8" s="403"/>
    </row>
    <row r="9" spans="1:4" ht="42" customHeight="1" x14ac:dyDescent="0.2">
      <c r="A9" s="138" t="s">
        <v>4</v>
      </c>
      <c r="B9" s="141">
        <v>10</v>
      </c>
      <c r="C9" s="355" t="s">
        <v>223</v>
      </c>
      <c r="D9" s="356"/>
    </row>
    <row r="10" spans="1:4" ht="42" customHeight="1" x14ac:dyDescent="0.2">
      <c r="A10" s="139" t="s">
        <v>2</v>
      </c>
      <c r="B10" s="142">
        <v>8</v>
      </c>
      <c r="C10" s="373" t="s">
        <v>196</v>
      </c>
      <c r="D10" s="374"/>
    </row>
    <row r="11" spans="1:4" ht="42" customHeight="1" x14ac:dyDescent="0.2">
      <c r="A11" s="139" t="s">
        <v>3</v>
      </c>
      <c r="B11" s="142">
        <v>6</v>
      </c>
      <c r="C11" s="373" t="s">
        <v>197</v>
      </c>
      <c r="D11" s="374"/>
    </row>
    <row r="12" spans="1:4" ht="42" customHeight="1" x14ac:dyDescent="0.2">
      <c r="A12" s="139" t="s">
        <v>1</v>
      </c>
      <c r="B12" s="142">
        <v>4</v>
      </c>
      <c r="C12" s="373" t="s">
        <v>198</v>
      </c>
      <c r="D12" s="374"/>
    </row>
    <row r="13" spans="1:4" ht="42" customHeight="1" thickBot="1" x14ac:dyDescent="0.25">
      <c r="A13" s="140" t="s">
        <v>5</v>
      </c>
      <c r="B13" s="143">
        <v>2</v>
      </c>
      <c r="C13" s="375" t="s">
        <v>199</v>
      </c>
      <c r="D13" s="376"/>
    </row>
    <row r="14" spans="1:4" ht="15" customHeight="1" thickBot="1" x14ac:dyDescent="0.25">
      <c r="A14" s="159"/>
      <c r="B14" s="158"/>
      <c r="C14" s="118"/>
      <c r="D14" s="119"/>
    </row>
    <row r="15" spans="1:4" ht="26.25" customHeight="1" x14ac:dyDescent="0.2">
      <c r="A15" s="381" t="s">
        <v>7</v>
      </c>
      <c r="B15" s="382"/>
      <c r="C15" s="406" t="s">
        <v>159</v>
      </c>
      <c r="D15" s="407"/>
    </row>
    <row r="16" spans="1:4" ht="49.5" customHeight="1" x14ac:dyDescent="0.2">
      <c r="A16" s="383"/>
      <c r="B16" s="384"/>
      <c r="C16" s="132" t="s">
        <v>160</v>
      </c>
      <c r="D16" s="133" t="s">
        <v>161</v>
      </c>
    </row>
    <row r="17" spans="1:4" ht="57" customHeight="1" x14ac:dyDescent="0.2">
      <c r="A17" s="383"/>
      <c r="B17" s="384"/>
      <c r="C17" s="134" t="s">
        <v>224</v>
      </c>
      <c r="D17" s="135" t="s">
        <v>262</v>
      </c>
    </row>
    <row r="18" spans="1:4" ht="57" customHeight="1" x14ac:dyDescent="0.2">
      <c r="A18" s="383"/>
      <c r="B18" s="384"/>
      <c r="C18" s="136" t="s">
        <v>261</v>
      </c>
      <c r="D18" s="137" t="s">
        <v>263</v>
      </c>
    </row>
    <row r="19" spans="1:4" ht="34.5" customHeight="1" thickBot="1" x14ac:dyDescent="0.25">
      <c r="A19" s="385"/>
      <c r="B19" s="386"/>
      <c r="C19" s="393" t="s">
        <v>33</v>
      </c>
      <c r="D19" s="394"/>
    </row>
    <row r="20" spans="1:4" ht="42" customHeight="1" x14ac:dyDescent="0.2">
      <c r="A20" s="144" t="s">
        <v>4</v>
      </c>
      <c r="B20" s="148">
        <v>10</v>
      </c>
      <c r="C20" s="126" t="s">
        <v>225</v>
      </c>
      <c r="D20" s="127" t="s">
        <v>225</v>
      </c>
    </row>
    <row r="21" spans="1:4" ht="42" customHeight="1" x14ac:dyDescent="0.2">
      <c r="A21" s="145" t="s">
        <v>2</v>
      </c>
      <c r="B21" s="149">
        <v>8</v>
      </c>
      <c r="C21" s="128" t="s">
        <v>226</v>
      </c>
      <c r="D21" s="129" t="s">
        <v>230</v>
      </c>
    </row>
    <row r="22" spans="1:4" ht="42" customHeight="1" x14ac:dyDescent="0.2">
      <c r="A22" s="146" t="s">
        <v>3</v>
      </c>
      <c r="B22" s="150">
        <v>6</v>
      </c>
      <c r="C22" s="128" t="s">
        <v>227</v>
      </c>
      <c r="D22" s="129" t="s">
        <v>231</v>
      </c>
    </row>
    <row r="23" spans="1:4" ht="42" customHeight="1" x14ac:dyDescent="0.2">
      <c r="A23" s="146" t="s">
        <v>1</v>
      </c>
      <c r="B23" s="150">
        <v>4</v>
      </c>
      <c r="C23" s="128" t="s">
        <v>228</v>
      </c>
      <c r="D23" s="129" t="s">
        <v>232</v>
      </c>
    </row>
    <row r="24" spans="1:4" ht="42" customHeight="1" thickBot="1" x14ac:dyDescent="0.25">
      <c r="A24" s="147" t="s">
        <v>5</v>
      </c>
      <c r="B24" s="151">
        <v>2</v>
      </c>
      <c r="C24" s="130" t="s">
        <v>229</v>
      </c>
      <c r="D24" s="131" t="s">
        <v>233</v>
      </c>
    </row>
    <row r="25" spans="1:4" ht="15" customHeight="1" thickBot="1" x14ac:dyDescent="0.25">
      <c r="A25" s="160"/>
      <c r="B25" s="158"/>
      <c r="C25" s="120"/>
      <c r="D25" s="121"/>
    </row>
    <row r="26" spans="1:4" ht="25.5" customHeight="1" x14ac:dyDescent="0.2">
      <c r="A26" s="387" t="s">
        <v>247</v>
      </c>
      <c r="B26" s="388"/>
      <c r="C26" s="395" t="s">
        <v>34</v>
      </c>
      <c r="D26" s="396"/>
    </row>
    <row r="27" spans="1:4" ht="42.75" customHeight="1" thickBot="1" x14ac:dyDescent="0.25">
      <c r="A27" s="389"/>
      <c r="B27" s="390"/>
      <c r="C27" s="404" t="s">
        <v>32</v>
      </c>
      <c r="D27" s="405"/>
    </row>
    <row r="28" spans="1:4" ht="42" customHeight="1" x14ac:dyDescent="0.2">
      <c r="A28" s="152" t="s">
        <v>4</v>
      </c>
      <c r="B28" s="155">
        <v>10</v>
      </c>
      <c r="C28" s="357" t="s">
        <v>222</v>
      </c>
      <c r="D28" s="358"/>
    </row>
    <row r="29" spans="1:4" ht="42" customHeight="1" x14ac:dyDescent="0.2">
      <c r="A29" s="153" t="s">
        <v>2</v>
      </c>
      <c r="B29" s="156">
        <v>8</v>
      </c>
      <c r="C29" s="359" t="s">
        <v>200</v>
      </c>
      <c r="D29" s="360"/>
    </row>
    <row r="30" spans="1:4" ht="42" customHeight="1" x14ac:dyDescent="0.2">
      <c r="A30" s="153" t="s">
        <v>3</v>
      </c>
      <c r="B30" s="156">
        <v>6</v>
      </c>
      <c r="C30" s="359" t="s">
        <v>234</v>
      </c>
      <c r="D30" s="360"/>
    </row>
    <row r="31" spans="1:4" ht="42" customHeight="1" x14ac:dyDescent="0.2">
      <c r="A31" s="153" t="s">
        <v>1</v>
      </c>
      <c r="B31" s="156">
        <v>4</v>
      </c>
      <c r="C31" s="359" t="s">
        <v>235</v>
      </c>
      <c r="D31" s="360"/>
    </row>
    <row r="32" spans="1:4" ht="42" customHeight="1" thickBot="1" x14ac:dyDescent="0.25">
      <c r="A32" s="154" t="s">
        <v>5</v>
      </c>
      <c r="B32" s="157">
        <v>2</v>
      </c>
      <c r="C32" s="391" t="s">
        <v>236</v>
      </c>
      <c r="D32" s="392"/>
    </row>
    <row r="33" spans="1:4" ht="12.75" customHeight="1" thickTop="1" x14ac:dyDescent="0.2">
      <c r="A33" s="6"/>
      <c r="B33" s="7"/>
      <c r="C33" s="8"/>
      <c r="D33" s="8"/>
    </row>
    <row r="34" spans="1:4" ht="15" customHeight="1" x14ac:dyDescent="0.2">
      <c r="A34" s="6"/>
      <c r="B34" s="7"/>
      <c r="C34" s="8"/>
      <c r="D34" s="8"/>
    </row>
  </sheetData>
  <mergeCells count="24">
    <mergeCell ref="C32:D32"/>
    <mergeCell ref="C19:D19"/>
    <mergeCell ref="C26:D26"/>
    <mergeCell ref="A6:D6"/>
    <mergeCell ref="C7:D7"/>
    <mergeCell ref="C8:D8"/>
    <mergeCell ref="C31:D31"/>
    <mergeCell ref="C27:D27"/>
    <mergeCell ref="C15:D15"/>
    <mergeCell ref="C10:D10"/>
    <mergeCell ref="C11:D11"/>
    <mergeCell ref="A1:D1"/>
    <mergeCell ref="C9:D9"/>
    <mergeCell ref="C28:D28"/>
    <mergeCell ref="C29:D29"/>
    <mergeCell ref="C30:D30"/>
    <mergeCell ref="C2:D3"/>
    <mergeCell ref="C4:D4"/>
    <mergeCell ref="A2:B5"/>
    <mergeCell ref="C12:D12"/>
    <mergeCell ref="C13:D13"/>
    <mergeCell ref="A7:B8"/>
    <mergeCell ref="A15:B19"/>
    <mergeCell ref="A26:B27"/>
  </mergeCells>
  <phoneticPr fontId="0" type="noConversion"/>
  <printOptions horizontalCentered="1" verticalCentered="1"/>
  <pageMargins left="0.23622047244094491" right="0.23622047244094491" top="0.23622047244094491" bottom="0.23622047244094491" header="0.19685039370078741" footer="0"/>
  <pageSetup paperSize="9" scale="53" orientation="landscape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opLeftCell="A4" zoomScaleNormal="100" zoomScalePageLayoutView="55" workbookViewId="0">
      <selection activeCell="K42" sqref="K42"/>
    </sheetView>
  </sheetViews>
  <sheetFormatPr defaultColWidth="0" defaultRowHeight="12.75" zeroHeight="1" x14ac:dyDescent="0.2"/>
  <cols>
    <col min="1" max="11" width="9.140625" customWidth="1"/>
    <col min="12" max="12" width="9.140625" hidden="1" customWidth="1"/>
    <col min="13" max="16384" width="9.140625" hidden="1"/>
  </cols>
  <sheetData>
    <row r="1" spans="1:12" x14ac:dyDescent="0.2"/>
    <row r="2" spans="1:12" ht="23.25" customHeight="1" x14ac:dyDescent="0.2">
      <c r="A2" s="408" t="s">
        <v>246</v>
      </c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117"/>
    </row>
    <row r="3" spans="1:12" x14ac:dyDescent="0.2"/>
    <row r="4" spans="1:12" ht="12.75" customHeight="1" x14ac:dyDescent="0.2"/>
    <row r="5" spans="1:12" ht="12.75" customHeight="1" x14ac:dyDescent="0.2"/>
    <row r="6" spans="1:12" ht="12.75" customHeight="1" x14ac:dyDescent="0.2"/>
    <row r="7" spans="1:12" ht="12.75" customHeight="1" x14ac:dyDescent="0.2"/>
    <row r="8" spans="1:12" ht="12.75" customHeight="1" x14ac:dyDescent="0.2"/>
    <row r="9" spans="1:12" ht="12.75" customHeight="1" x14ac:dyDescent="0.2"/>
    <row r="10" spans="1:12" ht="12.75" customHeight="1" x14ac:dyDescent="0.2"/>
    <row r="11" spans="1:12" ht="12.75" customHeight="1" x14ac:dyDescent="0.2"/>
    <row r="12" spans="1:12" ht="12.75" customHeight="1" x14ac:dyDescent="0.2"/>
    <row r="13" spans="1:12" ht="12.75" customHeight="1" x14ac:dyDescent="0.2"/>
    <row r="14" spans="1:12" ht="12.75" customHeight="1" x14ac:dyDescent="0.2"/>
    <row r="15" spans="1:12" ht="12.75" customHeight="1" x14ac:dyDescent="0.2"/>
    <row r="16" spans="1:12" ht="12.75" customHeight="1" x14ac:dyDescent="0.2"/>
    <row r="17" spans="4:6" ht="12.75" customHeight="1" x14ac:dyDescent="0.2"/>
    <row r="18" spans="4:6" ht="12.75" customHeight="1" x14ac:dyDescent="0.2">
      <c r="F18" s="115"/>
    </row>
    <row r="19" spans="4:6" ht="12.75" customHeight="1" x14ac:dyDescent="0.2"/>
    <row r="20" spans="4:6" ht="12.75" customHeight="1" x14ac:dyDescent="0.2"/>
    <row r="21" spans="4:6" ht="12.75" customHeight="1" x14ac:dyDescent="0.2"/>
    <row r="22" spans="4:6" ht="12.75" customHeight="1" x14ac:dyDescent="0.2">
      <c r="D22" s="114"/>
    </row>
    <row r="23" spans="4:6" ht="12.75" customHeight="1" x14ac:dyDescent="0.2"/>
    <row r="24" spans="4:6" ht="12.75" customHeight="1" x14ac:dyDescent="0.2">
      <c r="F24" s="115"/>
    </row>
    <row r="25" spans="4:6" ht="12.75" customHeight="1" x14ac:dyDescent="0.2"/>
    <row r="26" spans="4:6" ht="12.75" customHeight="1" x14ac:dyDescent="0.2"/>
    <row r="27" spans="4:6" ht="12.75" customHeight="1" x14ac:dyDescent="0.2"/>
    <row r="28" spans="4:6" ht="12.75" customHeight="1" x14ac:dyDescent="0.2"/>
    <row r="29" spans="4:6" ht="12.75" customHeight="1" x14ac:dyDescent="0.2">
      <c r="D29" s="114"/>
    </row>
    <row r="30" spans="4:6" x14ac:dyDescent="0.2"/>
    <row r="31" spans="4:6" x14ac:dyDescent="0.2">
      <c r="F31" s="115"/>
    </row>
    <row r="32" spans="4:6" x14ac:dyDescent="0.2"/>
    <row r="33" spans="4:6" x14ac:dyDescent="0.2"/>
    <row r="34" spans="4:6" x14ac:dyDescent="0.2"/>
    <row r="35" spans="4:6" x14ac:dyDescent="0.2">
      <c r="D35" s="114"/>
    </row>
    <row r="36" spans="4:6" x14ac:dyDescent="0.2"/>
    <row r="37" spans="4:6" x14ac:dyDescent="0.2"/>
    <row r="38" spans="4:6" x14ac:dyDescent="0.2"/>
    <row r="39" spans="4:6" x14ac:dyDescent="0.2"/>
    <row r="40" spans="4:6" x14ac:dyDescent="0.2"/>
    <row r="41" spans="4:6" x14ac:dyDescent="0.2"/>
    <row r="42" spans="4:6" x14ac:dyDescent="0.2">
      <c r="F42" s="114"/>
    </row>
    <row r="43" spans="4:6" x14ac:dyDescent="0.2">
      <c r="F43" s="114"/>
    </row>
    <row r="44" spans="4:6" x14ac:dyDescent="0.2"/>
    <row r="45" spans="4:6" x14ac:dyDescent="0.2"/>
    <row r="46" spans="4:6" x14ac:dyDescent="0.2"/>
    <row r="47" spans="4:6" x14ac:dyDescent="0.2"/>
    <row r="48" spans="4:6" x14ac:dyDescent="0.2">
      <c r="D48" s="114"/>
    </row>
    <row r="49" spans="4:12" x14ac:dyDescent="0.2"/>
    <row r="50" spans="4:12" x14ac:dyDescent="0.2">
      <c r="D50" s="116"/>
    </row>
    <row r="51" spans="4:12" x14ac:dyDescent="0.2"/>
    <row r="52" spans="4:12" x14ac:dyDescent="0.2">
      <c r="G52" s="114"/>
      <c r="L52" s="116"/>
    </row>
    <row r="53" spans="4:12" x14ac:dyDescent="0.2"/>
    <row r="54" spans="4:12" x14ac:dyDescent="0.2">
      <c r="D54" s="114"/>
      <c r="E54" s="115"/>
    </row>
    <row r="55" spans="4:12" x14ac:dyDescent="0.2">
      <c r="E55" s="115"/>
    </row>
    <row r="56" spans="4:12" x14ac:dyDescent="0.2"/>
    <row r="57" spans="4:12" x14ac:dyDescent="0.2"/>
    <row r="58" spans="4:12" x14ac:dyDescent="0.2"/>
    <row r="59" spans="4:12" x14ac:dyDescent="0.2"/>
    <row r="60" spans="4:12" x14ac:dyDescent="0.2"/>
    <row r="61" spans="4:12" x14ac:dyDescent="0.2"/>
  </sheetData>
  <mergeCells count="1">
    <mergeCell ref="A2:K2"/>
  </mergeCells>
  <printOptions horizontalCentered="1"/>
  <pageMargins left="0.59055118110236227" right="0.59055118110236227" top="0.59055118110236227" bottom="0.59055118110236227" header="0.31496062992125984" footer="0.31496062992125984"/>
  <pageSetup paperSize="9" scale="9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5</vt:i4>
      </vt:variant>
    </vt:vector>
  </HeadingPairs>
  <TitlesOfParts>
    <vt:vector size="10" baseType="lpstr">
      <vt:lpstr>CONTROLE DE ATUALIZAÇÃO</vt:lpstr>
      <vt:lpstr>PERFIL DE RISCO 31-07-18</vt:lpstr>
      <vt:lpstr>PERIGOS EVENTOS DANOS</vt:lpstr>
      <vt:lpstr>TABELA PONTUAÇÃO RISCO PURO</vt:lpstr>
      <vt:lpstr>FLUXOGRAMA</vt:lpstr>
      <vt:lpstr>'PERIGOS EVENTOS DANOS'!Area_de_impressao</vt:lpstr>
      <vt:lpstr>'PERIGOS EVENTOS DANOS'!OLE_LINK1</vt:lpstr>
      <vt:lpstr>'PERFIL DE RISCO 31-07-18'!ScoreArea</vt:lpstr>
      <vt:lpstr>'PERFIL DE RISCO 31-07-18'!Titulos_de_impressao</vt:lpstr>
      <vt:lpstr>'PERIGOS EVENTOS DANOS'!Titulos_de_impressao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 Williams</dc:creator>
  <cp:lastModifiedBy>c052528</cp:lastModifiedBy>
  <cp:lastPrinted>2015-02-27T19:50:51Z</cp:lastPrinted>
  <dcterms:created xsi:type="dcterms:W3CDTF">1996-10-14T23:33:28Z</dcterms:created>
  <dcterms:modified xsi:type="dcterms:W3CDTF">2019-04-22T16:28:40Z</dcterms:modified>
</cp:coreProperties>
</file>