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2-COLLEGE-\YR4_TERM-4\Prin of Accounting I\WEEK 9\"/>
    </mc:Choice>
  </mc:AlternateContent>
  <xr:revisionPtr revIDLastSave="0" documentId="13_ncr:1_{B345E0CD-5A21-4EAB-BEEF-A74AB5012E06}" xr6:coauthVersionLast="47" xr6:coauthVersionMax="47" xr10:uidLastSave="{00000000-0000-0000-0000-000000000000}"/>
  <bookViews>
    <workbookView xWindow="165" yWindow="165" windowWidth="28500" windowHeight="15855" activeTab="7" xr2:uid="{00000000-000D-0000-FFFF-FFFF00000000}"/>
  </bookViews>
  <sheets>
    <sheet name="EX 1" sheetId="1" r:id="rId1"/>
    <sheet name="EX 10" sheetId="2" r:id="rId2"/>
    <sheet name="EX 12 a" sheetId="3" r:id="rId3"/>
    <sheet name="EX 12 b" sheetId="9" r:id="rId4"/>
    <sheet name="EX 13" sheetId="4" r:id="rId5"/>
    <sheet name="PS 3" sheetId="5" r:id="rId6"/>
    <sheet name="PS 5" sheetId="6" r:id="rId7"/>
    <sheet name="PS 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D25" i="7"/>
  <c r="D21" i="7"/>
  <c r="D13" i="7"/>
  <c r="D12" i="7"/>
  <c r="D12" i="6"/>
  <c r="D11" i="6"/>
  <c r="D13" i="5"/>
  <c r="D12" i="5"/>
  <c r="C30" i="2"/>
  <c r="C4" i="4"/>
  <c r="D12" i="4"/>
  <c r="D6" i="4"/>
  <c r="D13" i="4" s="1"/>
  <c r="D6" i="9"/>
  <c r="D5" i="9"/>
  <c r="D3" i="9"/>
  <c r="C7" i="3"/>
  <c r="C5" i="3"/>
  <c r="D27" i="2"/>
  <c r="D23" i="2"/>
  <c r="D17" i="2"/>
  <c r="D11" i="2"/>
  <c r="D12" i="2" s="1"/>
</calcChain>
</file>

<file path=xl/sharedStrings.xml><?xml version="1.0" encoding="utf-8"?>
<sst xmlns="http://schemas.openxmlformats.org/spreadsheetml/2006/main" count="108" uniqueCount="69">
  <si>
    <t>a</t>
  </si>
  <si>
    <t>b</t>
  </si>
  <si>
    <t>c</t>
  </si>
  <si>
    <t>d</t>
  </si>
  <si>
    <t>e</t>
  </si>
  <si>
    <t>f</t>
  </si>
  <si>
    <t>g</t>
  </si>
  <si>
    <t>Financing Activities</t>
  </si>
  <si>
    <t>NonCash Investing and Finanacing Activities</t>
  </si>
  <si>
    <t>Investing Activities</t>
  </si>
  <si>
    <t>Operating Activities</t>
  </si>
  <si>
    <t>Cash flows from operating activities</t>
  </si>
  <si>
    <t>Net income</t>
  </si>
  <si>
    <t>Adjustments to reconcile net income to net cash provided by operating activies</t>
  </si>
  <si>
    <t>Depreciation expense</t>
  </si>
  <si>
    <t>Loss on disposal of plant assets</t>
  </si>
  <si>
    <t>Increase in accounts recivable</t>
  </si>
  <si>
    <t>Increase in accounts payable</t>
  </si>
  <si>
    <t>Net cash provided by operating activities</t>
  </si>
  <si>
    <t>Cash flows from investing activities</t>
  </si>
  <si>
    <t>Sale of equipment</t>
  </si>
  <si>
    <t>Purchase of investments</t>
  </si>
  <si>
    <t>Net cash used by investing activities</t>
  </si>
  <si>
    <t>Cash flows from financing activities</t>
  </si>
  <si>
    <t>Issuance of common stock</t>
  </si>
  <si>
    <t>Payment of dividends</t>
  </si>
  <si>
    <t>Retirement of bonds</t>
  </si>
  <si>
    <t>Net cash used by financing activities</t>
  </si>
  <si>
    <t>Net Increase in cash</t>
  </si>
  <si>
    <t>Cash at beginning of period</t>
  </si>
  <si>
    <t>Cash at end of period</t>
  </si>
  <si>
    <t>Year ended December 31, 2020</t>
  </si>
  <si>
    <t>Statement of Cash Flow</t>
  </si>
  <si>
    <t>Cash Payments to suppliers</t>
  </si>
  <si>
    <t>Cost of goods sold</t>
  </si>
  <si>
    <t>Increase in inventory</t>
  </si>
  <si>
    <t>Cost of purchases</t>
  </si>
  <si>
    <t>Cash payments to suppliers</t>
  </si>
  <si>
    <t>million</t>
  </si>
  <si>
    <t>Cash payments for operating expenses</t>
  </si>
  <si>
    <t>Operating expenses exlusive of depreciation</t>
  </si>
  <si>
    <t>Increase in prepaid expenses</t>
  </si>
  <si>
    <t>Increase in accrued expenses payable</t>
  </si>
  <si>
    <t xml:space="preserve">Cash flows from operating activities </t>
  </si>
  <si>
    <t>Cash receipts from:</t>
  </si>
  <si>
    <t>Customers</t>
  </si>
  <si>
    <t>Dividend revenue</t>
  </si>
  <si>
    <t>Less Cash Payments:</t>
  </si>
  <si>
    <t>To suppliers for merchandise</t>
  </si>
  <si>
    <t>For salaries and awages</t>
  </si>
  <si>
    <t>For operating expenses</t>
  </si>
  <si>
    <t>For income taxes</t>
  </si>
  <si>
    <t>For interest</t>
  </si>
  <si>
    <t xml:space="preserve">Adjustments to reconcile net income to net cash provided by operating activities </t>
  </si>
  <si>
    <t>Increase in accounts receivable</t>
  </si>
  <si>
    <t>Decrease in inventory</t>
  </si>
  <si>
    <t>Decrease in accounts payable</t>
  </si>
  <si>
    <t>Decrease in accrued expenses payable</t>
  </si>
  <si>
    <t>Year ended november 30, 2020</t>
  </si>
  <si>
    <t>Partial Statement of Cash Flows</t>
  </si>
  <si>
    <t>Adjustments to reconcile net income to net cash provided by operating activities</t>
  </si>
  <si>
    <t>Loss on disposal of equipment</t>
  </si>
  <si>
    <t>Increase in income taxes payable</t>
  </si>
  <si>
    <t>Partial Statement of Cash flows</t>
  </si>
  <si>
    <t>Decrease in income taxes payable</t>
  </si>
  <si>
    <t>Net cash provided by operating eactivities</t>
  </si>
  <si>
    <t>Redemption of bonds</t>
  </si>
  <si>
    <t xml:space="preserve">Net increase in cash </t>
  </si>
  <si>
    <t>Statement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</si>
</sst>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2" fillId="3" borderId="0" xfId="2" applyAlignment="1">
      <alignment wrapText="1"/>
    </xf>
    <xf numFmtId="0" fontId="3" fillId="4" borderId="1" xfId="3"/>
    <xf numFmtId="0" fontId="2" fillId="3" borderId="0" xfId="2" applyAlignment="1">
      <alignment horizontal="left" wrapText="1"/>
    </xf>
    <xf numFmtId="0" fontId="4" fillId="0" borderId="0" xfId="0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B2" sqref="B2:B8"/>
    </sheetView>
  </sheetViews>
  <sheetFormatPr defaultRowHeight="15" x14ac:dyDescent="0.25"/>
  <cols>
    <col min="3" max="3" width="41.140625" customWidth="1"/>
  </cols>
  <sheetData>
    <row r="2" spans="2:3" x14ac:dyDescent="0.25">
      <c r="B2" s="3" t="s">
        <v>0</v>
      </c>
      <c r="C2" t="s">
        <v>7</v>
      </c>
    </row>
    <row r="3" spans="2:3" x14ac:dyDescent="0.25">
      <c r="B3" s="3" t="s">
        <v>1</v>
      </c>
      <c r="C3" t="s">
        <v>8</v>
      </c>
    </row>
    <row r="4" spans="2:3" x14ac:dyDescent="0.25">
      <c r="B4" s="3" t="s">
        <v>2</v>
      </c>
      <c r="C4" t="s">
        <v>7</v>
      </c>
    </row>
    <row r="5" spans="2:3" x14ac:dyDescent="0.25">
      <c r="B5" s="3" t="s">
        <v>3</v>
      </c>
      <c r="C5" t="s">
        <v>7</v>
      </c>
    </row>
    <row r="6" spans="2:3" x14ac:dyDescent="0.25">
      <c r="B6" s="3" t="s">
        <v>4</v>
      </c>
      <c r="C6" t="s">
        <v>9</v>
      </c>
    </row>
    <row r="7" spans="2:3" x14ac:dyDescent="0.25">
      <c r="B7" s="3" t="s">
        <v>5</v>
      </c>
      <c r="C7" t="s">
        <v>10</v>
      </c>
    </row>
    <row r="8" spans="2:3" x14ac:dyDescent="0.25">
      <c r="B8" s="3" t="s">
        <v>6</v>
      </c>
      <c r="C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3254-08A4-4408-A32F-8DCB68779646}">
  <dimension ref="A1:D30"/>
  <sheetViews>
    <sheetView workbookViewId="0">
      <selection activeCell="G15" sqref="G15"/>
    </sheetView>
  </sheetViews>
  <sheetFormatPr defaultRowHeight="15" x14ac:dyDescent="0.25"/>
  <cols>
    <col min="2" max="2" width="38.5703125" customWidth="1"/>
  </cols>
  <sheetData>
    <row r="1" spans="1:4" ht="18.75" x14ac:dyDescent="0.3">
      <c r="A1" s="8" t="s">
        <v>0</v>
      </c>
    </row>
    <row r="2" spans="1:4" x14ac:dyDescent="0.25">
      <c r="B2" s="2" t="s">
        <v>32</v>
      </c>
      <c r="C2" s="2"/>
      <c r="D2" s="2"/>
    </row>
    <row r="3" spans="1:4" x14ac:dyDescent="0.25">
      <c r="B3" s="2" t="s">
        <v>31</v>
      </c>
      <c r="C3" s="2"/>
      <c r="D3" s="2"/>
    </row>
    <row r="4" spans="1:4" x14ac:dyDescent="0.25">
      <c r="B4" s="1"/>
      <c r="C4" s="1"/>
      <c r="D4" s="1"/>
    </row>
    <row r="5" spans="1:4" x14ac:dyDescent="0.25">
      <c r="B5" s="4" t="s">
        <v>11</v>
      </c>
      <c r="C5" s="4"/>
      <c r="D5" s="4"/>
    </row>
    <row r="6" spans="1:4" x14ac:dyDescent="0.25">
      <c r="B6" s="3" t="s">
        <v>12</v>
      </c>
      <c r="C6" s="6"/>
      <c r="D6" s="6">
        <v>18300</v>
      </c>
    </row>
    <row r="7" spans="1:4" ht="30" x14ac:dyDescent="0.25">
      <c r="B7" s="5" t="s">
        <v>13</v>
      </c>
      <c r="C7" s="4"/>
      <c r="D7" s="4"/>
    </row>
    <row r="8" spans="1:4" x14ac:dyDescent="0.25">
      <c r="B8" t="s">
        <v>14</v>
      </c>
      <c r="C8" s="6">
        <v>5200</v>
      </c>
      <c r="D8" s="6"/>
    </row>
    <row r="9" spans="1:4" x14ac:dyDescent="0.25">
      <c r="B9" t="s">
        <v>15</v>
      </c>
      <c r="C9" s="6">
        <v>5500</v>
      </c>
      <c r="D9" s="6"/>
    </row>
    <row r="10" spans="1:4" x14ac:dyDescent="0.25">
      <c r="B10" t="s">
        <v>16</v>
      </c>
      <c r="C10" s="6">
        <v>-2900</v>
      </c>
      <c r="D10" s="6"/>
    </row>
    <row r="11" spans="1:4" x14ac:dyDescent="0.25">
      <c r="B11" t="s">
        <v>17</v>
      </c>
      <c r="C11" s="6">
        <v>3500</v>
      </c>
      <c r="D11" s="6">
        <f>SUM(C8:C11)</f>
        <v>11300</v>
      </c>
    </row>
    <row r="12" spans="1:4" x14ac:dyDescent="0.25">
      <c r="B12" s="3" t="s">
        <v>18</v>
      </c>
      <c r="C12" s="6"/>
      <c r="D12" s="6">
        <f>D6+D11</f>
        <v>29600</v>
      </c>
    </row>
    <row r="14" spans="1:4" x14ac:dyDescent="0.25">
      <c r="B14" s="4" t="s">
        <v>19</v>
      </c>
      <c r="C14" s="4"/>
      <c r="D14" s="4"/>
    </row>
    <row r="15" spans="1:4" x14ac:dyDescent="0.25">
      <c r="B15" t="s">
        <v>20</v>
      </c>
      <c r="C15" s="6">
        <v>3300</v>
      </c>
      <c r="D15" s="6"/>
    </row>
    <row r="16" spans="1:4" x14ac:dyDescent="0.25">
      <c r="B16" t="s">
        <v>21</v>
      </c>
      <c r="C16" s="6">
        <v>-4000</v>
      </c>
      <c r="D16" s="6"/>
    </row>
    <row r="17" spans="1:4" x14ac:dyDescent="0.25">
      <c r="B17" s="3" t="s">
        <v>22</v>
      </c>
      <c r="C17" s="6"/>
      <c r="D17" s="6">
        <f>SUM(C15:C16)</f>
        <v>-700</v>
      </c>
    </row>
    <row r="19" spans="1:4" x14ac:dyDescent="0.25">
      <c r="B19" s="4" t="s">
        <v>23</v>
      </c>
      <c r="C19" s="4"/>
      <c r="D19" s="4"/>
    </row>
    <row r="20" spans="1:4" x14ac:dyDescent="0.25">
      <c r="B20" t="s">
        <v>24</v>
      </c>
      <c r="C20" s="6">
        <v>5000</v>
      </c>
      <c r="D20" s="6"/>
    </row>
    <row r="21" spans="1:4" x14ac:dyDescent="0.25">
      <c r="B21" t="s">
        <v>25</v>
      </c>
      <c r="C21" s="6">
        <v>-16400</v>
      </c>
      <c r="D21" s="6"/>
    </row>
    <row r="22" spans="1:4" x14ac:dyDescent="0.25">
      <c r="B22" t="s">
        <v>26</v>
      </c>
      <c r="C22" s="6">
        <v>-20000</v>
      </c>
      <c r="D22" s="6"/>
    </row>
    <row r="23" spans="1:4" x14ac:dyDescent="0.25">
      <c r="B23" s="3" t="s">
        <v>27</v>
      </c>
      <c r="C23" s="6"/>
      <c r="D23" s="6">
        <f>SUM(C20:C22)</f>
        <v>-31400</v>
      </c>
    </row>
    <row r="25" spans="1:4" x14ac:dyDescent="0.25">
      <c r="B25" t="s">
        <v>28</v>
      </c>
      <c r="C25" s="6"/>
      <c r="D25" s="6">
        <v>-2500</v>
      </c>
    </row>
    <row r="26" spans="1:4" x14ac:dyDescent="0.25">
      <c r="B26" t="s">
        <v>29</v>
      </c>
      <c r="C26" s="6"/>
      <c r="D26" s="6">
        <v>17700</v>
      </c>
    </row>
    <row r="27" spans="1:4" x14ac:dyDescent="0.25">
      <c r="B27" s="3" t="s">
        <v>30</v>
      </c>
      <c r="C27" s="6"/>
      <c r="D27" s="6">
        <f>SUM(D25:D26)</f>
        <v>15200</v>
      </c>
    </row>
    <row r="30" spans="1:4" ht="18.75" x14ac:dyDescent="0.3">
      <c r="A30" s="8" t="s">
        <v>1</v>
      </c>
      <c r="B30" s="4"/>
      <c r="C30" s="6">
        <f>29600-0-16400</f>
        <v>13200</v>
      </c>
      <c r="D30" s="6"/>
    </row>
  </sheetData>
  <mergeCells count="2">
    <mergeCell ref="B3:D3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573D-420E-466F-8B2E-40A925B396D9}">
  <dimension ref="B2:D7"/>
  <sheetViews>
    <sheetView workbookViewId="0">
      <selection activeCell="D12" sqref="D12"/>
    </sheetView>
  </sheetViews>
  <sheetFormatPr defaultRowHeight="15" x14ac:dyDescent="0.25"/>
  <cols>
    <col min="2" max="2" width="26.85546875" customWidth="1"/>
  </cols>
  <sheetData>
    <row r="2" spans="2:4" x14ac:dyDescent="0.25">
      <c r="B2" s="4" t="s">
        <v>33</v>
      </c>
      <c r="C2" s="4"/>
      <c r="D2" s="4"/>
    </row>
    <row r="3" spans="2:4" x14ac:dyDescent="0.25">
      <c r="B3" t="s">
        <v>34</v>
      </c>
      <c r="C3" s="6">
        <v>4852.7</v>
      </c>
    </row>
    <row r="4" spans="2:4" x14ac:dyDescent="0.25">
      <c r="B4" t="s">
        <v>35</v>
      </c>
      <c r="C4" s="6">
        <v>18.100000000000001</v>
      </c>
    </row>
    <row r="5" spans="2:4" x14ac:dyDescent="0.25">
      <c r="B5" s="3" t="s">
        <v>36</v>
      </c>
      <c r="C5" s="6">
        <f>SUM(C3:C4)</f>
        <v>4870.8</v>
      </c>
    </row>
    <row r="6" spans="2:4" x14ac:dyDescent="0.25">
      <c r="B6" t="s">
        <v>17</v>
      </c>
      <c r="C6" s="6">
        <v>136.9</v>
      </c>
    </row>
    <row r="7" spans="2:4" x14ac:dyDescent="0.25">
      <c r="B7" s="3" t="s">
        <v>37</v>
      </c>
      <c r="C7" s="6">
        <f>C5-C6</f>
        <v>4733.9000000000005</v>
      </c>
      <c r="D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A489-EB26-471E-8C9C-77C7E4DD30FB}">
  <dimension ref="B2:E6"/>
  <sheetViews>
    <sheetView workbookViewId="0">
      <selection activeCell="N8" sqref="N8"/>
    </sheetView>
  </sheetViews>
  <sheetFormatPr defaultRowHeight="15" x14ac:dyDescent="0.25"/>
  <cols>
    <col min="2" max="2" width="41.28515625" customWidth="1"/>
  </cols>
  <sheetData>
    <row r="2" spans="2:5" x14ac:dyDescent="0.25">
      <c r="B2" s="4" t="s">
        <v>39</v>
      </c>
      <c r="C2" s="4"/>
      <c r="D2" s="4"/>
    </row>
    <row r="3" spans="2:5" x14ac:dyDescent="0.25">
      <c r="B3" s="3" t="s">
        <v>40</v>
      </c>
      <c r="C3" s="6"/>
      <c r="D3" s="6">
        <f>10671.5-1201</f>
        <v>9470.5</v>
      </c>
    </row>
    <row r="4" spans="2:5" x14ac:dyDescent="0.25">
      <c r="B4" s="3" t="s">
        <v>41</v>
      </c>
      <c r="C4" s="6">
        <v>56.3</v>
      </c>
      <c r="D4" s="6"/>
    </row>
    <row r="5" spans="2:5" x14ac:dyDescent="0.25">
      <c r="B5" s="3" t="s">
        <v>42</v>
      </c>
      <c r="C5" s="6">
        <v>160.9</v>
      </c>
      <c r="D5" s="6">
        <f>C5-C4</f>
        <v>104.60000000000001</v>
      </c>
    </row>
    <row r="6" spans="2:5" x14ac:dyDescent="0.25">
      <c r="B6" s="3" t="s">
        <v>39</v>
      </c>
      <c r="C6" s="6"/>
      <c r="D6" s="6">
        <f>D3-D5</f>
        <v>9365.9</v>
      </c>
      <c r="E6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E1C0-C611-472A-9AE6-4B7027F4DF7F}">
  <dimension ref="B2:D13"/>
  <sheetViews>
    <sheetView workbookViewId="0">
      <selection activeCell="H20" sqref="H20"/>
    </sheetView>
  </sheetViews>
  <sheetFormatPr defaultRowHeight="15" x14ac:dyDescent="0.25"/>
  <cols>
    <col min="2" max="2" width="38" customWidth="1"/>
  </cols>
  <sheetData>
    <row r="2" spans="2:4" x14ac:dyDescent="0.25">
      <c r="B2" t="s">
        <v>43</v>
      </c>
    </row>
    <row r="3" spans="2:4" x14ac:dyDescent="0.25">
      <c r="B3" s="4" t="s">
        <v>44</v>
      </c>
      <c r="C3" s="4"/>
      <c r="D3" s="4"/>
    </row>
    <row r="4" spans="2:4" x14ac:dyDescent="0.25">
      <c r="B4" s="3" t="s">
        <v>45</v>
      </c>
      <c r="C4" s="6">
        <f>48000+182000</f>
        <v>230000</v>
      </c>
      <c r="D4" s="6"/>
    </row>
    <row r="5" spans="2:4" x14ac:dyDescent="0.25">
      <c r="B5" s="3" t="s">
        <v>46</v>
      </c>
      <c r="C5" s="6">
        <v>18000</v>
      </c>
      <c r="D5" s="6"/>
    </row>
    <row r="6" spans="2:4" x14ac:dyDescent="0.25">
      <c r="C6" s="6"/>
      <c r="D6" s="6">
        <f>SUM(C4:C5)</f>
        <v>248000</v>
      </c>
    </row>
    <row r="7" spans="2:4" x14ac:dyDescent="0.25">
      <c r="B7" s="4" t="s">
        <v>47</v>
      </c>
      <c r="C7" s="4"/>
      <c r="D7" s="4"/>
    </row>
    <row r="8" spans="2:4" x14ac:dyDescent="0.25">
      <c r="B8" s="3" t="s">
        <v>48</v>
      </c>
      <c r="C8" s="6">
        <v>115000</v>
      </c>
      <c r="D8" s="6"/>
    </row>
    <row r="9" spans="2:4" x14ac:dyDescent="0.25">
      <c r="B9" s="3" t="s">
        <v>49</v>
      </c>
      <c r="C9" s="6">
        <v>53000</v>
      </c>
      <c r="D9" s="6"/>
    </row>
    <row r="10" spans="2:4" x14ac:dyDescent="0.25">
      <c r="B10" s="3" t="s">
        <v>50</v>
      </c>
      <c r="C10" s="6">
        <v>28000</v>
      </c>
      <c r="D10" s="6"/>
    </row>
    <row r="11" spans="2:4" x14ac:dyDescent="0.25">
      <c r="B11" s="3" t="s">
        <v>51</v>
      </c>
      <c r="C11" s="6">
        <v>12000</v>
      </c>
      <c r="D11" s="6"/>
    </row>
    <row r="12" spans="2:4" x14ac:dyDescent="0.25">
      <c r="B12" s="3" t="s">
        <v>52</v>
      </c>
      <c r="C12" s="6">
        <v>10000</v>
      </c>
      <c r="D12" s="6">
        <f>SUM(C8:C12)</f>
        <v>218000</v>
      </c>
    </row>
    <row r="13" spans="2:4" x14ac:dyDescent="0.25">
      <c r="B13" t="s">
        <v>18</v>
      </c>
      <c r="C13" s="6"/>
      <c r="D13" s="6">
        <f>D6-D12</f>
        <v>30000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851B-602F-49DB-BD66-6DF363D515C2}">
  <dimension ref="B2:D13"/>
  <sheetViews>
    <sheetView workbookViewId="0">
      <selection activeCell="B3" sqref="B3:D3"/>
    </sheetView>
  </sheetViews>
  <sheetFormatPr defaultRowHeight="15" x14ac:dyDescent="0.25"/>
  <cols>
    <col min="2" max="2" width="40.140625" customWidth="1"/>
  </cols>
  <sheetData>
    <row r="2" spans="2:4" x14ac:dyDescent="0.25">
      <c r="B2" s="2" t="s">
        <v>59</v>
      </c>
      <c r="C2" s="2"/>
      <c r="D2" s="2"/>
    </row>
    <row r="3" spans="2:4" x14ac:dyDescent="0.25">
      <c r="B3" s="2" t="s">
        <v>58</v>
      </c>
      <c r="C3" s="2"/>
      <c r="D3" s="2"/>
    </row>
    <row r="4" spans="2:4" x14ac:dyDescent="0.25">
      <c r="B4" s="4" t="s">
        <v>11</v>
      </c>
      <c r="C4" s="4"/>
      <c r="D4" s="4"/>
    </row>
    <row r="5" spans="2:4" x14ac:dyDescent="0.25">
      <c r="B5" s="3" t="s">
        <v>12</v>
      </c>
      <c r="C5" s="6"/>
      <c r="D5" s="6">
        <v>1650000</v>
      </c>
    </row>
    <row r="6" spans="2:4" ht="30" customHeight="1" x14ac:dyDescent="0.25">
      <c r="B6" s="5" t="s">
        <v>53</v>
      </c>
      <c r="C6" s="5"/>
      <c r="D6" s="5"/>
    </row>
    <row r="7" spans="2:4" x14ac:dyDescent="0.25">
      <c r="B7" t="s">
        <v>14</v>
      </c>
      <c r="C7" s="6">
        <v>70000</v>
      </c>
      <c r="D7" s="6"/>
    </row>
    <row r="8" spans="2:4" x14ac:dyDescent="0.25">
      <c r="B8" t="s">
        <v>54</v>
      </c>
      <c r="C8" s="6">
        <v>-200000</v>
      </c>
      <c r="D8" s="6"/>
    </row>
    <row r="9" spans="2:4" x14ac:dyDescent="0.25">
      <c r="B9" t="s">
        <v>55</v>
      </c>
      <c r="C9" s="6">
        <v>500000</v>
      </c>
      <c r="D9" s="6"/>
    </row>
    <row r="10" spans="2:4" x14ac:dyDescent="0.25">
      <c r="B10" t="s">
        <v>41</v>
      </c>
      <c r="C10" s="6">
        <v>-150000</v>
      </c>
      <c r="D10" s="6"/>
    </row>
    <row r="11" spans="2:4" x14ac:dyDescent="0.25">
      <c r="B11" t="s">
        <v>56</v>
      </c>
      <c r="C11" s="6">
        <v>-340000</v>
      </c>
      <c r="D11" s="6"/>
    </row>
    <row r="12" spans="2:4" x14ac:dyDescent="0.25">
      <c r="B12" t="s">
        <v>57</v>
      </c>
      <c r="C12" s="6">
        <v>-100000</v>
      </c>
      <c r="D12" s="6">
        <f>SUM(C7:C12)</f>
        <v>-220000</v>
      </c>
    </row>
    <row r="13" spans="2:4" x14ac:dyDescent="0.25">
      <c r="B13" s="3" t="s">
        <v>18</v>
      </c>
      <c r="C13" s="6"/>
      <c r="D13" s="6">
        <f>D5+D12</f>
        <v>1430000</v>
      </c>
    </row>
  </sheetData>
  <mergeCells count="2">
    <mergeCell ref="B3:D3"/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8AEF-9C0C-440A-B9C0-893E0CF6A47D}">
  <dimension ref="B2:D12"/>
  <sheetViews>
    <sheetView workbookViewId="0">
      <selection activeCell="L12" sqref="L12"/>
    </sheetView>
  </sheetViews>
  <sheetFormatPr defaultRowHeight="15" x14ac:dyDescent="0.25"/>
  <cols>
    <col min="2" max="2" width="37.42578125" customWidth="1"/>
  </cols>
  <sheetData>
    <row r="2" spans="2:4" x14ac:dyDescent="0.25">
      <c r="B2" s="2" t="s">
        <v>63</v>
      </c>
      <c r="C2" s="2"/>
      <c r="D2" s="2"/>
    </row>
    <row r="3" spans="2:4" x14ac:dyDescent="0.25">
      <c r="B3" s="2" t="s">
        <v>31</v>
      </c>
      <c r="C3" s="2"/>
      <c r="D3" s="2"/>
    </row>
    <row r="4" spans="2:4" x14ac:dyDescent="0.25">
      <c r="B4" s="4" t="s">
        <v>11</v>
      </c>
      <c r="C4" s="4"/>
      <c r="D4" s="4"/>
    </row>
    <row r="5" spans="2:4" x14ac:dyDescent="0.25">
      <c r="B5" s="3" t="s">
        <v>12</v>
      </c>
      <c r="C5" s="6"/>
      <c r="D5" s="6">
        <v>230000</v>
      </c>
    </row>
    <row r="6" spans="2:4" ht="30.75" customHeight="1" x14ac:dyDescent="0.25">
      <c r="B6" s="7" t="s">
        <v>60</v>
      </c>
      <c r="C6" s="4"/>
      <c r="D6" s="4"/>
    </row>
    <row r="7" spans="2:4" x14ac:dyDescent="0.25">
      <c r="B7" t="s">
        <v>14</v>
      </c>
      <c r="C7" s="6">
        <v>60000</v>
      </c>
      <c r="D7" s="6"/>
    </row>
    <row r="8" spans="2:4" x14ac:dyDescent="0.25">
      <c r="B8" t="s">
        <v>61</v>
      </c>
      <c r="C8" s="6">
        <v>16000</v>
      </c>
      <c r="D8" s="6"/>
    </row>
    <row r="9" spans="2:4" x14ac:dyDescent="0.25">
      <c r="B9" t="s">
        <v>54</v>
      </c>
      <c r="C9" s="6">
        <v>-10000</v>
      </c>
      <c r="D9" s="6"/>
    </row>
    <row r="10" spans="2:4" x14ac:dyDescent="0.25">
      <c r="B10" t="s">
        <v>17</v>
      </c>
      <c r="C10" s="6">
        <v>18000</v>
      </c>
      <c r="D10" s="6"/>
    </row>
    <row r="11" spans="2:4" x14ac:dyDescent="0.25">
      <c r="B11" t="s">
        <v>62</v>
      </c>
      <c r="C11" s="6">
        <v>4000</v>
      </c>
      <c r="D11" s="6">
        <f>SUM(C7:C11)</f>
        <v>88000</v>
      </c>
    </row>
    <row r="12" spans="2:4" x14ac:dyDescent="0.25">
      <c r="B12" s="3" t="s">
        <v>18</v>
      </c>
      <c r="C12" s="6"/>
      <c r="D12" s="6">
        <f>D5+D11</f>
        <v>318000</v>
      </c>
    </row>
  </sheetData>
  <mergeCells count="2">
    <mergeCell ref="B3:D3"/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F233-13E0-4093-8F36-8EEF5FAAE27A}">
  <dimension ref="A1:D30"/>
  <sheetViews>
    <sheetView tabSelected="1" workbookViewId="0">
      <selection activeCell="P13" sqref="P13:P14"/>
    </sheetView>
  </sheetViews>
  <sheetFormatPr defaultRowHeight="15" x14ac:dyDescent="0.25"/>
  <cols>
    <col min="2" max="2" width="38.5703125" customWidth="1"/>
  </cols>
  <sheetData>
    <row r="1" spans="1:4" ht="18.75" x14ac:dyDescent="0.3">
      <c r="A1" s="8" t="s">
        <v>0</v>
      </c>
    </row>
    <row r="2" spans="1:4" x14ac:dyDescent="0.25">
      <c r="B2" s="2" t="s">
        <v>68</v>
      </c>
      <c r="C2" s="2"/>
      <c r="D2" s="2"/>
    </row>
    <row r="3" spans="1:4" x14ac:dyDescent="0.25">
      <c r="B3" s="2" t="s">
        <v>31</v>
      </c>
      <c r="C3" s="2"/>
      <c r="D3" s="2"/>
    </row>
    <row r="4" spans="1:4" x14ac:dyDescent="0.25">
      <c r="B4" s="4" t="s">
        <v>11</v>
      </c>
      <c r="C4" s="4"/>
      <c r="D4" s="4"/>
    </row>
    <row r="5" spans="1:4" x14ac:dyDescent="0.25">
      <c r="B5" s="3" t="s">
        <v>12</v>
      </c>
      <c r="C5" s="6"/>
      <c r="D5" s="6">
        <v>32000</v>
      </c>
    </row>
    <row r="6" spans="1:4" ht="30" x14ac:dyDescent="0.25">
      <c r="B6" s="5" t="s">
        <v>60</v>
      </c>
      <c r="C6" s="4"/>
      <c r="D6" s="4"/>
    </row>
    <row r="7" spans="1:4" x14ac:dyDescent="0.25">
      <c r="B7" t="s">
        <v>14</v>
      </c>
      <c r="C7" s="6">
        <v>14500</v>
      </c>
      <c r="D7" s="6"/>
    </row>
    <row r="8" spans="1:4" x14ac:dyDescent="0.25">
      <c r="B8" t="s">
        <v>54</v>
      </c>
      <c r="C8" s="6">
        <v>-16000</v>
      </c>
      <c r="D8" s="6"/>
    </row>
    <row r="9" spans="1:4" x14ac:dyDescent="0.25">
      <c r="B9" t="s">
        <v>35</v>
      </c>
      <c r="C9" s="6">
        <v>-7000</v>
      </c>
      <c r="D9" s="6"/>
    </row>
    <row r="10" spans="1:4" x14ac:dyDescent="0.25">
      <c r="B10" t="s">
        <v>17</v>
      </c>
      <c r="C10" s="6">
        <v>9000</v>
      </c>
      <c r="D10" s="6"/>
    </row>
    <row r="11" spans="1:4" x14ac:dyDescent="0.25">
      <c r="B11" t="s">
        <v>64</v>
      </c>
      <c r="C11" s="6">
        <v>-1000</v>
      </c>
      <c r="D11" s="6"/>
    </row>
    <row r="12" spans="1:4" x14ac:dyDescent="0.25">
      <c r="B12" t="s">
        <v>65</v>
      </c>
      <c r="C12" s="6"/>
      <c r="D12" s="6">
        <f>SUM(C7:C11)</f>
        <v>-500</v>
      </c>
    </row>
    <row r="13" spans="1:4" x14ac:dyDescent="0.25">
      <c r="C13" s="6"/>
      <c r="D13" s="6">
        <f>D5+D12</f>
        <v>31500</v>
      </c>
    </row>
    <row r="14" spans="1:4" x14ac:dyDescent="0.25">
      <c r="B14" s="4" t="s">
        <v>19</v>
      </c>
      <c r="C14" s="4"/>
      <c r="D14" s="4"/>
    </row>
    <row r="15" spans="1:4" x14ac:dyDescent="0.25">
      <c r="B15" s="3" t="s">
        <v>20</v>
      </c>
      <c r="C15" s="6"/>
      <c r="D15" s="6">
        <v>8500</v>
      </c>
    </row>
    <row r="17" spans="1:4" x14ac:dyDescent="0.25">
      <c r="B17" s="4" t="s">
        <v>23</v>
      </c>
      <c r="C17" s="4"/>
      <c r="D17" s="4"/>
    </row>
    <row r="18" spans="1:4" x14ac:dyDescent="0.25">
      <c r="B18" t="s">
        <v>24</v>
      </c>
      <c r="C18" s="6">
        <v>4000</v>
      </c>
      <c r="D18" s="6"/>
    </row>
    <row r="19" spans="1:4" x14ac:dyDescent="0.25">
      <c r="B19" t="s">
        <v>66</v>
      </c>
      <c r="C19" s="6">
        <v>-6000</v>
      </c>
      <c r="D19" s="6"/>
    </row>
    <row r="20" spans="1:4" x14ac:dyDescent="0.25">
      <c r="B20" t="s">
        <v>25</v>
      </c>
      <c r="C20" s="6">
        <v>-20000</v>
      </c>
      <c r="D20" s="6"/>
    </row>
    <row r="21" spans="1:4" x14ac:dyDescent="0.25">
      <c r="B21" s="3" t="s">
        <v>27</v>
      </c>
      <c r="C21" s="6"/>
      <c r="D21" s="6">
        <f>SUM(C18:C20)</f>
        <v>-22000</v>
      </c>
    </row>
    <row r="23" spans="1:4" x14ac:dyDescent="0.25">
      <c r="B23" t="s">
        <v>67</v>
      </c>
      <c r="C23" s="6"/>
      <c r="D23" s="6">
        <v>18000</v>
      </c>
    </row>
    <row r="24" spans="1:4" x14ac:dyDescent="0.25">
      <c r="B24" t="s">
        <v>29</v>
      </c>
      <c r="C24" s="6"/>
      <c r="D24" s="6">
        <v>20000</v>
      </c>
    </row>
    <row r="25" spans="1:4" x14ac:dyDescent="0.25">
      <c r="B25" s="3" t="s">
        <v>30</v>
      </c>
      <c r="C25" s="6"/>
      <c r="D25" s="6">
        <f>SUM(D23:D24)</f>
        <v>38000</v>
      </c>
    </row>
    <row r="30" spans="1:4" ht="18.75" x14ac:dyDescent="0.3">
      <c r="A30" s="8" t="s">
        <v>1</v>
      </c>
      <c r="B30" s="4"/>
      <c r="C30" s="6"/>
      <c r="D30" s="6">
        <f>31500-0-20000</f>
        <v>11500</v>
      </c>
    </row>
  </sheetData>
  <mergeCells count="2">
    <mergeCell ref="B3:D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 1</vt:lpstr>
      <vt:lpstr>EX 10</vt:lpstr>
      <vt:lpstr>EX 12 a</vt:lpstr>
      <vt:lpstr>EX 12 b</vt:lpstr>
      <vt:lpstr>EX 13</vt:lpstr>
      <vt:lpstr>PS 3</vt:lpstr>
      <vt:lpstr>PS 5</vt:lpstr>
      <vt:lpstr>PS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dunzer</dc:creator>
  <cp:lastModifiedBy>ethan dunzer</cp:lastModifiedBy>
  <dcterms:created xsi:type="dcterms:W3CDTF">2015-06-05T18:17:20Z</dcterms:created>
  <dcterms:modified xsi:type="dcterms:W3CDTF">2021-08-06T17:00:19Z</dcterms:modified>
</cp:coreProperties>
</file>