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  <pivotCaches>
    <pivotCache cacheId="15" r:id="rId4"/>
  </pivotCaches>
</workbook>
</file>

<file path=xl/calcChain.xml><?xml version="1.0" encoding="utf-8"?>
<calcChain xmlns="http://schemas.openxmlformats.org/spreadsheetml/2006/main">
  <c r="L8" i="1" l="1"/>
  <c r="L5" i="1"/>
  <c r="L2" i="1"/>
  <c r="K5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<sst xmlns="http://schemas.openxmlformats.org/spreadsheetml/2006/main" count="605" uniqueCount="240">
  <si>
    <t>ID empleado</t>
  </si>
  <si>
    <t>Apellido</t>
  </si>
  <si>
    <t>Nombre</t>
  </si>
  <si>
    <t>Seccional</t>
  </si>
  <si>
    <t>Facultad</t>
  </si>
  <si>
    <t>Cargo</t>
  </si>
  <si>
    <t>Salario</t>
  </si>
  <si>
    <t>Fch comienzo</t>
  </si>
  <si>
    <t>Fch nacimiento</t>
  </si>
  <si>
    <t>Burgos</t>
  </si>
  <si>
    <t>Jeronimo</t>
  </si>
  <si>
    <t>Palmira</t>
  </si>
  <si>
    <t>Administración</t>
  </si>
  <si>
    <t>Administrativo</t>
  </si>
  <si>
    <t>Villegas</t>
  </si>
  <si>
    <t>Estefania</t>
  </si>
  <si>
    <t>Docente</t>
  </si>
  <si>
    <t>Fernandez</t>
  </si>
  <si>
    <t>Guillermo</t>
  </si>
  <si>
    <t>Ramirez</t>
  </si>
  <si>
    <t>Eliana</t>
  </si>
  <si>
    <t>Carmona</t>
  </si>
  <si>
    <t>Jose</t>
  </si>
  <si>
    <t>De santis</t>
  </si>
  <si>
    <t>Marcela</t>
  </si>
  <si>
    <t>Aux. Administrativo</t>
  </si>
  <si>
    <t>Franco</t>
  </si>
  <si>
    <t>Daniela</t>
  </si>
  <si>
    <t>Cortes</t>
  </si>
  <si>
    <t>Rafael</t>
  </si>
  <si>
    <t>Diseño</t>
  </si>
  <si>
    <t>Berrio</t>
  </si>
  <si>
    <t>Camilo</t>
  </si>
  <si>
    <t>Arias</t>
  </si>
  <si>
    <t>Francisco</t>
  </si>
  <si>
    <t>Merizalde</t>
  </si>
  <si>
    <t>Antonio</t>
  </si>
  <si>
    <t>Restrepo</t>
  </si>
  <si>
    <t>Karen</t>
  </si>
  <si>
    <t>Lemus</t>
  </si>
  <si>
    <t>David</t>
  </si>
  <si>
    <t>Santana</t>
  </si>
  <si>
    <t>Javier</t>
  </si>
  <si>
    <t>Monteria</t>
  </si>
  <si>
    <t>Comunicación</t>
  </si>
  <si>
    <t>Saldarriaga</t>
  </si>
  <si>
    <t>Virginia</t>
  </si>
  <si>
    <t>Posada</t>
  </si>
  <si>
    <t>Sergio</t>
  </si>
  <si>
    <t xml:space="preserve">Zea </t>
  </si>
  <si>
    <t>Jorge</t>
  </si>
  <si>
    <t xml:space="preserve">Diaz </t>
  </si>
  <si>
    <t>Mariana</t>
  </si>
  <si>
    <t>Giraldo</t>
  </si>
  <si>
    <t>Esteban</t>
  </si>
  <si>
    <t>Ingeniería</t>
  </si>
  <si>
    <t>Idarraga</t>
  </si>
  <si>
    <t>Simanca</t>
  </si>
  <si>
    <t>Alejandro</t>
  </si>
  <si>
    <t>Pulgarin</t>
  </si>
  <si>
    <t>Angelina</t>
  </si>
  <si>
    <t>Aguirre</t>
  </si>
  <si>
    <t>Brenda</t>
  </si>
  <si>
    <t>Tamayo</t>
  </si>
  <si>
    <t>Gloria</t>
  </si>
  <si>
    <t xml:space="preserve">Carmona </t>
  </si>
  <si>
    <t>Andrea</t>
  </si>
  <si>
    <t>Lucero</t>
  </si>
  <si>
    <t>Alzate</t>
  </si>
  <si>
    <t>Angela</t>
  </si>
  <si>
    <t>Técnico</t>
  </si>
  <si>
    <t>Arango</t>
  </si>
  <si>
    <t>Felipe</t>
  </si>
  <si>
    <t>Medellín</t>
  </si>
  <si>
    <t>Garces</t>
  </si>
  <si>
    <t>Elena</t>
  </si>
  <si>
    <t>Uribe</t>
  </si>
  <si>
    <t>Carmen</t>
  </si>
  <si>
    <t>Ospina</t>
  </si>
  <si>
    <t>Daniel</t>
  </si>
  <si>
    <t>Peláez</t>
  </si>
  <si>
    <t>Alberto</t>
  </si>
  <si>
    <t>Perez</t>
  </si>
  <si>
    <t>Sebastian</t>
  </si>
  <si>
    <t>Cifuentes</t>
  </si>
  <si>
    <t>Oscar</t>
  </si>
  <si>
    <t>Jaramillo</t>
  </si>
  <si>
    <t>Santiago</t>
  </si>
  <si>
    <t>Melano</t>
  </si>
  <si>
    <t>Luis</t>
  </si>
  <si>
    <t>Mendez</t>
  </si>
  <si>
    <t>Tammy</t>
  </si>
  <si>
    <t>Tomas</t>
  </si>
  <si>
    <t>Girando</t>
  </si>
  <si>
    <t>Diez</t>
  </si>
  <si>
    <t>Patricia</t>
  </si>
  <si>
    <t>Sierra</t>
  </si>
  <si>
    <t>Luisa</t>
  </si>
  <si>
    <t>Vallejo</t>
  </si>
  <si>
    <t>Sara</t>
  </si>
  <si>
    <t>Guerrero</t>
  </si>
  <si>
    <t>Alexandra</t>
  </si>
  <si>
    <t>Guerra</t>
  </si>
  <si>
    <t>Lisa</t>
  </si>
  <si>
    <t xml:space="preserve">Rodríguez </t>
  </si>
  <si>
    <t>Ana Maria</t>
  </si>
  <si>
    <t>Marulanda</t>
  </si>
  <si>
    <t>Sofia</t>
  </si>
  <si>
    <t>Palacio</t>
  </si>
  <si>
    <t>Paula</t>
  </si>
  <si>
    <t>Bermudez</t>
  </si>
  <si>
    <t>Jesus</t>
  </si>
  <si>
    <t>Toledo</t>
  </si>
  <si>
    <t>Roberta</t>
  </si>
  <si>
    <t>Tatiana</t>
  </si>
  <si>
    <t>Acevedo</t>
  </si>
  <si>
    <t>Melina</t>
  </si>
  <si>
    <t>Cock</t>
  </si>
  <si>
    <t>Cristina</t>
  </si>
  <si>
    <t>Casadiegos</t>
  </si>
  <si>
    <t>Manuela</t>
  </si>
  <si>
    <t>Salamanca</t>
  </si>
  <si>
    <t>Isabel</t>
  </si>
  <si>
    <t>Juan</t>
  </si>
  <si>
    <t>Granda</t>
  </si>
  <si>
    <t xml:space="preserve">Arango </t>
  </si>
  <si>
    <t>Monica</t>
  </si>
  <si>
    <t>Arroyave</t>
  </si>
  <si>
    <t>Federico</t>
  </si>
  <si>
    <t>Lemos</t>
  </si>
  <si>
    <t>Dalia</t>
  </si>
  <si>
    <t>Ana</t>
  </si>
  <si>
    <t>Lema</t>
  </si>
  <si>
    <t>Maria</t>
  </si>
  <si>
    <t>Caro</t>
  </si>
  <si>
    <t>Diana</t>
  </si>
  <si>
    <t>Vergara</t>
  </si>
  <si>
    <t>Amalia</t>
  </si>
  <si>
    <t>Duque</t>
  </si>
  <si>
    <t>Julian</t>
  </si>
  <si>
    <t>Muñoz</t>
  </si>
  <si>
    <t>Maritza</t>
  </si>
  <si>
    <t>Andrés</t>
  </si>
  <si>
    <t>Sanchez</t>
  </si>
  <si>
    <t>Miguel</t>
  </si>
  <si>
    <t>Cano</t>
  </si>
  <si>
    <t>Carolina</t>
  </si>
  <si>
    <t>Marquez</t>
  </si>
  <si>
    <t>Jessica</t>
  </si>
  <si>
    <t>Rico</t>
  </si>
  <si>
    <t>Samuel</t>
  </si>
  <si>
    <t>Gustavo</t>
  </si>
  <si>
    <t>Jimenez</t>
  </si>
  <si>
    <t>Karina</t>
  </si>
  <si>
    <t>Osorio</t>
  </si>
  <si>
    <t>Julieth</t>
  </si>
  <si>
    <t>Medicina</t>
  </si>
  <si>
    <t>Villamizar</t>
  </si>
  <si>
    <t>Lina</t>
  </si>
  <si>
    <t>Gomez</t>
  </si>
  <si>
    <t>Carlos</t>
  </si>
  <si>
    <t>Gracía</t>
  </si>
  <si>
    <t>Simón</t>
  </si>
  <si>
    <t>Castro</t>
  </si>
  <si>
    <t>Melisa</t>
  </si>
  <si>
    <t>Florez</t>
  </si>
  <si>
    <t>Alejandra</t>
  </si>
  <si>
    <t>Gutierrez</t>
  </si>
  <si>
    <t>Medina</t>
  </si>
  <si>
    <t>Raquel</t>
  </si>
  <si>
    <t>Betancur</t>
  </si>
  <si>
    <t>Gonzalo</t>
  </si>
  <si>
    <t>Bucaramanga</t>
  </si>
  <si>
    <t>Betancurt</t>
  </si>
  <si>
    <t>Isabella</t>
  </si>
  <si>
    <t>Molina</t>
  </si>
  <si>
    <t>Karla</t>
  </si>
  <si>
    <t>Aux. Técnico</t>
  </si>
  <si>
    <t>Rodriguez</t>
  </si>
  <si>
    <t>Hilda</t>
  </si>
  <si>
    <t>Hincapie</t>
  </si>
  <si>
    <t>Victoria</t>
  </si>
  <si>
    <t xml:space="preserve">Rojas </t>
  </si>
  <si>
    <t>Pablo</t>
  </si>
  <si>
    <t>Serna</t>
  </si>
  <si>
    <t>Pamela</t>
  </si>
  <si>
    <t>Zapata</t>
  </si>
  <si>
    <t>Stepania</t>
  </si>
  <si>
    <t>Toro</t>
  </si>
  <si>
    <t>Manuel</t>
  </si>
  <si>
    <t>Henao</t>
  </si>
  <si>
    <t>Barbara</t>
  </si>
  <si>
    <t>Vasquez</t>
  </si>
  <si>
    <t>Leonardo</t>
  </si>
  <si>
    <t>Castrillón</t>
  </si>
  <si>
    <t>Juliana</t>
  </si>
  <si>
    <t>Lopez</t>
  </si>
  <si>
    <t>Dinara</t>
  </si>
  <si>
    <t>Mota</t>
  </si>
  <si>
    <t>Elisa</t>
  </si>
  <si>
    <t>Alicia</t>
  </si>
  <si>
    <t>Bogotá</t>
  </si>
  <si>
    <t>Derecho</t>
  </si>
  <si>
    <t>Mauricio</t>
  </si>
  <si>
    <t>Hoyos</t>
  </si>
  <si>
    <t>Adriana</t>
  </si>
  <si>
    <t>Suarez</t>
  </si>
  <si>
    <t>Docente investigador</t>
  </si>
  <si>
    <t>Aristizabal</t>
  </si>
  <si>
    <t>Natalia</t>
  </si>
  <si>
    <t xml:space="preserve">Dominguez </t>
  </si>
  <si>
    <t>Camila</t>
  </si>
  <si>
    <t>Ruiz</t>
  </si>
  <si>
    <t>Susana</t>
  </si>
  <si>
    <t>Higuita</t>
  </si>
  <si>
    <t>Cathy</t>
  </si>
  <si>
    <t>Catalina</t>
  </si>
  <si>
    <t>Publicidad</t>
  </si>
  <si>
    <t>Bustos</t>
  </si>
  <si>
    <t>Jacobo</t>
  </si>
  <si>
    <t>Rodas</t>
  </si>
  <si>
    <t>Gabriel</t>
  </si>
  <si>
    <t>Sandra</t>
  </si>
  <si>
    <t>Evelyn</t>
  </si>
  <si>
    <t xml:space="preserve">Hernandez </t>
  </si>
  <si>
    <t>Administracion</t>
  </si>
  <si>
    <t>Ingenieria</t>
  </si>
  <si>
    <t>Facultad con mas Personas</t>
  </si>
  <si>
    <t>Valor Maximo</t>
  </si>
  <si>
    <t>Persona Con el Mayor Sueldo</t>
  </si>
  <si>
    <t>Etiquetas de fila</t>
  </si>
  <si>
    <t>Total general</t>
  </si>
  <si>
    <t>Suma de Salario</t>
  </si>
  <si>
    <t>ene</t>
  </si>
  <si>
    <t>mar</t>
  </si>
  <si>
    <t>ago</t>
  </si>
  <si>
    <t>sep</t>
  </si>
  <si>
    <t>oct</t>
  </si>
  <si>
    <t>nov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</si>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</sst>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&quot;$&quot;#,##0.00_);[Red]\(&quot;$&quot;#,##0.00\)"/>
    <numFmt numFmtId="169" formatCode="&quot;$&quot;#,##0_);[Red]\(&quot;$&quot;#,##0\)"/>
    <numFmt numFmtId="172" formatCode="[$$-340A]\ #,##0.00"/>
    <numFmt numFmtId="175" formatCode="_-[$$-340A]\ * #,##0_-;\-[$$-340A]\ * #,##0_-;_-[$$-340A]\ * &quot;-&quot;_-;_-@_-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MS Sans Serif"/>
      <family val="2"/>
    </font>
    <font>
      <sz val="10"/>
      <name val="MS Sans Serif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</cellStyleXfs>
  <cellXfs count="16">
    <xf numFmtId="0" fontId="0" fillId="0" borderId="0" xfId="0"/>
    <xf numFmtId="0" fontId="6" fillId="0" borderId="1" xfId="1" applyFont="1" applyBorder="1"/>
    <xf numFmtId="0" fontId="4" fillId="2" borderId="2" xfId="2" applyFont="1" applyFill="1" applyBorder="1" applyAlignment="1">
      <alignment horizontal="center"/>
    </xf>
    <xf numFmtId="169" fontId="4" fillId="2" borderId="2" xfId="3" applyNumberFormat="1" applyFont="1" applyFill="1" applyBorder="1" applyAlignment="1">
      <alignment horizontal="center"/>
    </xf>
    <xf numFmtId="0" fontId="5" fillId="0" borderId="1" xfId="4" applyFont="1" applyBorder="1" applyAlignment="1">
      <alignment horizontal="center"/>
    </xf>
    <xf numFmtId="0" fontId="5" fillId="0" borderId="1" xfId="4" applyFont="1" applyBorder="1" applyAlignment="1">
      <alignment horizontal="left"/>
    </xf>
    <xf numFmtId="0" fontId="5" fillId="0" borderId="1" xfId="4" applyFont="1" applyBorder="1"/>
    <xf numFmtId="169" fontId="5" fillId="0" borderId="1" xfId="4" applyNumberFormat="1" applyFont="1" applyBorder="1"/>
    <xf numFmtId="14" fontId="4" fillId="2" borderId="2" xfId="2" applyNumberFormat="1" applyFont="1" applyFill="1" applyBorder="1" applyAlignment="1">
      <alignment horizontal="center"/>
    </xf>
    <xf numFmtId="14" fontId="5" fillId="0" borderId="1" xfId="4" applyNumberFormat="1" applyFont="1" applyBorder="1"/>
    <xf numFmtId="0" fontId="0" fillId="0" borderId="0" xfId="0" applyNumberFormat="1"/>
    <xf numFmtId="172" fontId="0" fillId="0" borderId="0" xfId="0" applyNumberFormat="1"/>
    <xf numFmtId="0" fontId="0" fillId="3" borderId="0" xfId="0" applyFill="1"/>
    <xf numFmtId="175" fontId="5" fillId="0" borderId="1" xfId="3" applyNumberFormat="1" applyFont="1" applyBorder="1"/>
    <xf numFmtId="0" fontId="0" fillId="0" borderId="0" xfId="0" pivotButton="1"/>
    <xf numFmtId="14" fontId="0" fillId="0" borderId="0" xfId="0" applyNumberFormat="1" applyAlignment="1">
      <alignment horizontal="left"/>
    </xf>
  </cellXfs>
  <cellStyles count="5">
    <cellStyle name="Heading" xfId="2"/>
    <cellStyle name="Moneda_Relacion de personal (base)" xfId="3"/>
    <cellStyle name="Normal" xfId="0" builtinId="0"/>
    <cellStyle name="Normal 2" xfId="1"/>
    <cellStyle name="Normal_Relacion de personal (base)" xfId="4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626.892092824077" createdVersion="4" refreshedVersion="4" minRefreshableVersion="3" recordCount="114">
  <cacheSource type="worksheet">
    <worksheetSource ref="A1:I115" sheet="Hoja1"/>
  </cacheSource>
  <cacheFields count="9">
    <cacheField name="ID empleado" numFmtId="0">
      <sharedItems containsSemiMixedTypes="0" containsString="0" containsNumber="1" containsInteger="1" minValue="1011" maxValue="1978"/>
    </cacheField>
    <cacheField name="Apellido" numFmtId="0">
      <sharedItems/>
    </cacheField>
    <cacheField name="Nombre" numFmtId="0">
      <sharedItems/>
    </cacheField>
    <cacheField name="Seccional" numFmtId="0">
      <sharedItems/>
    </cacheField>
    <cacheField name="Facultad" numFmtId="0">
      <sharedItems count="7">
        <s v="Administración"/>
        <s v="Diseño"/>
        <s v="Comunicación"/>
        <s v="Ingeniería"/>
        <s v="Medicina"/>
        <s v="Derecho"/>
        <s v="Publicidad"/>
      </sharedItems>
    </cacheField>
    <cacheField name="Cargo" numFmtId="0">
      <sharedItems count="6">
        <s v="Administrativo"/>
        <s v="Docente"/>
        <s v="Aux. Administrativo"/>
        <s v="Técnico"/>
        <s v="Aux. Técnico"/>
        <s v="Docente investigador"/>
      </sharedItems>
    </cacheField>
    <cacheField name="Salario" numFmtId="175">
      <sharedItems containsSemiMixedTypes="0" containsString="0" containsNumber="1" containsInteger="1" minValue="980000" maxValue="6500000"/>
    </cacheField>
    <cacheField name="Fch comienzo" numFmtId="14">
      <sharedItems containsSemiMixedTypes="0" containsNonDate="0" containsDate="1" containsString="0" minDate="1977-08-31T00:00:00" maxDate="1993-01-02T00:00:00" count="112">
        <d v="1982-04-05T00:00:00"/>
        <d v="1992-03-25T00:00:00"/>
        <d v="1985-03-06T00:00:00"/>
        <d v="1989-02-14T00:00:00"/>
        <d v="1987-12-06T00:00:00"/>
        <d v="1988-07-07T00:00:00"/>
        <d v="1988-06-06T00:00:00"/>
        <d v="1986-04-01T00:00:00"/>
        <d v="1984-10-20T00:00:00"/>
        <d v="1984-12-27T00:00:00"/>
        <d v="1985-01-04T00:00:00"/>
        <d v="1985-02-26T00:00:00"/>
        <d v="1990-04-08T00:00:00"/>
        <d v="1979-10-25T00:00:00"/>
        <d v="1991-09-09T00:00:00"/>
        <d v="1978-02-02T00:00:00"/>
        <d v="1981-10-26T00:00:00"/>
        <d v="1993-01-01T00:00:00"/>
        <d v="1990-08-06T00:00:00"/>
        <d v="1979-07-30T00:00:00"/>
        <d v="1990-07-08T00:00:00"/>
        <d v="1987-07-07T00:00:00"/>
        <d v="1984-09-06T00:00:00"/>
        <d v="1986-11-12T00:00:00"/>
        <d v="1989-03-04T00:00:00"/>
        <d v="1980-06-05T00:00:00"/>
        <d v="1986-05-11T00:00:00"/>
        <d v="1989-06-20T00:00:00"/>
        <d v="1989-06-12T00:00:00"/>
        <d v="1984-12-26T00:00:00"/>
        <d v="1991-01-20T00:00:00"/>
        <d v="1990-01-21T00:00:00"/>
        <d v="1986-03-24T00:00:00"/>
        <d v="1981-10-18T00:00:00"/>
        <d v="1985-01-03T00:00:00"/>
        <d v="1986-11-05T00:00:00"/>
        <d v="1992-03-17T00:00:00"/>
        <d v="1983-03-11T00:00:00"/>
        <d v="1990-01-13T00:00:00"/>
        <d v="1986-11-13T00:00:00"/>
        <d v="1984-05-15T00:00:00"/>
        <d v="1986-02-03T00:00:00"/>
        <d v="1990-08-09T00:00:00"/>
        <d v="1978-02-10T00:00:00"/>
        <d v="1986-11-27T00:00:00"/>
        <d v="1984-12-18T00:00:00"/>
        <d v="1982-10-16T00:00:00"/>
        <d v="1981-10-12T00:00:00"/>
        <d v="1986-09-26T00:00:00"/>
        <d v="1989-09-28T00:00:00"/>
        <d v="1987-12-14T00:00:00"/>
        <d v="1989-09-20T00:00:00"/>
        <d v="1990-07-29T00:00:00"/>
        <d v="1984-08-06T00:00:00"/>
        <d v="1987-11-20T00:00:00"/>
        <d v="1991-04-18T00:00:00"/>
        <d v="1981-10-04T00:00:00"/>
        <d v="1990-12-24T00:00:00"/>
        <d v="1980-06-13T00:00:00"/>
        <d v="1987-09-20T00:00:00"/>
        <d v="1991-04-29T00:00:00"/>
        <d v="1991-04-10T00:00:00"/>
        <d v="1980-02-25T00:00:00"/>
        <d v="1987-09-12T00:00:00"/>
        <d v="1986-01-26T00:00:00"/>
        <d v="1986-01-09T00:00:00"/>
        <d v="1981-11-26T00:00:00"/>
        <d v="1984-01-08T00:00:00"/>
        <d v="1990-04-16T00:00:00"/>
        <d v="1985-06-11T00:00:00"/>
        <d v="1986-02-09T00:00:00"/>
        <d v="1988-08-01T00:00:00"/>
        <d v="1984-09-14T00:00:00"/>
        <d v="1989-02-22T00:00:00"/>
        <d v="1988-07-15T00:00:00"/>
        <d v="1989-12-13T00:00:00"/>
        <d v="1981-11-18T00:00:00"/>
        <d v="1992-10-13T00:00:00"/>
        <d v="1982-03-18T00:00:00"/>
        <d v="1986-10-04T00:00:00"/>
        <d v="1992-04-16T00:00:00"/>
        <d v="1988-07-22T00:00:00"/>
        <d v="1990-12-16T00:00:00"/>
        <d v="1991-11-09T00:00:00"/>
        <d v="1978-02-12T00:00:00"/>
        <d v="1989-04-14T00:00:00"/>
        <d v="1987-10-22T00:00:00"/>
        <d v="1982-04-13T00:00:00"/>
        <d v="1977-09-08T00:00:00"/>
        <d v="1985-06-19T00:00:00"/>
        <d v="1982-09-18T00:00:00"/>
        <d v="1986-12-05T00:00:00"/>
        <d v="1990-06-18T00:00:00"/>
        <d v="1989-05-11T00:00:00"/>
        <d v="1988-03-03T00:00:00"/>
        <d v="1984-07-29T00:00:00"/>
        <d v="1991-05-07T00:00:00"/>
        <d v="1982-03-10T00:00:00"/>
        <d v="1991-04-08T00:00:00"/>
        <d v="1991-04-16T00:00:00"/>
        <d v="1992-08-07T00:00:00"/>
        <d v="1991-11-17T00:00:00"/>
        <d v="1986-05-06T00:00:00"/>
        <d v="1984-10-12T00:00:00"/>
        <d v="1989-12-21T00:00:00"/>
        <d v="1987-01-28T00:00:00"/>
        <d v="1988-10-29T00:00:00"/>
        <d v="1982-09-10T00:00:00"/>
        <d v="1983-03-03T00:00:00"/>
        <d v="1987-11-27T00:00:00"/>
        <d v="1987-11-06T00:00:00"/>
        <d v="1977-08-31T00:00:00"/>
      </sharedItems>
      <fieldGroup base="7">
        <rangePr groupBy="months" startDate="1977-08-31T00:00:00" endDate="1993-01-02T00:00:00"/>
        <groupItems count="14">
          <s v="&lt;31/08/1977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1/1993"/>
        </groupItems>
      </fieldGroup>
    </cacheField>
    <cacheField name="Fch nacimiento" numFmtId="14">
      <sharedItems containsSemiMixedTypes="0" containsNonDate="0" containsDate="1" containsString="0" minDate="1937-08-24T00:00:00" maxDate="1970-10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n v="1968"/>
    <s v="Burgos"/>
    <s v="Jeronimo"/>
    <s v="Palmira"/>
    <x v="0"/>
    <x v="0"/>
    <n v="3200000"/>
    <x v="0"/>
    <d v="1951-09-28T00:00:00"/>
  </r>
  <r>
    <n v="1674"/>
    <s v="Villegas"/>
    <s v="Estefania"/>
    <s v="Palmira"/>
    <x v="0"/>
    <x v="1"/>
    <n v="3200000"/>
    <x v="1"/>
    <d v="1964-01-17T00:00:00"/>
  </r>
  <r>
    <n v="1516"/>
    <s v="Fernandez"/>
    <s v="Guillermo"/>
    <s v="Palmira"/>
    <x v="0"/>
    <x v="1"/>
    <n v="4500000"/>
    <x v="2"/>
    <d v="1963-06-26T00:00:00"/>
  </r>
  <r>
    <n v="1330"/>
    <s v="Ramirez"/>
    <s v="Eliana"/>
    <s v="Palmira"/>
    <x v="0"/>
    <x v="1"/>
    <n v="3200000"/>
    <x v="3"/>
    <d v="1964-05-17T00:00:00"/>
  </r>
  <r>
    <n v="1657"/>
    <s v="Carmona"/>
    <s v="Jose"/>
    <s v="Palmira"/>
    <x v="0"/>
    <x v="1"/>
    <n v="3200000"/>
    <x v="4"/>
    <d v="1963-10-10T00:00:00"/>
  </r>
  <r>
    <n v="1573"/>
    <s v="De santis"/>
    <s v="Marcela"/>
    <s v="Palmira"/>
    <x v="0"/>
    <x v="2"/>
    <n v="1500000"/>
    <x v="5"/>
    <d v="1960-05-31T00:00:00"/>
  </r>
  <r>
    <n v="1658"/>
    <s v="Franco"/>
    <s v="Daniela"/>
    <s v="Palmira"/>
    <x v="0"/>
    <x v="1"/>
    <n v="3200000"/>
    <x v="6"/>
    <d v="1963-10-14T00:00:00"/>
  </r>
  <r>
    <n v="1078"/>
    <s v="Cortes"/>
    <s v="Rafael"/>
    <s v="Palmira"/>
    <x v="1"/>
    <x v="0"/>
    <n v="4200000"/>
    <x v="7"/>
    <d v="1962-11-21T00:00:00"/>
  </r>
  <r>
    <n v="1695"/>
    <s v="Berrio"/>
    <s v="Camilo"/>
    <s v="Palmira"/>
    <x v="1"/>
    <x v="1"/>
    <n v="3200000"/>
    <x v="8"/>
    <d v="1960-01-05T00:00:00"/>
  </r>
  <r>
    <n v="1285"/>
    <s v="Arias"/>
    <s v="Francisco"/>
    <s v="Palmira"/>
    <x v="1"/>
    <x v="1"/>
    <n v="3200000"/>
    <x v="9"/>
    <d v="1962-12-22T00:00:00"/>
  </r>
  <r>
    <n v="1284"/>
    <s v="Merizalde"/>
    <s v="Antonio"/>
    <s v="Palmira"/>
    <x v="1"/>
    <x v="1"/>
    <n v="3200000"/>
    <x v="10"/>
    <d v="1962-12-11T00:00:00"/>
  </r>
  <r>
    <n v="1517"/>
    <s v="Restrepo"/>
    <s v="Karen"/>
    <s v="Palmira"/>
    <x v="1"/>
    <x v="2"/>
    <n v="1500000"/>
    <x v="11"/>
    <d v="1963-07-07T00:00:00"/>
  </r>
  <r>
    <n v="1674"/>
    <s v="Lemus"/>
    <s v="David"/>
    <s v="Palmira"/>
    <x v="1"/>
    <x v="1"/>
    <n v="3200000"/>
    <x v="12"/>
    <d v="1962-09-12T00:00:00"/>
  </r>
  <r>
    <n v="1056"/>
    <s v="Santana"/>
    <s v="Javier"/>
    <s v="Monteria"/>
    <x v="2"/>
    <x v="0"/>
    <n v="5600000"/>
    <x v="13"/>
    <d v="1937-08-24T00:00:00"/>
  </r>
  <r>
    <n v="1977"/>
    <s v="Saldarriaga"/>
    <s v="Virginia"/>
    <s v="Monteria"/>
    <x v="2"/>
    <x v="1"/>
    <n v="4200000"/>
    <x v="14"/>
    <d v="1960-10-13T00:00:00"/>
  </r>
  <r>
    <n v="1725"/>
    <s v="Posada"/>
    <s v="Sergio"/>
    <s v="Monteria"/>
    <x v="2"/>
    <x v="1"/>
    <n v="5600000"/>
    <x v="15"/>
    <d v="1954-06-02T00:00:00"/>
  </r>
  <r>
    <n v="1675"/>
    <s v="Zea "/>
    <s v="Jorge"/>
    <s v="Monteria"/>
    <x v="2"/>
    <x v="1"/>
    <n v="6500000"/>
    <x v="16"/>
    <d v="1969-09-01T00:00:00"/>
  </r>
  <r>
    <n v="1968"/>
    <s v="Diaz "/>
    <s v="Mariana"/>
    <s v="Monteria"/>
    <x v="2"/>
    <x v="1"/>
    <n v="3200000"/>
    <x v="17"/>
    <d v="1969-05-19T00:00:00"/>
  </r>
  <r>
    <n v="1723"/>
    <s v="Giraldo"/>
    <s v="Esteban"/>
    <s v="Monteria"/>
    <x v="3"/>
    <x v="2"/>
    <n v="1350000"/>
    <x v="18"/>
    <d v="1965-05-10T00:00:00"/>
  </r>
  <r>
    <n v="1076"/>
    <s v="Idarraga"/>
    <s v="Jorge"/>
    <s v="Monteria"/>
    <x v="3"/>
    <x v="2"/>
    <n v="1200000"/>
    <x v="19"/>
    <d v="1940-09-08T00:00:00"/>
  </r>
  <r>
    <n v="1816"/>
    <s v="Simanca"/>
    <s v="Alejandro"/>
    <s v="Monteria"/>
    <x v="3"/>
    <x v="2"/>
    <n v="1600000"/>
    <x v="20"/>
    <d v="1969-09-01T00:00:00"/>
  </r>
  <r>
    <n v="1154"/>
    <s v="Pulgarin"/>
    <s v="Angelina"/>
    <s v="Monteria"/>
    <x v="3"/>
    <x v="0"/>
    <n v="4100000"/>
    <x v="21"/>
    <d v="1955-11-07T00:00:00"/>
  </r>
  <r>
    <n v="1294"/>
    <s v="Aguirre"/>
    <s v="Brenda"/>
    <s v="Monteria"/>
    <x v="3"/>
    <x v="1"/>
    <n v="3200000"/>
    <x v="22"/>
    <d v="1954-09-05T00:00:00"/>
  </r>
  <r>
    <n v="1428"/>
    <s v="Tamayo"/>
    <s v="Gloria"/>
    <s v="Monteria"/>
    <x v="3"/>
    <x v="1"/>
    <n v="3200000"/>
    <x v="23"/>
    <d v="1958-03-23T00:00:00"/>
  </r>
  <r>
    <n v="1814"/>
    <s v="Carmona "/>
    <s v="Andrea"/>
    <s v="Monteria"/>
    <x v="3"/>
    <x v="1"/>
    <n v="3200000"/>
    <x v="24"/>
    <d v="1969-08-17T00:00:00"/>
  </r>
  <r>
    <n v="1978"/>
    <s v="Diaz "/>
    <s v="Lucero"/>
    <s v="Monteria"/>
    <x v="3"/>
    <x v="1"/>
    <n v="3200000"/>
    <x v="25"/>
    <d v="1967-09-26T00:00:00"/>
  </r>
  <r>
    <n v="1531"/>
    <s v="Alzate"/>
    <s v="Angela"/>
    <s v="Monteria"/>
    <x v="3"/>
    <x v="3"/>
    <n v="2800000"/>
    <x v="26"/>
    <d v="1967-01-19T00:00:00"/>
  </r>
  <r>
    <n v="1931"/>
    <s v="Arango"/>
    <s v="Felipe"/>
    <s v="Medellín"/>
    <x v="0"/>
    <x v="0"/>
    <n v="2560000"/>
    <x v="27"/>
    <d v="1969-05-28T00:00:00"/>
  </r>
  <r>
    <n v="1932"/>
    <s v="Garces"/>
    <s v="Elena"/>
    <s v="Medellín"/>
    <x v="0"/>
    <x v="0"/>
    <n v="2400000"/>
    <x v="28"/>
    <d v="1949-06-08T00:00:00"/>
  </r>
  <r>
    <n v="1291"/>
    <s v="Uribe"/>
    <s v="Carmen"/>
    <s v="Medellín"/>
    <x v="0"/>
    <x v="2"/>
    <n v="1350000"/>
    <x v="29"/>
    <d v="1956-04-14T00:00:00"/>
  </r>
  <r>
    <n v="1530"/>
    <s v="Ospina"/>
    <s v="Daniel"/>
    <s v="Medellín"/>
    <x v="0"/>
    <x v="1"/>
    <n v="1460000"/>
    <x v="30"/>
    <d v="1967-01-15T00:00:00"/>
  </r>
  <r>
    <n v="1152"/>
    <s v="Peláez"/>
    <s v="Alberto"/>
    <s v="Medellín"/>
    <x v="0"/>
    <x v="1"/>
    <n v="1350000"/>
    <x v="31"/>
    <d v="1965-10-23T00:00:00"/>
  </r>
  <r>
    <n v="1079"/>
    <s v="Perez"/>
    <s v="Elena"/>
    <s v="Medellín"/>
    <x v="0"/>
    <x v="1"/>
    <n v="1350000"/>
    <x v="32"/>
    <d v="1962-12-02T00:00:00"/>
  </r>
  <r>
    <n v="1676"/>
    <s v="Carmona"/>
    <s v="Sebastian"/>
    <s v="Medellín"/>
    <x v="0"/>
    <x v="1"/>
    <n v="1500000"/>
    <x v="33"/>
    <d v="1969-09-12T00:00:00"/>
  </r>
  <r>
    <n v="1290"/>
    <s v="Cifuentes"/>
    <s v="Oscar"/>
    <s v="Medellín"/>
    <x v="0"/>
    <x v="1"/>
    <n v="1350000"/>
    <x v="34"/>
    <d v="1966-04-03T00:00:00"/>
  </r>
  <r>
    <n v="1961"/>
    <s v="Jaramillo"/>
    <s v="Santiago"/>
    <s v="Medellín"/>
    <x v="0"/>
    <x v="1"/>
    <n v="1350000"/>
    <x v="35"/>
    <d v="1965-04-02T00:00:00"/>
  </r>
  <r>
    <n v="1675"/>
    <s v="Melano"/>
    <s v="Luis"/>
    <s v="Medellín"/>
    <x v="0"/>
    <x v="1"/>
    <n v="1350000"/>
    <x v="36"/>
    <d v="1964-01-28T00:00:00"/>
  </r>
  <r>
    <n v="1368"/>
    <s v="Mendez"/>
    <s v="Tammy"/>
    <s v="Medellín"/>
    <x v="0"/>
    <x v="1"/>
    <n v="1280000"/>
    <x v="37"/>
    <d v="1959-05-08T00:00:00"/>
  </r>
  <r>
    <n v="1153"/>
    <s v="Ramirez"/>
    <s v="Tomas"/>
    <s v="Medellín"/>
    <x v="0"/>
    <x v="3"/>
    <n v="1350000"/>
    <x v="38"/>
    <d v="1965-11-03T00:00:00"/>
  </r>
  <r>
    <n v="1960"/>
    <s v="Girando"/>
    <s v="Felipe"/>
    <s v="Medellín"/>
    <x v="0"/>
    <x v="2"/>
    <n v="1350000"/>
    <x v="39"/>
    <d v="1965-03-22T00:00:00"/>
  </r>
  <r>
    <n v="1908"/>
    <s v="Diez"/>
    <s v="Patricia"/>
    <s v="Medellín"/>
    <x v="0"/>
    <x v="0"/>
    <n v="5600000"/>
    <x v="40"/>
    <d v="1958-09-21T00:00:00"/>
  </r>
  <r>
    <n v="1011"/>
    <s v="Sierra"/>
    <s v="Luisa"/>
    <s v="Medellín"/>
    <x v="0"/>
    <x v="1"/>
    <n v="2700000"/>
    <x v="41"/>
    <d v="1964-11-21T00:00:00"/>
  </r>
  <r>
    <n v="1359"/>
    <s v="Vallejo"/>
    <s v="Sara"/>
    <s v="Medellín"/>
    <x v="1"/>
    <x v="1"/>
    <n v="2300000"/>
    <x v="42"/>
    <d v="1960-06-07T00:00:00"/>
  </r>
  <r>
    <n v="1724"/>
    <s v="Guerrero"/>
    <s v="Alexandra"/>
    <s v="Medellín"/>
    <x v="1"/>
    <x v="1"/>
    <n v="2300000"/>
    <x v="43"/>
    <d v="1954-05-22T00:00:00"/>
  </r>
  <r>
    <n v="1923"/>
    <s v="Guerra"/>
    <s v="Lisa"/>
    <s v="Medellín"/>
    <x v="1"/>
    <x v="1"/>
    <n v="2300000"/>
    <x v="44"/>
    <d v="1961-03-07T00:00:00"/>
  </r>
  <r>
    <n v="1794"/>
    <s v="Rodríguez "/>
    <s v="Ana Maria"/>
    <s v="Medellín"/>
    <x v="1"/>
    <x v="1"/>
    <n v="2300000"/>
    <x v="45"/>
    <d v="1968-10-18T00:00:00"/>
  </r>
  <r>
    <n v="1558"/>
    <s v="Marulanda"/>
    <s v="Sofia"/>
    <s v="Medellín"/>
    <x v="1"/>
    <x v="1"/>
    <n v="2300000"/>
    <x v="46"/>
    <d v="1965-09-26T00:00:00"/>
  </r>
  <r>
    <n v="1949"/>
    <s v="Palacio"/>
    <s v="Paula"/>
    <s v="Medellín"/>
    <x v="1"/>
    <x v="1"/>
    <n v="4100000"/>
    <x v="47"/>
    <d v="1951-02-26T00:00:00"/>
  </r>
  <r>
    <n v="1311"/>
    <s v="Bermudez"/>
    <s v="Jesus"/>
    <s v="Medellín"/>
    <x v="1"/>
    <x v="1"/>
    <n v="3800000"/>
    <x v="48"/>
    <d v="1964-11-13T00:00:00"/>
  </r>
  <r>
    <n v="1906"/>
    <s v="Toledo"/>
    <s v="Roberta"/>
    <s v="Medellín"/>
    <x v="1"/>
    <x v="2"/>
    <n v="1350000"/>
    <x v="49"/>
    <d v="1960-09-02T00:00:00"/>
  </r>
  <r>
    <n v="1656"/>
    <s v="Arango"/>
    <s v="Tatiana"/>
    <s v="Medellín"/>
    <x v="1"/>
    <x v="0"/>
    <n v="2500000"/>
    <x v="50"/>
    <d v="1963-09-29T00:00:00"/>
  </r>
  <r>
    <n v="1907"/>
    <s v="Acevedo"/>
    <s v="Melina"/>
    <s v="Medellín"/>
    <x v="1"/>
    <x v="0"/>
    <n v="2600000"/>
    <x v="51"/>
    <d v="1960-09-13T00:00:00"/>
  </r>
  <r>
    <n v="1724"/>
    <s v="Cock"/>
    <s v="Cristina"/>
    <s v="Medellín"/>
    <x v="1"/>
    <x v="0"/>
    <n v="2960000"/>
    <x v="52"/>
    <d v="1965-05-21T00:00:00"/>
  </r>
  <r>
    <n v="1301"/>
    <s v="Casadiegos"/>
    <s v="Manuela"/>
    <s v="Medellín"/>
    <x v="1"/>
    <x v="2"/>
    <n v="1350000"/>
    <x v="53"/>
    <d v="1965-06-25T00:00:00"/>
  </r>
  <r>
    <n v="1292"/>
    <s v="Salamanca"/>
    <s v="Isabel"/>
    <s v="Medellín"/>
    <x v="1"/>
    <x v="0"/>
    <n v="4350000"/>
    <x v="54"/>
    <d v="1956-04-18T00:00:00"/>
  </r>
  <r>
    <n v="1167"/>
    <s v="Arango"/>
    <s v="Juan"/>
    <s v="Medellín"/>
    <x v="1"/>
    <x v="0"/>
    <n v="5600000"/>
    <x v="55"/>
    <d v="1970-06-27T00:00:00"/>
  </r>
  <r>
    <n v="1950"/>
    <s v="Granda"/>
    <s v="Luisa"/>
    <s v="Medellín"/>
    <x v="1"/>
    <x v="1"/>
    <n v="4900000"/>
    <x v="56"/>
    <d v="1951-03-09T00:00:00"/>
  </r>
  <r>
    <n v="1792"/>
    <s v="Arango "/>
    <s v="Monica"/>
    <s v="Medellín"/>
    <x v="1"/>
    <x v="3"/>
    <n v="2000000"/>
    <x v="57"/>
    <d v="1968-10-03T00:00:00"/>
  </r>
  <r>
    <n v="1977"/>
    <s v="Arroyave"/>
    <s v="Federico"/>
    <s v="Medellín"/>
    <x v="1"/>
    <x v="3"/>
    <n v="1300000"/>
    <x v="58"/>
    <d v="1967-09-15T00:00:00"/>
  </r>
  <r>
    <n v="1067"/>
    <s v="Lemos"/>
    <s v="Dalia"/>
    <s v="Medellín"/>
    <x v="1"/>
    <x v="3"/>
    <n v="1100000"/>
    <x v="59"/>
    <d v="1961-09-30T00:00:00"/>
  </r>
  <r>
    <n v="1976"/>
    <s v="Jaramillo"/>
    <s v="Ana"/>
    <s v="Medellín"/>
    <x v="3"/>
    <x v="2"/>
    <n v="1350000"/>
    <x v="60"/>
    <d v="1970-10-09T00:00:00"/>
  </r>
  <r>
    <n v="1168"/>
    <s v="Lema"/>
    <s v="Maria"/>
    <s v="Medellín"/>
    <x v="3"/>
    <x v="2"/>
    <n v="1350000"/>
    <x v="61"/>
    <d v="1970-07-08T00:00:00"/>
  </r>
  <r>
    <n v="1815"/>
    <s v="Caro"/>
    <s v="Diana"/>
    <s v="Medellín"/>
    <x v="3"/>
    <x v="0"/>
    <n v="5600000"/>
    <x v="62"/>
    <d v="1959-08-28T00:00:00"/>
  </r>
  <r>
    <n v="1068"/>
    <s v="Vergara"/>
    <s v="Amalia"/>
    <s v="Medellín"/>
    <x v="3"/>
    <x v="1"/>
    <n v="3200000"/>
    <x v="63"/>
    <d v="1961-10-11T00:00:00"/>
  </r>
  <r>
    <n v="1012"/>
    <s v="Duque"/>
    <s v="Julian"/>
    <s v="Medellín"/>
    <x v="3"/>
    <x v="1"/>
    <n v="2400000"/>
    <x v="64"/>
    <d v="1964-12-02T00:00:00"/>
  </r>
  <r>
    <n v="1301"/>
    <s v="Muñoz"/>
    <s v="Maritza"/>
    <s v="Medellín"/>
    <x v="3"/>
    <x v="1"/>
    <n v="3200000"/>
    <x v="65"/>
    <d v="1955-09-28T00:00:00"/>
  </r>
  <r>
    <n v="1556"/>
    <s v="Peláez"/>
    <s v="Andrés"/>
    <s v="Medellín"/>
    <x v="3"/>
    <x v="1"/>
    <n v="3200000"/>
    <x v="66"/>
    <d v="1965-09-11T00:00:00"/>
  </r>
  <r>
    <n v="1933"/>
    <s v="Sanchez"/>
    <s v="Miguel"/>
    <s v="Medellín"/>
    <x v="3"/>
    <x v="1"/>
    <n v="3200000"/>
    <x v="67"/>
    <d v="1949-06-12T00:00:00"/>
  </r>
  <r>
    <n v="1333"/>
    <s v="Cano"/>
    <s v="Carolina"/>
    <s v="Medellín"/>
    <x v="3"/>
    <x v="1"/>
    <n v="3200000"/>
    <x v="68"/>
    <d v="1965-10-07T00:00:00"/>
  </r>
  <r>
    <n v="1510"/>
    <s v="Marquez"/>
    <s v="Jessica"/>
    <s v="Medellín"/>
    <x v="3"/>
    <x v="1"/>
    <n v="4800000"/>
    <x v="69"/>
    <d v="1962-11-04T00:00:00"/>
  </r>
  <r>
    <n v="1574"/>
    <s v="Rico"/>
    <s v="Samuel"/>
    <s v="Medellín"/>
    <x v="3"/>
    <x v="1"/>
    <n v="3200000"/>
    <x v="70"/>
    <d v="1960-06-04T00:00:00"/>
  </r>
  <r>
    <n v="1360"/>
    <s v="Mendez"/>
    <s v="Gustavo"/>
    <s v="Medellín"/>
    <x v="3"/>
    <x v="1"/>
    <n v="4000000"/>
    <x v="71"/>
    <d v="1960-06-18T00:00:00"/>
  </r>
  <r>
    <n v="1293"/>
    <s v="Jimenez"/>
    <s v="Karina"/>
    <s v="Medellín"/>
    <x v="3"/>
    <x v="3"/>
    <n v="1700000"/>
    <x v="72"/>
    <d v="1954-08-25T00:00:00"/>
  </r>
  <r>
    <n v="1329"/>
    <s v="Osorio"/>
    <s v="Julieth"/>
    <s v="Medellín"/>
    <x v="4"/>
    <x v="1"/>
    <n v="3500000"/>
    <x v="73"/>
    <d v="1964-05-06T00:00:00"/>
  </r>
  <r>
    <n v="1572"/>
    <s v="Villamizar"/>
    <s v="Lina"/>
    <s v="Medellín"/>
    <x v="4"/>
    <x v="1"/>
    <n v="3600000"/>
    <x v="74"/>
    <d v="1960-05-20T00:00:00"/>
  </r>
  <r>
    <n v="1300"/>
    <s v="Gomez"/>
    <s v="Carlos"/>
    <s v="Medellín"/>
    <x v="4"/>
    <x v="0"/>
    <n v="2300000"/>
    <x v="75"/>
    <d v="1965-09-24T00:00:00"/>
  </r>
  <r>
    <n v="1557"/>
    <s v="Gracía"/>
    <s v="Simón"/>
    <s v="Medellín"/>
    <x v="4"/>
    <x v="2"/>
    <n v="1390000"/>
    <x v="76"/>
    <d v="1965-09-22T00:00:00"/>
  </r>
  <r>
    <n v="1169"/>
    <s v="Castro"/>
    <s v="Monica"/>
    <s v="Medellín"/>
    <x v="4"/>
    <x v="0"/>
    <n v="5700000"/>
    <x v="77"/>
    <d v="1970-07-12T00:00:00"/>
  </r>
  <r>
    <n v="1758"/>
    <s v="Uribe"/>
    <s v="Melisa"/>
    <s v="Medellín"/>
    <x v="4"/>
    <x v="3"/>
    <n v="1900000"/>
    <x v="78"/>
    <d v="1962-10-23T00:00:00"/>
  </r>
  <r>
    <n v="1310"/>
    <s v="Florez"/>
    <s v="Alejandra"/>
    <s v="Medellín"/>
    <x v="4"/>
    <x v="3"/>
    <n v="1350000"/>
    <x v="79"/>
    <d v="1964-11-02T00:00:00"/>
  </r>
  <r>
    <n v="1041"/>
    <s v="Gutierrez"/>
    <s v="Amalia"/>
    <s v="Medellín"/>
    <x v="4"/>
    <x v="1"/>
    <n v="4900000"/>
    <x v="80"/>
    <d v="1965-01-25T00:00:00"/>
  </r>
  <r>
    <n v="1361"/>
    <s v="Medina"/>
    <s v="Raquel"/>
    <s v="Medellín"/>
    <x v="4"/>
    <x v="1"/>
    <n v="2940000"/>
    <x v="81"/>
    <d v="1960-06-22T00:00:00"/>
  </r>
  <r>
    <n v="1793"/>
    <s v="Betancur"/>
    <s v="Gonzalo"/>
    <s v="Bucaramanga"/>
    <x v="0"/>
    <x v="1"/>
    <n v="1350000"/>
    <x v="82"/>
    <d v="1968-10-14T00:00:00"/>
  </r>
  <r>
    <n v="1967"/>
    <s v="Betancurt"/>
    <s v="Santiago"/>
    <s v="Bucaramanga"/>
    <x v="0"/>
    <x v="2"/>
    <n v="1350000"/>
    <x v="83"/>
    <d v="1969-05-15T00:00:00"/>
  </r>
  <r>
    <n v="1725"/>
    <s v="Marquez"/>
    <s v="Isabella"/>
    <s v="Bucaramanga"/>
    <x v="0"/>
    <x v="0"/>
    <n v="5600000"/>
    <x v="84"/>
    <d v="1955-05-26T00:00:00"/>
  </r>
  <r>
    <n v="1969"/>
    <s v="Molina"/>
    <s v="Karla"/>
    <s v="Bucaramanga"/>
    <x v="0"/>
    <x v="4"/>
    <n v="980000"/>
    <x v="85"/>
    <d v="1951-10-02T00:00:00"/>
  </r>
  <r>
    <n v="1962"/>
    <s v="Rodriguez"/>
    <s v="Hilda"/>
    <s v="Bucaramanga"/>
    <x v="0"/>
    <x v="1"/>
    <n v="2900000"/>
    <x v="86"/>
    <d v="1945-04-06T00:00:00"/>
  </r>
  <r>
    <n v="1967"/>
    <s v="Hincapie"/>
    <s v="Victoria"/>
    <s v="Bucaramanga"/>
    <x v="0"/>
    <x v="1"/>
    <n v="4600000"/>
    <x v="87"/>
    <d v="1951-09-17T00:00:00"/>
  </r>
  <r>
    <n v="1426"/>
    <s v="Rojas "/>
    <s v="Pablo"/>
    <s v="Bucaramanga"/>
    <x v="0"/>
    <x v="1"/>
    <n v="5600000"/>
    <x v="88"/>
    <d v="1968-03-09T00:00:00"/>
  </r>
  <r>
    <n v="1509"/>
    <s v="Serna"/>
    <s v="Pamela"/>
    <s v="Bucaramanga"/>
    <x v="3"/>
    <x v="2"/>
    <n v="1350000"/>
    <x v="89"/>
    <d v="1962-10-24T00:00:00"/>
  </r>
  <r>
    <n v="1673"/>
    <s v="Zapata"/>
    <s v="Stepania"/>
    <s v="Bucaramanga"/>
    <x v="3"/>
    <x v="1"/>
    <n v="1350000"/>
    <x v="68"/>
    <d v="1962-09-01T00:00:00"/>
  </r>
  <r>
    <n v="1352"/>
    <s v="Toro"/>
    <s v="Manuel"/>
    <s v="Bucaramanga"/>
    <x v="3"/>
    <x v="1"/>
    <n v="1980000"/>
    <x v="90"/>
    <d v="1958-07-22T00:00:00"/>
  </r>
  <r>
    <n v="1922"/>
    <s v="Henao"/>
    <s v="Barbara"/>
    <s v="Bucaramanga"/>
    <x v="3"/>
    <x v="1"/>
    <n v="2100000"/>
    <x v="91"/>
    <d v="1961-02-24T00:00:00"/>
  </r>
  <r>
    <n v="1518"/>
    <s v="Vasquez"/>
    <s v="Leonardo"/>
    <s v="Bucaramanga"/>
    <x v="3"/>
    <x v="1"/>
    <n v="2600000"/>
    <x v="92"/>
    <d v="1963-07-11T00:00:00"/>
  </r>
  <r>
    <n v="1331"/>
    <s v="Castrillón"/>
    <s v="Juliana"/>
    <s v="Bucaramanga"/>
    <x v="3"/>
    <x v="1"/>
    <n v="3100000"/>
    <x v="93"/>
    <d v="1964-05-21T00:00:00"/>
  </r>
  <r>
    <n v="1303"/>
    <s v="Lopez"/>
    <s v="Dinara"/>
    <s v="Bucaramanga"/>
    <x v="3"/>
    <x v="0"/>
    <n v="5600000"/>
    <x v="94"/>
    <d v="1955-07-10T00:00:00"/>
  </r>
  <r>
    <n v="1302"/>
    <s v="Mota"/>
    <s v="Elisa"/>
    <s v="Bucaramanga"/>
    <x v="3"/>
    <x v="1"/>
    <n v="3800000"/>
    <x v="95"/>
    <d v="1955-07-06T00:00:00"/>
  </r>
  <r>
    <n v="1334"/>
    <s v="Perez"/>
    <s v="Alicia"/>
    <s v="Bucaramanga"/>
    <x v="3"/>
    <x v="2"/>
    <n v="1350000"/>
    <x v="12"/>
    <d v="1965-10-18T00:00:00"/>
  </r>
  <r>
    <n v="1975"/>
    <s v="Posada"/>
    <s v="Carlos"/>
    <s v="Bogotá"/>
    <x v="5"/>
    <x v="1"/>
    <n v="3200000"/>
    <x v="96"/>
    <d v="1970-09-28T00:00:00"/>
  </r>
  <r>
    <n v="1759"/>
    <s v="Arango"/>
    <s v="Mauricio"/>
    <s v="Bogotá"/>
    <x v="5"/>
    <x v="1"/>
    <n v="4700000"/>
    <x v="97"/>
    <d v="1962-11-03T00:00:00"/>
  </r>
  <r>
    <n v="1055"/>
    <s v="Hoyos"/>
    <s v="Adriana"/>
    <s v="Bogotá"/>
    <x v="5"/>
    <x v="1"/>
    <n v="3200000"/>
    <x v="98"/>
    <d v="1967-08-20T00:00:00"/>
  </r>
  <r>
    <n v="1054"/>
    <s v="Suarez"/>
    <s v="Miguel"/>
    <s v="Bogotá"/>
    <x v="5"/>
    <x v="5"/>
    <n v="4100000"/>
    <x v="99"/>
    <d v="1967-08-09T00:00:00"/>
  </r>
  <r>
    <n v="1075"/>
    <s v="Aristizabal"/>
    <s v="Natalia"/>
    <s v="Bogotá"/>
    <x v="5"/>
    <x v="5"/>
    <n v="3200000"/>
    <x v="100"/>
    <d v="1969-08-28T00:00:00"/>
  </r>
  <r>
    <n v="1966"/>
    <s v="Dominguez "/>
    <s v="Camila"/>
    <s v="Bogotá"/>
    <x v="5"/>
    <x v="5"/>
    <n v="3900000"/>
    <x v="101"/>
    <d v="1969-05-04T00:00:00"/>
  </r>
  <r>
    <n v="1354"/>
    <s v="Ruiz"/>
    <s v="Susana"/>
    <s v="Bogotá"/>
    <x v="5"/>
    <x v="0"/>
    <n v="3200000"/>
    <x v="102"/>
    <d v="1948-08-06T00:00:00"/>
  </r>
  <r>
    <n v="1696"/>
    <s v="Higuita"/>
    <s v="Cathy"/>
    <s v="Bogotá"/>
    <x v="5"/>
    <x v="1"/>
    <n v="3200000"/>
    <x v="103"/>
    <d v="1940-01-16T00:00:00"/>
  </r>
  <r>
    <n v="1299"/>
    <s v="Osorio"/>
    <s v="Catalina"/>
    <s v="Bogotá"/>
    <x v="5"/>
    <x v="1"/>
    <n v="3200000"/>
    <x v="104"/>
    <d v="1965-09-13T00:00:00"/>
  </r>
  <r>
    <n v="1529"/>
    <s v="Gomez"/>
    <s v="Mariana"/>
    <s v="Bogotá"/>
    <x v="6"/>
    <x v="1"/>
    <n v="3200000"/>
    <x v="105"/>
    <d v="1967-01-04T00:00:00"/>
  </r>
  <r>
    <n v="1080"/>
    <s v="Bustos"/>
    <s v="Jacobo"/>
    <s v="Bogotá"/>
    <x v="6"/>
    <x v="5"/>
    <n v="3700000"/>
    <x v="106"/>
    <d v="1952-12-06T00:00:00"/>
  </r>
  <r>
    <n v="1353"/>
    <s v="Rodas"/>
    <s v="Gabriel"/>
    <s v="Bogotá"/>
    <x v="6"/>
    <x v="5"/>
    <n v="3600000"/>
    <x v="107"/>
    <d v="1958-08-02T00:00:00"/>
  </r>
  <r>
    <n v="1369"/>
    <s v="Cano"/>
    <s v="Sandra"/>
    <s v="Bogotá"/>
    <x v="6"/>
    <x v="0"/>
    <n v="4200000"/>
    <x v="108"/>
    <d v="1959-05-19T00:00:00"/>
  </r>
  <r>
    <n v="1370"/>
    <s v="Diaz "/>
    <s v="Evelyn"/>
    <s v="Bogotá"/>
    <x v="6"/>
    <x v="5"/>
    <n v="3600000"/>
    <x v="109"/>
    <d v="1959-05-23T00:00:00"/>
  </r>
  <r>
    <n v="1677"/>
    <s v="Hernandez "/>
    <s v="Juan"/>
    <s v="Bogotá"/>
    <x v="6"/>
    <x v="5"/>
    <n v="3700000"/>
    <x v="110"/>
    <d v="1969-09-16T00:00:00"/>
  </r>
  <r>
    <n v="1427"/>
    <s v="Jaramillo"/>
    <s v="David"/>
    <s v="Bogotá"/>
    <x v="6"/>
    <x v="5"/>
    <n v="3400000"/>
    <x v="111"/>
    <d v="1958-03-1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E11" firstHeaderRow="1" firstDataRow="2" firstDataCol="1" rowPageCount="1" colPageCount="1"/>
  <pivotFields count="9">
    <pivotField showAll="0"/>
    <pivotField showAll="0"/>
    <pivotField showAll="0"/>
    <pivotField showAll="0"/>
    <pivotField axis="axisPage" showAll="0">
      <items count="8">
        <item x="0"/>
        <item x="2"/>
        <item x="5"/>
        <item x="1"/>
        <item x="3"/>
        <item x="4"/>
        <item x="6"/>
        <item t="default"/>
      </items>
    </pivotField>
    <pivotField axis="axisCol" showAll="0">
      <items count="7">
        <item x="0"/>
        <item x="2"/>
        <item x="4"/>
        <item x="1"/>
        <item x="5"/>
        <item x="3"/>
        <item t="default"/>
      </items>
    </pivotField>
    <pivotField dataField="1" numFmtId="175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</pivotFields>
  <rowFields count="1">
    <field x="7"/>
  </rowFields>
  <rowItems count="7">
    <i>
      <x v="1"/>
    </i>
    <i>
      <x v="3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3"/>
    </i>
    <i>
      <x v="4"/>
    </i>
    <i t="grand">
      <x/>
    </i>
  </colItems>
  <pageFields count="1">
    <pageField fld="4" item="6" hier="-1"/>
  </pageFields>
  <dataFields count="1">
    <dataField name="Suma de Salario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workbookViewId="0">
      <selection activeCell="K14" sqref="K14"/>
    </sheetView>
  </sheetViews>
  <sheetFormatPr baseColWidth="10" defaultRowHeight="15" x14ac:dyDescent="0.25"/>
  <cols>
    <col min="5" max="5" width="19.85546875" customWidth="1"/>
    <col min="6" max="6" width="23.28515625" customWidth="1"/>
    <col min="7" max="7" width="18.42578125" customWidth="1"/>
    <col min="8" max="8" width="14.7109375" customWidth="1"/>
    <col min="9" max="9" width="20.42578125" customWidth="1"/>
    <col min="10" max="10" width="18" customWidth="1"/>
    <col min="11" max="11" width="17" customWidth="1"/>
    <col min="12" max="12" width="25.42578125" customWidth="1"/>
    <col min="13" max="13" width="11.42578125" customWidth="1"/>
  </cols>
  <sheetData>
    <row r="1" spans="1:12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8" t="s">
        <v>7</v>
      </c>
      <c r="I1" s="8" t="s">
        <v>8</v>
      </c>
      <c r="J1" s="12" t="s">
        <v>4</v>
      </c>
      <c r="L1" s="12" t="s">
        <v>227</v>
      </c>
    </row>
    <row r="2" spans="1:12" ht="15.75" x14ac:dyDescent="0.25">
      <c r="A2" s="4">
        <v>1968</v>
      </c>
      <c r="B2" s="5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13">
        <v>3200000</v>
      </c>
      <c r="H2" s="9">
        <v>30046</v>
      </c>
      <c r="I2" s="9">
        <v>18899</v>
      </c>
      <c r="J2" t="s">
        <v>225</v>
      </c>
      <c r="K2">
        <f>COUNTIF($E$2:$E$115,"Administración")</f>
        <v>29</v>
      </c>
      <c r="L2" t="str">
        <f>INDEX(J2:K7,MATCH(MAX(K2:K7),K2:K7,0),1)</f>
        <v>Ingenieria</v>
      </c>
    </row>
    <row r="3" spans="1:12" ht="15.75" x14ac:dyDescent="0.25">
      <c r="A3" s="4">
        <v>1674</v>
      </c>
      <c r="B3" s="5" t="s">
        <v>14</v>
      </c>
      <c r="C3" s="6" t="s">
        <v>15</v>
      </c>
      <c r="D3" s="6" t="s">
        <v>11</v>
      </c>
      <c r="E3" s="6" t="s">
        <v>12</v>
      </c>
      <c r="F3" s="6" t="s">
        <v>16</v>
      </c>
      <c r="G3" s="13">
        <v>3200000</v>
      </c>
      <c r="H3" s="9">
        <v>33688</v>
      </c>
      <c r="I3" s="9">
        <v>23393</v>
      </c>
      <c r="J3" t="s">
        <v>30</v>
      </c>
      <c r="K3">
        <f>COUNTIF($E$2:$E$115,"Diseño")</f>
        <v>24</v>
      </c>
    </row>
    <row r="4" spans="1:12" ht="15.75" x14ac:dyDescent="0.25">
      <c r="A4" s="4">
        <v>1516</v>
      </c>
      <c r="B4" s="5" t="s">
        <v>17</v>
      </c>
      <c r="C4" s="6" t="s">
        <v>18</v>
      </c>
      <c r="D4" s="6" t="s">
        <v>11</v>
      </c>
      <c r="E4" s="6" t="s">
        <v>12</v>
      </c>
      <c r="F4" s="6" t="s">
        <v>16</v>
      </c>
      <c r="G4" s="13">
        <v>4500000</v>
      </c>
      <c r="H4" s="9">
        <v>31112</v>
      </c>
      <c r="I4" s="9">
        <v>23188</v>
      </c>
      <c r="J4" t="s">
        <v>44</v>
      </c>
      <c r="K4">
        <f>COUNTIF($E$2:$E$115,"Comunicación")</f>
        <v>5</v>
      </c>
      <c r="L4" s="12" t="s">
        <v>228</v>
      </c>
    </row>
    <row r="5" spans="1:12" ht="15.75" x14ac:dyDescent="0.25">
      <c r="A5" s="4">
        <v>1330</v>
      </c>
      <c r="B5" s="5" t="s">
        <v>19</v>
      </c>
      <c r="C5" s="6" t="s">
        <v>20</v>
      </c>
      <c r="D5" s="7" t="s">
        <v>11</v>
      </c>
      <c r="E5" s="6" t="s">
        <v>12</v>
      </c>
      <c r="F5" s="6" t="s">
        <v>16</v>
      </c>
      <c r="G5" s="13">
        <v>3200000</v>
      </c>
      <c r="H5" s="9">
        <v>32553</v>
      </c>
      <c r="I5" s="9">
        <v>23514</v>
      </c>
      <c r="J5" t="s">
        <v>226</v>
      </c>
      <c r="K5">
        <f>COUNTIF($E$2:$E$115,"Ingeniería")</f>
        <v>31</v>
      </c>
      <c r="L5" s="11">
        <f>MAX(G2:G115)</f>
        <v>6500000</v>
      </c>
    </row>
    <row r="6" spans="1:12" ht="15.75" x14ac:dyDescent="0.25">
      <c r="A6" s="4">
        <v>1657</v>
      </c>
      <c r="B6" s="5" t="s">
        <v>21</v>
      </c>
      <c r="C6" s="6" t="s">
        <v>22</v>
      </c>
      <c r="D6" s="7" t="s">
        <v>11</v>
      </c>
      <c r="E6" s="6" t="s">
        <v>12</v>
      </c>
      <c r="F6" s="6" t="s">
        <v>16</v>
      </c>
      <c r="G6" s="13">
        <v>3200000</v>
      </c>
      <c r="H6" s="9">
        <v>32117</v>
      </c>
      <c r="I6" s="9">
        <v>23294</v>
      </c>
      <c r="J6" t="s">
        <v>202</v>
      </c>
      <c r="K6">
        <f>COUNTIF($E$2:$E$115,"Derecho")</f>
        <v>9</v>
      </c>
    </row>
    <row r="7" spans="1:12" ht="15.75" x14ac:dyDescent="0.25">
      <c r="A7" s="4">
        <v>1573</v>
      </c>
      <c r="B7" s="5" t="s">
        <v>23</v>
      </c>
      <c r="C7" s="6" t="s">
        <v>24</v>
      </c>
      <c r="D7" s="6" t="s">
        <v>11</v>
      </c>
      <c r="E7" s="6" t="s">
        <v>12</v>
      </c>
      <c r="F7" s="6" t="s">
        <v>25</v>
      </c>
      <c r="G7" s="13">
        <v>1500000</v>
      </c>
      <c r="H7" s="9">
        <v>32331</v>
      </c>
      <c r="I7" s="9">
        <v>22067</v>
      </c>
      <c r="J7" t="s">
        <v>217</v>
      </c>
      <c r="K7">
        <f>COUNTIF($E$2:$E$115,"Publicidad")</f>
        <v>7</v>
      </c>
      <c r="L7" s="12" t="s">
        <v>229</v>
      </c>
    </row>
    <row r="8" spans="1:12" ht="15.75" x14ac:dyDescent="0.25">
      <c r="A8" s="4">
        <v>1658</v>
      </c>
      <c r="B8" s="5" t="s">
        <v>26</v>
      </c>
      <c r="C8" s="6" t="s">
        <v>27</v>
      </c>
      <c r="D8" s="7" t="s">
        <v>11</v>
      </c>
      <c r="E8" s="6" t="s">
        <v>12</v>
      </c>
      <c r="F8" s="6" t="s">
        <v>16</v>
      </c>
      <c r="G8" s="13">
        <v>3200000</v>
      </c>
      <c r="H8" s="9">
        <v>32300</v>
      </c>
      <c r="I8" s="9">
        <v>23298</v>
      </c>
      <c r="L8" t="str">
        <f>INDEX(A2:I115,MATCH(L5,G2:G115,0),3)</f>
        <v>Jorge</v>
      </c>
    </row>
    <row r="9" spans="1:12" ht="15.75" x14ac:dyDescent="0.25">
      <c r="A9" s="4">
        <v>1078</v>
      </c>
      <c r="B9" s="5" t="s">
        <v>28</v>
      </c>
      <c r="C9" s="6" t="s">
        <v>29</v>
      </c>
      <c r="D9" s="7" t="s">
        <v>11</v>
      </c>
      <c r="E9" s="6" t="s">
        <v>30</v>
      </c>
      <c r="F9" s="6" t="s">
        <v>13</v>
      </c>
      <c r="G9" s="13">
        <v>4200000</v>
      </c>
      <c r="H9" s="9">
        <v>31503</v>
      </c>
      <c r="I9" s="9">
        <v>22971</v>
      </c>
    </row>
    <row r="10" spans="1:12" ht="15.75" x14ac:dyDescent="0.25">
      <c r="A10" s="4">
        <v>1695</v>
      </c>
      <c r="B10" s="5" t="s">
        <v>31</v>
      </c>
      <c r="C10" s="6" t="s">
        <v>32</v>
      </c>
      <c r="D10" s="7" t="s">
        <v>11</v>
      </c>
      <c r="E10" s="6" t="s">
        <v>30</v>
      </c>
      <c r="F10" s="6" t="s">
        <v>16</v>
      </c>
      <c r="G10" s="13">
        <v>3200000</v>
      </c>
      <c r="H10" s="9">
        <v>30975</v>
      </c>
      <c r="I10" s="9">
        <v>21920</v>
      </c>
    </row>
    <row r="11" spans="1:12" ht="15.75" x14ac:dyDescent="0.25">
      <c r="A11" s="4">
        <v>1285</v>
      </c>
      <c r="B11" s="5" t="s">
        <v>33</v>
      </c>
      <c r="C11" s="6" t="s">
        <v>34</v>
      </c>
      <c r="D11" s="7" t="s">
        <v>11</v>
      </c>
      <c r="E11" s="6" t="s">
        <v>30</v>
      </c>
      <c r="F11" s="6" t="s">
        <v>16</v>
      </c>
      <c r="G11" s="13">
        <v>3200000</v>
      </c>
      <c r="H11" s="9">
        <v>31043</v>
      </c>
      <c r="I11" s="9">
        <v>23002</v>
      </c>
    </row>
    <row r="12" spans="1:12" ht="15.75" x14ac:dyDescent="0.25">
      <c r="A12" s="4">
        <v>1284</v>
      </c>
      <c r="B12" s="5" t="s">
        <v>35</v>
      </c>
      <c r="C12" s="6" t="s">
        <v>36</v>
      </c>
      <c r="D12" s="7" t="s">
        <v>11</v>
      </c>
      <c r="E12" s="6" t="s">
        <v>30</v>
      </c>
      <c r="F12" s="6" t="s">
        <v>16</v>
      </c>
      <c r="G12" s="13">
        <v>3200000</v>
      </c>
      <c r="H12" s="9">
        <v>31051</v>
      </c>
      <c r="I12" s="9">
        <v>22991</v>
      </c>
    </row>
    <row r="13" spans="1:12" ht="15.75" x14ac:dyDescent="0.25">
      <c r="A13" s="4">
        <v>1517</v>
      </c>
      <c r="B13" s="5" t="s">
        <v>37</v>
      </c>
      <c r="C13" s="6" t="s">
        <v>38</v>
      </c>
      <c r="D13" s="7" t="s">
        <v>11</v>
      </c>
      <c r="E13" s="6" t="s">
        <v>30</v>
      </c>
      <c r="F13" s="6" t="s">
        <v>25</v>
      </c>
      <c r="G13" s="13">
        <v>1500000</v>
      </c>
      <c r="H13" s="9">
        <v>31104</v>
      </c>
      <c r="I13" s="9">
        <v>23199</v>
      </c>
    </row>
    <row r="14" spans="1:12" ht="15.75" x14ac:dyDescent="0.25">
      <c r="A14" s="4">
        <v>1674</v>
      </c>
      <c r="B14" s="5" t="s">
        <v>39</v>
      </c>
      <c r="C14" s="6" t="s">
        <v>40</v>
      </c>
      <c r="D14" s="7" t="s">
        <v>11</v>
      </c>
      <c r="E14" s="6" t="s">
        <v>30</v>
      </c>
      <c r="F14" s="6" t="s">
        <v>16</v>
      </c>
      <c r="G14" s="13">
        <v>3200000</v>
      </c>
      <c r="H14" s="9">
        <v>32971</v>
      </c>
      <c r="I14" s="9">
        <v>22901</v>
      </c>
    </row>
    <row r="15" spans="1:12" ht="15.75" x14ac:dyDescent="0.25">
      <c r="A15" s="4">
        <v>1056</v>
      </c>
      <c r="B15" s="5" t="s">
        <v>41</v>
      </c>
      <c r="C15" s="6" t="s">
        <v>42</v>
      </c>
      <c r="D15" s="6" t="s">
        <v>43</v>
      </c>
      <c r="E15" s="6" t="s">
        <v>44</v>
      </c>
      <c r="F15" s="6" t="s">
        <v>13</v>
      </c>
      <c r="G15" s="13">
        <v>5600000</v>
      </c>
      <c r="H15" s="9">
        <v>29153</v>
      </c>
      <c r="I15" s="9">
        <v>13751</v>
      </c>
    </row>
    <row r="16" spans="1:12" ht="15.75" x14ac:dyDescent="0.25">
      <c r="A16" s="4">
        <v>1977</v>
      </c>
      <c r="B16" s="5" t="s">
        <v>45</v>
      </c>
      <c r="C16" s="6" t="s">
        <v>46</v>
      </c>
      <c r="D16" s="7" t="s">
        <v>43</v>
      </c>
      <c r="E16" s="6" t="s">
        <v>44</v>
      </c>
      <c r="F16" s="6" t="s">
        <v>16</v>
      </c>
      <c r="G16" s="13">
        <v>4200000</v>
      </c>
      <c r="H16" s="9">
        <v>33490</v>
      </c>
      <c r="I16" s="9">
        <v>22202</v>
      </c>
    </row>
    <row r="17" spans="1:9" ht="15.75" x14ac:dyDescent="0.25">
      <c r="A17" s="4">
        <v>1725</v>
      </c>
      <c r="B17" s="5" t="s">
        <v>47</v>
      </c>
      <c r="C17" s="6" t="s">
        <v>48</v>
      </c>
      <c r="D17" s="6" t="s">
        <v>43</v>
      </c>
      <c r="E17" s="6" t="s">
        <v>44</v>
      </c>
      <c r="F17" s="6" t="s">
        <v>16</v>
      </c>
      <c r="G17" s="13">
        <v>5600000</v>
      </c>
      <c r="H17" s="9">
        <v>28523</v>
      </c>
      <c r="I17" s="9">
        <v>19877</v>
      </c>
    </row>
    <row r="18" spans="1:9" ht="15.75" x14ac:dyDescent="0.25">
      <c r="A18" s="4">
        <v>1675</v>
      </c>
      <c r="B18" s="1" t="s">
        <v>49</v>
      </c>
      <c r="C18" s="6" t="s">
        <v>50</v>
      </c>
      <c r="D18" s="6" t="s">
        <v>43</v>
      </c>
      <c r="E18" s="6" t="s">
        <v>44</v>
      </c>
      <c r="F18" s="6" t="s">
        <v>16</v>
      </c>
      <c r="G18" s="13">
        <v>6500000</v>
      </c>
      <c r="H18" s="9">
        <v>29885</v>
      </c>
      <c r="I18" s="9">
        <v>25447</v>
      </c>
    </row>
    <row r="19" spans="1:9" ht="15.75" x14ac:dyDescent="0.25">
      <c r="A19" s="4">
        <v>1968</v>
      </c>
      <c r="B19" s="1" t="s">
        <v>51</v>
      </c>
      <c r="C19" s="6" t="s">
        <v>52</v>
      </c>
      <c r="D19" s="7" t="s">
        <v>43</v>
      </c>
      <c r="E19" s="6" t="s">
        <v>44</v>
      </c>
      <c r="F19" s="6" t="s">
        <v>16</v>
      </c>
      <c r="G19" s="13">
        <v>3200000</v>
      </c>
      <c r="H19" s="9">
        <v>33970</v>
      </c>
      <c r="I19" s="9">
        <v>25342</v>
      </c>
    </row>
    <row r="20" spans="1:9" ht="15.75" x14ac:dyDescent="0.25">
      <c r="A20" s="4">
        <v>1723</v>
      </c>
      <c r="B20" s="5" t="s">
        <v>53</v>
      </c>
      <c r="C20" s="6" t="s">
        <v>54</v>
      </c>
      <c r="D20" s="7" t="s">
        <v>43</v>
      </c>
      <c r="E20" s="6" t="s">
        <v>55</v>
      </c>
      <c r="F20" s="6" t="s">
        <v>25</v>
      </c>
      <c r="G20" s="13">
        <v>1350000</v>
      </c>
      <c r="H20" s="9">
        <v>33091</v>
      </c>
      <c r="I20" s="9">
        <v>23872</v>
      </c>
    </row>
    <row r="21" spans="1:9" ht="15.75" x14ac:dyDescent="0.25">
      <c r="A21" s="4">
        <v>1076</v>
      </c>
      <c r="B21" s="5" t="s">
        <v>56</v>
      </c>
      <c r="C21" s="6" t="s">
        <v>50</v>
      </c>
      <c r="D21" s="7" t="s">
        <v>43</v>
      </c>
      <c r="E21" s="6" t="s">
        <v>55</v>
      </c>
      <c r="F21" s="6" t="s">
        <v>25</v>
      </c>
      <c r="G21" s="13">
        <v>1200000</v>
      </c>
      <c r="H21" s="9">
        <v>29066</v>
      </c>
      <c r="I21" s="9">
        <v>14862</v>
      </c>
    </row>
    <row r="22" spans="1:9" ht="15.75" x14ac:dyDescent="0.25">
      <c r="A22" s="4">
        <v>1816</v>
      </c>
      <c r="B22" s="1" t="s">
        <v>57</v>
      </c>
      <c r="C22" s="6" t="s">
        <v>58</v>
      </c>
      <c r="D22" s="7" t="s">
        <v>43</v>
      </c>
      <c r="E22" s="6" t="s">
        <v>55</v>
      </c>
      <c r="F22" s="6" t="s">
        <v>25</v>
      </c>
      <c r="G22" s="13">
        <v>1600000</v>
      </c>
      <c r="H22" s="9">
        <v>33062</v>
      </c>
      <c r="I22" s="9">
        <v>25447</v>
      </c>
    </row>
    <row r="23" spans="1:9" ht="15.75" x14ac:dyDescent="0.25">
      <c r="A23" s="4">
        <v>1154</v>
      </c>
      <c r="B23" s="5" t="s">
        <v>59</v>
      </c>
      <c r="C23" s="6" t="s">
        <v>60</v>
      </c>
      <c r="D23" s="6" t="s">
        <v>43</v>
      </c>
      <c r="E23" s="6" t="s">
        <v>55</v>
      </c>
      <c r="F23" s="6" t="s">
        <v>13</v>
      </c>
      <c r="G23" s="13">
        <v>4100000</v>
      </c>
      <c r="H23" s="9">
        <v>31965</v>
      </c>
      <c r="I23" s="9">
        <v>20400</v>
      </c>
    </row>
    <row r="24" spans="1:9" ht="15.75" x14ac:dyDescent="0.25">
      <c r="A24" s="4">
        <v>1294</v>
      </c>
      <c r="B24" s="5" t="s">
        <v>61</v>
      </c>
      <c r="C24" s="6" t="s">
        <v>62</v>
      </c>
      <c r="D24" s="7" t="s">
        <v>43</v>
      </c>
      <c r="E24" s="6" t="s">
        <v>55</v>
      </c>
      <c r="F24" s="6" t="s">
        <v>16</v>
      </c>
      <c r="G24" s="13">
        <v>3200000</v>
      </c>
      <c r="H24" s="9">
        <v>30931</v>
      </c>
      <c r="I24" s="9">
        <v>19972</v>
      </c>
    </row>
    <row r="25" spans="1:9" ht="15.75" x14ac:dyDescent="0.25">
      <c r="A25" s="4">
        <v>1428</v>
      </c>
      <c r="B25" s="5" t="s">
        <v>63</v>
      </c>
      <c r="C25" s="6" t="s">
        <v>64</v>
      </c>
      <c r="D25" s="7" t="s">
        <v>43</v>
      </c>
      <c r="E25" s="6" t="s">
        <v>55</v>
      </c>
      <c r="F25" s="6" t="s">
        <v>16</v>
      </c>
      <c r="G25" s="13">
        <v>3200000</v>
      </c>
      <c r="H25" s="9">
        <v>31728</v>
      </c>
      <c r="I25" s="9">
        <v>21267</v>
      </c>
    </row>
    <row r="26" spans="1:9" ht="15.75" x14ac:dyDescent="0.25">
      <c r="A26" s="4">
        <v>1814</v>
      </c>
      <c r="B26" s="1" t="s">
        <v>65</v>
      </c>
      <c r="C26" s="6" t="s">
        <v>66</v>
      </c>
      <c r="D26" s="7" t="s">
        <v>43</v>
      </c>
      <c r="E26" s="6" t="s">
        <v>55</v>
      </c>
      <c r="F26" s="6" t="s">
        <v>16</v>
      </c>
      <c r="G26" s="13">
        <v>3200000</v>
      </c>
      <c r="H26" s="9">
        <v>32571</v>
      </c>
      <c r="I26" s="9">
        <v>25432</v>
      </c>
    </row>
    <row r="27" spans="1:9" ht="15.75" x14ac:dyDescent="0.25">
      <c r="A27" s="4">
        <v>1978</v>
      </c>
      <c r="B27" s="5" t="s">
        <v>51</v>
      </c>
      <c r="C27" s="6" t="s">
        <v>67</v>
      </c>
      <c r="D27" s="7" t="s">
        <v>43</v>
      </c>
      <c r="E27" s="6" t="s">
        <v>55</v>
      </c>
      <c r="F27" s="6" t="s">
        <v>16</v>
      </c>
      <c r="G27" s="13">
        <v>3200000</v>
      </c>
      <c r="H27" s="9">
        <v>29377</v>
      </c>
      <c r="I27" s="9">
        <v>24741</v>
      </c>
    </row>
    <row r="28" spans="1:9" ht="15.75" x14ac:dyDescent="0.25">
      <c r="A28" s="4">
        <v>1531</v>
      </c>
      <c r="B28" s="5" t="s">
        <v>68</v>
      </c>
      <c r="C28" s="6" t="s">
        <v>69</v>
      </c>
      <c r="D28" s="7" t="s">
        <v>43</v>
      </c>
      <c r="E28" s="6" t="s">
        <v>55</v>
      </c>
      <c r="F28" s="6" t="s">
        <v>70</v>
      </c>
      <c r="G28" s="13">
        <v>2800000</v>
      </c>
      <c r="H28" s="9">
        <v>31543</v>
      </c>
      <c r="I28" s="9">
        <v>24491</v>
      </c>
    </row>
    <row r="29" spans="1:9" ht="15.75" x14ac:dyDescent="0.25">
      <c r="A29" s="4">
        <v>1931</v>
      </c>
      <c r="B29" s="5" t="s">
        <v>71</v>
      </c>
      <c r="C29" s="6" t="s">
        <v>72</v>
      </c>
      <c r="D29" s="7" t="s">
        <v>73</v>
      </c>
      <c r="E29" s="6" t="s">
        <v>12</v>
      </c>
      <c r="F29" s="6" t="s">
        <v>13</v>
      </c>
      <c r="G29" s="13">
        <v>2560000</v>
      </c>
      <c r="H29" s="9">
        <v>32679</v>
      </c>
      <c r="I29" s="9">
        <v>25351</v>
      </c>
    </row>
    <row r="30" spans="1:9" ht="15.75" x14ac:dyDescent="0.25">
      <c r="A30" s="4">
        <v>1932</v>
      </c>
      <c r="B30" s="5" t="s">
        <v>74</v>
      </c>
      <c r="C30" s="6" t="s">
        <v>75</v>
      </c>
      <c r="D30" s="7" t="s">
        <v>73</v>
      </c>
      <c r="E30" s="6" t="s">
        <v>12</v>
      </c>
      <c r="F30" s="6" t="s">
        <v>13</v>
      </c>
      <c r="G30" s="13">
        <v>2400000</v>
      </c>
      <c r="H30" s="9">
        <v>32671</v>
      </c>
      <c r="I30" s="9">
        <v>18057</v>
      </c>
    </row>
    <row r="31" spans="1:9" ht="15.75" x14ac:dyDescent="0.25">
      <c r="A31" s="4">
        <v>1291</v>
      </c>
      <c r="B31" s="5" t="s">
        <v>76</v>
      </c>
      <c r="C31" s="6" t="s">
        <v>77</v>
      </c>
      <c r="D31" s="7" t="s">
        <v>73</v>
      </c>
      <c r="E31" s="6" t="s">
        <v>12</v>
      </c>
      <c r="F31" s="6" t="s">
        <v>25</v>
      </c>
      <c r="G31" s="13">
        <v>1350000</v>
      </c>
      <c r="H31" s="9">
        <v>31042</v>
      </c>
      <c r="I31" s="9">
        <v>20559</v>
      </c>
    </row>
    <row r="32" spans="1:9" ht="15.75" x14ac:dyDescent="0.25">
      <c r="A32" s="4">
        <v>1530</v>
      </c>
      <c r="B32" s="5" t="s">
        <v>78</v>
      </c>
      <c r="C32" s="6" t="s">
        <v>79</v>
      </c>
      <c r="D32" s="6" t="s">
        <v>73</v>
      </c>
      <c r="E32" s="6" t="s">
        <v>12</v>
      </c>
      <c r="F32" s="6" t="s">
        <v>16</v>
      </c>
      <c r="G32" s="13">
        <v>1460000</v>
      </c>
      <c r="H32" s="9">
        <v>33258</v>
      </c>
      <c r="I32" s="9">
        <v>24487</v>
      </c>
    </row>
    <row r="33" spans="1:9" ht="15.75" x14ac:dyDescent="0.25">
      <c r="A33" s="4">
        <v>1152</v>
      </c>
      <c r="B33" s="5" t="s">
        <v>80</v>
      </c>
      <c r="C33" s="6" t="s">
        <v>81</v>
      </c>
      <c r="D33" s="7" t="s">
        <v>73</v>
      </c>
      <c r="E33" s="6" t="s">
        <v>12</v>
      </c>
      <c r="F33" s="6" t="s">
        <v>16</v>
      </c>
      <c r="G33" s="13">
        <v>1350000</v>
      </c>
      <c r="H33" s="9">
        <v>32894</v>
      </c>
      <c r="I33" s="9">
        <v>24038</v>
      </c>
    </row>
    <row r="34" spans="1:9" ht="15.75" x14ac:dyDescent="0.25">
      <c r="A34" s="4">
        <v>1079</v>
      </c>
      <c r="B34" s="5" t="s">
        <v>82</v>
      </c>
      <c r="C34" s="6" t="s">
        <v>75</v>
      </c>
      <c r="D34" s="7" t="s">
        <v>73</v>
      </c>
      <c r="E34" s="6" t="s">
        <v>12</v>
      </c>
      <c r="F34" s="6" t="s">
        <v>16</v>
      </c>
      <c r="G34" s="13">
        <v>1350000</v>
      </c>
      <c r="H34" s="9">
        <v>31495</v>
      </c>
      <c r="I34" s="9">
        <v>22982</v>
      </c>
    </row>
    <row r="35" spans="1:9" ht="15.75" x14ac:dyDescent="0.25">
      <c r="A35" s="4">
        <v>1676</v>
      </c>
      <c r="B35" s="5" t="s">
        <v>21</v>
      </c>
      <c r="C35" s="6" t="s">
        <v>83</v>
      </c>
      <c r="D35" s="7" t="s">
        <v>73</v>
      </c>
      <c r="E35" s="6" t="s">
        <v>12</v>
      </c>
      <c r="F35" s="6" t="s">
        <v>16</v>
      </c>
      <c r="G35" s="13">
        <v>1500000</v>
      </c>
      <c r="H35" s="9">
        <v>29877</v>
      </c>
      <c r="I35" s="9">
        <v>25458</v>
      </c>
    </row>
    <row r="36" spans="1:9" ht="15.75" x14ac:dyDescent="0.25">
      <c r="A36" s="4">
        <v>1290</v>
      </c>
      <c r="B36" s="5" t="s">
        <v>84</v>
      </c>
      <c r="C36" s="6" t="s">
        <v>85</v>
      </c>
      <c r="D36" s="7" t="s">
        <v>73</v>
      </c>
      <c r="E36" s="6" t="s">
        <v>12</v>
      </c>
      <c r="F36" s="6" t="s">
        <v>16</v>
      </c>
      <c r="G36" s="13">
        <v>1350000</v>
      </c>
      <c r="H36" s="9">
        <v>31050</v>
      </c>
      <c r="I36" s="9">
        <v>24200</v>
      </c>
    </row>
    <row r="37" spans="1:9" ht="15.75" x14ac:dyDescent="0.25">
      <c r="A37" s="4">
        <v>1961</v>
      </c>
      <c r="B37" s="5" t="s">
        <v>86</v>
      </c>
      <c r="C37" s="6" t="s">
        <v>87</v>
      </c>
      <c r="D37" s="7" t="s">
        <v>73</v>
      </c>
      <c r="E37" s="6" t="s">
        <v>12</v>
      </c>
      <c r="F37" s="6" t="s">
        <v>16</v>
      </c>
      <c r="G37" s="13">
        <v>1350000</v>
      </c>
      <c r="H37" s="9">
        <v>31721</v>
      </c>
      <c r="I37" s="9">
        <v>23834</v>
      </c>
    </row>
    <row r="38" spans="1:9" ht="15.75" x14ac:dyDescent="0.25">
      <c r="A38" s="4">
        <v>1675</v>
      </c>
      <c r="B38" s="5" t="s">
        <v>88</v>
      </c>
      <c r="C38" s="6" t="s">
        <v>89</v>
      </c>
      <c r="D38" s="7" t="s">
        <v>73</v>
      </c>
      <c r="E38" s="6" t="s">
        <v>12</v>
      </c>
      <c r="F38" s="6" t="s">
        <v>16</v>
      </c>
      <c r="G38" s="13">
        <v>1350000</v>
      </c>
      <c r="H38" s="9">
        <v>33680</v>
      </c>
      <c r="I38" s="9">
        <v>23404</v>
      </c>
    </row>
    <row r="39" spans="1:9" ht="15.75" x14ac:dyDescent="0.25">
      <c r="A39" s="4">
        <v>1368</v>
      </c>
      <c r="B39" s="5" t="s">
        <v>90</v>
      </c>
      <c r="C39" s="6" t="s">
        <v>91</v>
      </c>
      <c r="D39" s="7" t="s">
        <v>73</v>
      </c>
      <c r="E39" s="6" t="s">
        <v>12</v>
      </c>
      <c r="F39" s="6" t="s">
        <v>16</v>
      </c>
      <c r="G39" s="13">
        <v>1280000</v>
      </c>
      <c r="H39" s="9">
        <v>30386</v>
      </c>
      <c r="I39" s="9">
        <v>21678</v>
      </c>
    </row>
    <row r="40" spans="1:9" ht="15.75" x14ac:dyDescent="0.25">
      <c r="A40" s="4">
        <v>1153</v>
      </c>
      <c r="B40" s="5" t="s">
        <v>19</v>
      </c>
      <c r="C40" s="6" t="s">
        <v>92</v>
      </c>
      <c r="D40" s="7" t="s">
        <v>73</v>
      </c>
      <c r="E40" s="6" t="s">
        <v>12</v>
      </c>
      <c r="F40" s="6" t="s">
        <v>70</v>
      </c>
      <c r="G40" s="13">
        <v>1350000</v>
      </c>
      <c r="H40" s="9">
        <v>32886</v>
      </c>
      <c r="I40" s="9">
        <v>24049</v>
      </c>
    </row>
    <row r="41" spans="1:9" ht="15.75" x14ac:dyDescent="0.25">
      <c r="A41" s="4">
        <v>1960</v>
      </c>
      <c r="B41" s="5" t="s">
        <v>93</v>
      </c>
      <c r="C41" s="6" t="s">
        <v>72</v>
      </c>
      <c r="D41" s="7" t="s">
        <v>73</v>
      </c>
      <c r="E41" s="6" t="s">
        <v>12</v>
      </c>
      <c r="F41" s="6" t="s">
        <v>25</v>
      </c>
      <c r="G41" s="13">
        <v>1350000</v>
      </c>
      <c r="H41" s="9">
        <v>31729</v>
      </c>
      <c r="I41" s="9">
        <v>23823</v>
      </c>
    </row>
    <row r="42" spans="1:9" ht="15.75" x14ac:dyDescent="0.25">
      <c r="A42" s="4">
        <v>1908</v>
      </c>
      <c r="B42" s="5" t="s">
        <v>94</v>
      </c>
      <c r="C42" s="6" t="s">
        <v>95</v>
      </c>
      <c r="D42" s="7" t="s">
        <v>73</v>
      </c>
      <c r="E42" s="6" t="s">
        <v>12</v>
      </c>
      <c r="F42" s="6" t="s">
        <v>13</v>
      </c>
      <c r="G42" s="13">
        <v>5600000</v>
      </c>
      <c r="H42" s="9">
        <v>30817</v>
      </c>
      <c r="I42" s="9">
        <v>21449</v>
      </c>
    </row>
    <row r="43" spans="1:9" ht="15.75" x14ac:dyDescent="0.25">
      <c r="A43" s="4">
        <v>1011</v>
      </c>
      <c r="B43" s="5" t="s">
        <v>96</v>
      </c>
      <c r="C43" s="6" t="s">
        <v>97</v>
      </c>
      <c r="D43" s="6" t="s">
        <v>73</v>
      </c>
      <c r="E43" s="6" t="s">
        <v>12</v>
      </c>
      <c r="F43" s="6" t="s">
        <v>16</v>
      </c>
      <c r="G43" s="13">
        <v>2700000</v>
      </c>
      <c r="H43" s="9">
        <v>31446</v>
      </c>
      <c r="I43" s="9">
        <v>23702</v>
      </c>
    </row>
    <row r="44" spans="1:9" ht="15.75" x14ac:dyDescent="0.25">
      <c r="A44" s="4">
        <v>1359</v>
      </c>
      <c r="B44" s="5" t="s">
        <v>98</v>
      </c>
      <c r="C44" s="6" t="s">
        <v>99</v>
      </c>
      <c r="D44" s="7" t="s">
        <v>73</v>
      </c>
      <c r="E44" s="6" t="s">
        <v>30</v>
      </c>
      <c r="F44" s="6" t="s">
        <v>16</v>
      </c>
      <c r="G44" s="13">
        <v>2300000</v>
      </c>
      <c r="H44" s="9">
        <v>33094</v>
      </c>
      <c r="I44" s="9">
        <v>22074</v>
      </c>
    </row>
    <row r="45" spans="1:9" ht="15.75" x14ac:dyDescent="0.25">
      <c r="A45" s="4">
        <v>1724</v>
      </c>
      <c r="B45" s="5" t="s">
        <v>100</v>
      </c>
      <c r="C45" s="6" t="s">
        <v>101</v>
      </c>
      <c r="D45" s="7" t="s">
        <v>73</v>
      </c>
      <c r="E45" s="6" t="s">
        <v>30</v>
      </c>
      <c r="F45" s="6" t="s">
        <v>16</v>
      </c>
      <c r="G45" s="13">
        <v>2300000</v>
      </c>
      <c r="H45" s="9">
        <v>28531</v>
      </c>
      <c r="I45" s="9">
        <v>19866</v>
      </c>
    </row>
    <row r="46" spans="1:9" ht="15.75" x14ac:dyDescent="0.25">
      <c r="A46" s="4">
        <v>1923</v>
      </c>
      <c r="B46" s="5" t="s">
        <v>102</v>
      </c>
      <c r="C46" s="6" t="s">
        <v>103</v>
      </c>
      <c r="D46" s="7" t="s">
        <v>73</v>
      </c>
      <c r="E46" s="6" t="s">
        <v>30</v>
      </c>
      <c r="F46" s="6" t="s">
        <v>16</v>
      </c>
      <c r="G46" s="13">
        <v>2300000</v>
      </c>
      <c r="H46" s="9">
        <v>31743</v>
      </c>
      <c r="I46" s="9">
        <v>22347</v>
      </c>
    </row>
    <row r="47" spans="1:9" ht="15.75" x14ac:dyDescent="0.25">
      <c r="A47" s="4">
        <v>1794</v>
      </c>
      <c r="B47" s="1" t="s">
        <v>104</v>
      </c>
      <c r="C47" s="6" t="s">
        <v>105</v>
      </c>
      <c r="D47" s="6" t="s">
        <v>73</v>
      </c>
      <c r="E47" s="6" t="s">
        <v>30</v>
      </c>
      <c r="F47" s="6" t="s">
        <v>16</v>
      </c>
      <c r="G47" s="13">
        <v>2300000</v>
      </c>
      <c r="H47" s="9">
        <v>31034</v>
      </c>
      <c r="I47" s="9">
        <v>25129</v>
      </c>
    </row>
    <row r="48" spans="1:9" ht="15.75" x14ac:dyDescent="0.25">
      <c r="A48" s="4">
        <v>1558</v>
      </c>
      <c r="B48" s="5" t="s">
        <v>106</v>
      </c>
      <c r="C48" s="6" t="s">
        <v>107</v>
      </c>
      <c r="D48" s="6" t="s">
        <v>73</v>
      </c>
      <c r="E48" s="6" t="s">
        <v>30</v>
      </c>
      <c r="F48" s="6" t="s">
        <v>16</v>
      </c>
      <c r="G48" s="13">
        <v>2300000</v>
      </c>
      <c r="H48" s="9">
        <v>30240</v>
      </c>
      <c r="I48" s="9">
        <v>24011</v>
      </c>
    </row>
    <row r="49" spans="1:9" ht="15.75" x14ac:dyDescent="0.25">
      <c r="A49" s="4">
        <v>1949</v>
      </c>
      <c r="B49" s="5" t="s">
        <v>108</v>
      </c>
      <c r="C49" s="6" t="s">
        <v>109</v>
      </c>
      <c r="D49" s="6" t="s">
        <v>73</v>
      </c>
      <c r="E49" s="6" t="s">
        <v>30</v>
      </c>
      <c r="F49" s="6" t="s">
        <v>16</v>
      </c>
      <c r="G49" s="13">
        <v>4100000</v>
      </c>
      <c r="H49" s="9">
        <v>29871</v>
      </c>
      <c r="I49" s="9">
        <v>18685</v>
      </c>
    </row>
    <row r="50" spans="1:9" ht="15.75" x14ac:dyDescent="0.25">
      <c r="A50" s="4">
        <v>1311</v>
      </c>
      <c r="B50" s="5" t="s">
        <v>110</v>
      </c>
      <c r="C50" s="6" t="s">
        <v>111</v>
      </c>
      <c r="D50" s="7" t="s">
        <v>73</v>
      </c>
      <c r="E50" s="6" t="s">
        <v>30</v>
      </c>
      <c r="F50" s="6" t="s">
        <v>16</v>
      </c>
      <c r="G50" s="13">
        <v>3800000</v>
      </c>
      <c r="H50" s="9">
        <v>31681</v>
      </c>
      <c r="I50" s="9">
        <v>23694</v>
      </c>
    </row>
    <row r="51" spans="1:9" ht="15.75" x14ac:dyDescent="0.25">
      <c r="A51" s="4">
        <v>1906</v>
      </c>
      <c r="B51" s="5" t="s">
        <v>112</v>
      </c>
      <c r="C51" s="6" t="s">
        <v>113</v>
      </c>
      <c r="D51" s="7" t="s">
        <v>73</v>
      </c>
      <c r="E51" s="6" t="s">
        <v>30</v>
      </c>
      <c r="F51" s="6" t="s">
        <v>25</v>
      </c>
      <c r="G51" s="13">
        <v>1350000</v>
      </c>
      <c r="H51" s="9">
        <v>32779</v>
      </c>
      <c r="I51" s="9">
        <v>22161</v>
      </c>
    </row>
    <row r="52" spans="1:9" ht="15.75" x14ac:dyDescent="0.25">
      <c r="A52" s="4">
        <v>1656</v>
      </c>
      <c r="B52" s="5" t="s">
        <v>71</v>
      </c>
      <c r="C52" s="6" t="s">
        <v>114</v>
      </c>
      <c r="D52" s="7" t="s">
        <v>73</v>
      </c>
      <c r="E52" s="6" t="s">
        <v>30</v>
      </c>
      <c r="F52" s="6" t="s">
        <v>13</v>
      </c>
      <c r="G52" s="13">
        <v>2500000</v>
      </c>
      <c r="H52" s="9">
        <v>32125</v>
      </c>
      <c r="I52" s="9">
        <v>23283</v>
      </c>
    </row>
    <row r="53" spans="1:9" ht="15.75" x14ac:dyDescent="0.25">
      <c r="A53" s="4">
        <v>1907</v>
      </c>
      <c r="B53" s="5" t="s">
        <v>115</v>
      </c>
      <c r="C53" s="6" t="s">
        <v>116</v>
      </c>
      <c r="D53" s="7" t="s">
        <v>73</v>
      </c>
      <c r="E53" s="6" t="s">
        <v>30</v>
      </c>
      <c r="F53" s="6" t="s">
        <v>13</v>
      </c>
      <c r="G53" s="13">
        <v>2600000</v>
      </c>
      <c r="H53" s="9">
        <v>32771</v>
      </c>
      <c r="I53" s="9">
        <v>22172</v>
      </c>
    </row>
    <row r="54" spans="1:9" ht="15.75" x14ac:dyDescent="0.25">
      <c r="A54" s="4">
        <v>1724</v>
      </c>
      <c r="B54" s="5" t="s">
        <v>117</v>
      </c>
      <c r="C54" s="6" t="s">
        <v>118</v>
      </c>
      <c r="D54" s="7" t="s">
        <v>73</v>
      </c>
      <c r="E54" s="6" t="s">
        <v>30</v>
      </c>
      <c r="F54" s="6" t="s">
        <v>13</v>
      </c>
      <c r="G54" s="13">
        <v>2960000</v>
      </c>
      <c r="H54" s="9">
        <v>33083</v>
      </c>
      <c r="I54" s="9">
        <v>23883</v>
      </c>
    </row>
    <row r="55" spans="1:9" ht="15.75" x14ac:dyDescent="0.25">
      <c r="A55" s="4">
        <v>1301</v>
      </c>
      <c r="B55" s="5" t="s">
        <v>119</v>
      </c>
      <c r="C55" s="6" t="s">
        <v>120</v>
      </c>
      <c r="D55" s="7" t="s">
        <v>73</v>
      </c>
      <c r="E55" s="6" t="s">
        <v>30</v>
      </c>
      <c r="F55" s="6" t="s">
        <v>25</v>
      </c>
      <c r="G55" s="13">
        <v>1350000</v>
      </c>
      <c r="H55" s="9">
        <v>30900</v>
      </c>
      <c r="I55" s="9">
        <v>23918</v>
      </c>
    </row>
    <row r="56" spans="1:9" ht="15.75" x14ac:dyDescent="0.25">
      <c r="A56" s="4">
        <v>1292</v>
      </c>
      <c r="B56" s="5" t="s">
        <v>121</v>
      </c>
      <c r="C56" s="6" t="s">
        <v>122</v>
      </c>
      <c r="D56" s="7" t="s">
        <v>73</v>
      </c>
      <c r="E56" s="6" t="s">
        <v>30</v>
      </c>
      <c r="F56" s="6" t="s">
        <v>13</v>
      </c>
      <c r="G56" s="13">
        <v>4350000</v>
      </c>
      <c r="H56" s="9">
        <v>32101</v>
      </c>
      <c r="I56" s="9">
        <v>20563</v>
      </c>
    </row>
    <row r="57" spans="1:9" ht="15.75" x14ac:dyDescent="0.25">
      <c r="A57" s="4">
        <v>1167</v>
      </c>
      <c r="B57" s="5" t="s">
        <v>71</v>
      </c>
      <c r="C57" s="6" t="s">
        <v>123</v>
      </c>
      <c r="D57" s="7" t="s">
        <v>73</v>
      </c>
      <c r="E57" s="6" t="s">
        <v>30</v>
      </c>
      <c r="F57" s="6" t="s">
        <v>13</v>
      </c>
      <c r="G57" s="13">
        <v>5600000</v>
      </c>
      <c r="H57" s="9">
        <v>33346</v>
      </c>
      <c r="I57" s="9">
        <v>25746</v>
      </c>
    </row>
    <row r="58" spans="1:9" ht="15.75" x14ac:dyDescent="0.25">
      <c r="A58" s="4">
        <v>1950</v>
      </c>
      <c r="B58" s="5" t="s">
        <v>124</v>
      </c>
      <c r="C58" s="6" t="s">
        <v>97</v>
      </c>
      <c r="D58" s="7" t="s">
        <v>73</v>
      </c>
      <c r="E58" s="6" t="s">
        <v>30</v>
      </c>
      <c r="F58" s="6" t="s">
        <v>16</v>
      </c>
      <c r="G58" s="13">
        <v>4900000</v>
      </c>
      <c r="H58" s="9">
        <v>29863</v>
      </c>
      <c r="I58" s="9">
        <v>18696</v>
      </c>
    </row>
    <row r="59" spans="1:9" ht="15.75" x14ac:dyDescent="0.25">
      <c r="A59" s="4">
        <v>1792</v>
      </c>
      <c r="B59" s="1" t="s">
        <v>125</v>
      </c>
      <c r="C59" s="6" t="s">
        <v>126</v>
      </c>
      <c r="D59" s="6" t="s">
        <v>73</v>
      </c>
      <c r="E59" s="6" t="s">
        <v>30</v>
      </c>
      <c r="F59" s="6" t="s">
        <v>70</v>
      </c>
      <c r="G59" s="13">
        <v>2000000</v>
      </c>
      <c r="H59" s="9">
        <v>33231</v>
      </c>
      <c r="I59" s="9">
        <v>25114</v>
      </c>
    </row>
    <row r="60" spans="1:9" ht="15.75" x14ac:dyDescent="0.25">
      <c r="A60" s="4">
        <v>1977</v>
      </c>
      <c r="B60" s="5" t="s">
        <v>127</v>
      </c>
      <c r="C60" s="6" t="s">
        <v>128</v>
      </c>
      <c r="D60" s="7" t="s">
        <v>73</v>
      </c>
      <c r="E60" s="6" t="s">
        <v>30</v>
      </c>
      <c r="F60" s="6" t="s">
        <v>70</v>
      </c>
      <c r="G60" s="13">
        <v>1300000</v>
      </c>
      <c r="H60" s="9">
        <v>29385</v>
      </c>
      <c r="I60" s="9">
        <v>24730</v>
      </c>
    </row>
    <row r="61" spans="1:9" ht="15.75" x14ac:dyDescent="0.25">
      <c r="A61" s="4">
        <v>1067</v>
      </c>
      <c r="B61" s="5" t="s">
        <v>129</v>
      </c>
      <c r="C61" s="6" t="s">
        <v>130</v>
      </c>
      <c r="D61" s="7" t="s">
        <v>73</v>
      </c>
      <c r="E61" s="6" t="s">
        <v>30</v>
      </c>
      <c r="F61" s="6" t="s">
        <v>70</v>
      </c>
      <c r="G61" s="13">
        <v>1100000</v>
      </c>
      <c r="H61" s="9">
        <v>32040</v>
      </c>
      <c r="I61" s="9">
        <v>22554</v>
      </c>
    </row>
    <row r="62" spans="1:9" ht="15.75" x14ac:dyDescent="0.25">
      <c r="A62" s="4">
        <v>1976</v>
      </c>
      <c r="B62" s="5" t="s">
        <v>86</v>
      </c>
      <c r="C62" s="6" t="s">
        <v>131</v>
      </c>
      <c r="D62" s="7" t="s">
        <v>73</v>
      </c>
      <c r="E62" s="6" t="s">
        <v>55</v>
      </c>
      <c r="F62" s="6" t="s">
        <v>25</v>
      </c>
      <c r="G62" s="13">
        <v>1350000</v>
      </c>
      <c r="H62" s="9">
        <v>33357</v>
      </c>
      <c r="I62" s="9">
        <v>25850</v>
      </c>
    </row>
    <row r="63" spans="1:9" ht="15.75" x14ac:dyDescent="0.25">
      <c r="A63" s="4">
        <v>1168</v>
      </c>
      <c r="B63" s="5" t="s">
        <v>132</v>
      </c>
      <c r="C63" s="6" t="s">
        <v>133</v>
      </c>
      <c r="D63" s="7" t="s">
        <v>73</v>
      </c>
      <c r="E63" s="6" t="s">
        <v>55</v>
      </c>
      <c r="F63" s="6" t="s">
        <v>25</v>
      </c>
      <c r="G63" s="13">
        <v>1350000</v>
      </c>
      <c r="H63" s="9">
        <v>33338</v>
      </c>
      <c r="I63" s="9">
        <v>25757</v>
      </c>
    </row>
    <row r="64" spans="1:9" ht="15.75" x14ac:dyDescent="0.25">
      <c r="A64" s="4">
        <v>1815</v>
      </c>
      <c r="B64" s="5" t="s">
        <v>134</v>
      </c>
      <c r="C64" s="6" t="s">
        <v>135</v>
      </c>
      <c r="D64" s="7" t="s">
        <v>73</v>
      </c>
      <c r="E64" s="6" t="s">
        <v>55</v>
      </c>
      <c r="F64" s="6" t="s">
        <v>13</v>
      </c>
      <c r="G64" s="13">
        <v>5600000</v>
      </c>
      <c r="H64" s="9">
        <v>29276</v>
      </c>
      <c r="I64" s="9">
        <v>21790</v>
      </c>
    </row>
    <row r="65" spans="1:9" ht="15.75" x14ac:dyDescent="0.25">
      <c r="A65" s="4">
        <v>1068</v>
      </c>
      <c r="B65" s="5" t="s">
        <v>136</v>
      </c>
      <c r="C65" s="6" t="s">
        <v>137</v>
      </c>
      <c r="D65" s="7" t="s">
        <v>73</v>
      </c>
      <c r="E65" s="6" t="s">
        <v>55</v>
      </c>
      <c r="F65" s="6" t="s">
        <v>16</v>
      </c>
      <c r="G65" s="13">
        <v>3200000</v>
      </c>
      <c r="H65" s="9">
        <v>32032</v>
      </c>
      <c r="I65" s="9">
        <v>22565</v>
      </c>
    </row>
    <row r="66" spans="1:9" ht="15.75" x14ac:dyDescent="0.25">
      <c r="A66" s="4">
        <v>1012</v>
      </c>
      <c r="B66" s="5" t="s">
        <v>138</v>
      </c>
      <c r="C66" s="6" t="s">
        <v>139</v>
      </c>
      <c r="D66" s="7" t="s">
        <v>73</v>
      </c>
      <c r="E66" s="6" t="s">
        <v>55</v>
      </c>
      <c r="F66" s="6" t="s">
        <v>16</v>
      </c>
      <c r="G66" s="13">
        <v>2400000</v>
      </c>
      <c r="H66" s="9">
        <v>31438</v>
      </c>
      <c r="I66" s="9">
        <v>23713</v>
      </c>
    </row>
    <row r="67" spans="1:9" ht="15.75" x14ac:dyDescent="0.25">
      <c r="A67" s="4">
        <v>1301</v>
      </c>
      <c r="B67" s="5" t="s">
        <v>140</v>
      </c>
      <c r="C67" s="6" t="s">
        <v>141</v>
      </c>
      <c r="D67" s="7" t="s">
        <v>73</v>
      </c>
      <c r="E67" s="6" t="s">
        <v>55</v>
      </c>
      <c r="F67" s="6" t="s">
        <v>16</v>
      </c>
      <c r="G67" s="13">
        <v>3200000</v>
      </c>
      <c r="H67" s="9">
        <v>31421</v>
      </c>
      <c r="I67" s="9">
        <v>20360</v>
      </c>
    </row>
    <row r="68" spans="1:9" ht="15.75" x14ac:dyDescent="0.25">
      <c r="A68" s="4">
        <v>1556</v>
      </c>
      <c r="B68" s="5" t="s">
        <v>80</v>
      </c>
      <c r="C68" s="6" t="s">
        <v>142</v>
      </c>
      <c r="D68" s="7" t="s">
        <v>73</v>
      </c>
      <c r="E68" s="6" t="s">
        <v>55</v>
      </c>
      <c r="F68" s="6" t="s">
        <v>16</v>
      </c>
      <c r="G68" s="13">
        <v>3200000</v>
      </c>
      <c r="H68" s="9">
        <v>29916</v>
      </c>
      <c r="I68" s="9">
        <v>23996</v>
      </c>
    </row>
    <row r="69" spans="1:9" ht="15.75" x14ac:dyDescent="0.25">
      <c r="A69" s="4">
        <v>1933</v>
      </c>
      <c r="B69" s="5" t="s">
        <v>143</v>
      </c>
      <c r="C69" s="6" t="s">
        <v>144</v>
      </c>
      <c r="D69" s="7" t="s">
        <v>73</v>
      </c>
      <c r="E69" s="6" t="s">
        <v>55</v>
      </c>
      <c r="F69" s="6" t="s">
        <v>16</v>
      </c>
      <c r="G69" s="13">
        <v>3200000</v>
      </c>
      <c r="H69" s="9">
        <v>30689</v>
      </c>
      <c r="I69" s="9">
        <v>18061</v>
      </c>
    </row>
    <row r="70" spans="1:9" ht="15.75" x14ac:dyDescent="0.25">
      <c r="A70" s="4">
        <v>1333</v>
      </c>
      <c r="B70" s="5" t="s">
        <v>145</v>
      </c>
      <c r="C70" s="6" t="s">
        <v>146</v>
      </c>
      <c r="D70" s="7" t="s">
        <v>73</v>
      </c>
      <c r="E70" s="6" t="s">
        <v>55</v>
      </c>
      <c r="F70" s="6" t="s">
        <v>16</v>
      </c>
      <c r="G70" s="13">
        <v>3200000</v>
      </c>
      <c r="H70" s="9">
        <v>32979</v>
      </c>
      <c r="I70" s="9">
        <v>24022</v>
      </c>
    </row>
    <row r="71" spans="1:9" ht="15.75" x14ac:dyDescent="0.25">
      <c r="A71" s="4">
        <v>1510</v>
      </c>
      <c r="B71" s="5" t="s">
        <v>147</v>
      </c>
      <c r="C71" s="6" t="s">
        <v>148</v>
      </c>
      <c r="D71" s="7" t="s">
        <v>73</v>
      </c>
      <c r="E71" s="6" t="s">
        <v>55</v>
      </c>
      <c r="F71" s="6" t="s">
        <v>16</v>
      </c>
      <c r="G71" s="13">
        <v>4800000</v>
      </c>
      <c r="H71" s="9">
        <v>31209</v>
      </c>
      <c r="I71" s="9">
        <v>22954</v>
      </c>
    </row>
    <row r="72" spans="1:9" ht="15.75" x14ac:dyDescent="0.25">
      <c r="A72" s="4">
        <v>1574</v>
      </c>
      <c r="B72" s="5" t="s">
        <v>149</v>
      </c>
      <c r="C72" s="6" t="s">
        <v>150</v>
      </c>
      <c r="D72" s="7" t="s">
        <v>73</v>
      </c>
      <c r="E72" s="6" t="s">
        <v>55</v>
      </c>
      <c r="F72" s="6" t="s">
        <v>16</v>
      </c>
      <c r="G72" s="13">
        <v>3200000</v>
      </c>
      <c r="H72" s="9">
        <v>31452</v>
      </c>
      <c r="I72" s="9">
        <v>22071</v>
      </c>
    </row>
    <row r="73" spans="1:9" ht="15.75" x14ac:dyDescent="0.25">
      <c r="A73" s="4">
        <v>1360</v>
      </c>
      <c r="B73" s="5" t="s">
        <v>90</v>
      </c>
      <c r="C73" s="6" t="s">
        <v>151</v>
      </c>
      <c r="D73" s="6" t="s">
        <v>73</v>
      </c>
      <c r="E73" s="6" t="s">
        <v>55</v>
      </c>
      <c r="F73" s="6" t="s">
        <v>16</v>
      </c>
      <c r="G73" s="13">
        <v>4000000</v>
      </c>
      <c r="H73" s="9">
        <v>32356</v>
      </c>
      <c r="I73" s="9">
        <v>22085</v>
      </c>
    </row>
    <row r="74" spans="1:9" ht="15.75" x14ac:dyDescent="0.25">
      <c r="A74" s="4">
        <v>1293</v>
      </c>
      <c r="B74" s="5" t="s">
        <v>152</v>
      </c>
      <c r="C74" s="6" t="s">
        <v>153</v>
      </c>
      <c r="D74" s="7" t="s">
        <v>73</v>
      </c>
      <c r="E74" s="6" t="s">
        <v>55</v>
      </c>
      <c r="F74" s="6" t="s">
        <v>70</v>
      </c>
      <c r="G74" s="13">
        <v>1700000</v>
      </c>
      <c r="H74" s="9">
        <v>30939</v>
      </c>
      <c r="I74" s="9">
        <v>19961</v>
      </c>
    </row>
    <row r="75" spans="1:9" ht="15.75" x14ac:dyDescent="0.25">
      <c r="A75" s="4">
        <v>1329</v>
      </c>
      <c r="B75" s="5" t="s">
        <v>154</v>
      </c>
      <c r="C75" s="6" t="s">
        <v>155</v>
      </c>
      <c r="D75" s="7" t="s">
        <v>73</v>
      </c>
      <c r="E75" s="6" t="s">
        <v>156</v>
      </c>
      <c r="F75" s="6" t="s">
        <v>16</v>
      </c>
      <c r="G75" s="13">
        <v>3500000</v>
      </c>
      <c r="H75" s="9">
        <v>32561</v>
      </c>
      <c r="I75" s="9">
        <v>23503</v>
      </c>
    </row>
    <row r="76" spans="1:9" ht="15.75" x14ac:dyDescent="0.25">
      <c r="A76" s="4">
        <v>1572</v>
      </c>
      <c r="B76" s="5" t="s">
        <v>157</v>
      </c>
      <c r="C76" s="6" t="s">
        <v>158</v>
      </c>
      <c r="D76" s="7" t="s">
        <v>73</v>
      </c>
      <c r="E76" s="6" t="s">
        <v>156</v>
      </c>
      <c r="F76" s="6" t="s">
        <v>16</v>
      </c>
      <c r="G76" s="13">
        <v>3600000</v>
      </c>
      <c r="H76" s="9">
        <v>32339</v>
      </c>
      <c r="I76" s="9">
        <v>22056</v>
      </c>
    </row>
    <row r="77" spans="1:9" ht="15.75" x14ac:dyDescent="0.25">
      <c r="A77" s="4">
        <v>1300</v>
      </c>
      <c r="B77" s="5" t="s">
        <v>159</v>
      </c>
      <c r="C77" s="6" t="s">
        <v>160</v>
      </c>
      <c r="D77" s="7" t="s">
        <v>73</v>
      </c>
      <c r="E77" s="6" t="s">
        <v>156</v>
      </c>
      <c r="F77" s="6" t="s">
        <v>13</v>
      </c>
      <c r="G77" s="13">
        <v>2300000</v>
      </c>
      <c r="H77" s="9">
        <v>32855</v>
      </c>
      <c r="I77" s="9">
        <v>24009</v>
      </c>
    </row>
    <row r="78" spans="1:9" ht="15.75" x14ac:dyDescent="0.25">
      <c r="A78" s="4">
        <v>1557</v>
      </c>
      <c r="B78" s="5" t="s">
        <v>161</v>
      </c>
      <c r="C78" s="6" t="s">
        <v>162</v>
      </c>
      <c r="D78" s="7" t="s">
        <v>73</v>
      </c>
      <c r="E78" s="6" t="s">
        <v>156</v>
      </c>
      <c r="F78" s="6" t="s">
        <v>25</v>
      </c>
      <c r="G78" s="13">
        <v>1390000</v>
      </c>
      <c r="H78" s="9">
        <v>29908</v>
      </c>
      <c r="I78" s="9">
        <v>24007</v>
      </c>
    </row>
    <row r="79" spans="1:9" ht="15.75" x14ac:dyDescent="0.25">
      <c r="A79" s="4">
        <v>1169</v>
      </c>
      <c r="B79" s="5" t="s">
        <v>163</v>
      </c>
      <c r="C79" s="6" t="s">
        <v>126</v>
      </c>
      <c r="D79" s="7" t="s">
        <v>73</v>
      </c>
      <c r="E79" s="6" t="s">
        <v>156</v>
      </c>
      <c r="F79" s="6" t="s">
        <v>13</v>
      </c>
      <c r="G79" s="13">
        <v>5700000</v>
      </c>
      <c r="H79" s="9">
        <v>33890</v>
      </c>
      <c r="I79" s="9">
        <v>25761</v>
      </c>
    </row>
    <row r="80" spans="1:9" ht="15.75" x14ac:dyDescent="0.25">
      <c r="A80" s="4">
        <v>1758</v>
      </c>
      <c r="B80" s="5" t="s">
        <v>76</v>
      </c>
      <c r="C80" s="6" t="s">
        <v>164</v>
      </c>
      <c r="D80" s="7" t="s">
        <v>73</v>
      </c>
      <c r="E80" s="6" t="s">
        <v>156</v>
      </c>
      <c r="F80" s="6" t="s">
        <v>70</v>
      </c>
      <c r="G80" s="13">
        <v>1900000</v>
      </c>
      <c r="H80" s="9">
        <v>30028</v>
      </c>
      <c r="I80" s="9">
        <v>22942</v>
      </c>
    </row>
    <row r="81" spans="1:9" ht="15.75" x14ac:dyDescent="0.25">
      <c r="A81" s="4">
        <v>1310</v>
      </c>
      <c r="B81" s="5" t="s">
        <v>165</v>
      </c>
      <c r="C81" s="6" t="s">
        <v>166</v>
      </c>
      <c r="D81" s="6" t="s">
        <v>73</v>
      </c>
      <c r="E81" s="6" t="s">
        <v>156</v>
      </c>
      <c r="F81" s="6" t="s">
        <v>70</v>
      </c>
      <c r="G81" s="13">
        <v>1350000</v>
      </c>
      <c r="H81" s="9">
        <v>31689</v>
      </c>
      <c r="I81" s="9">
        <v>23683</v>
      </c>
    </row>
    <row r="82" spans="1:9" ht="15.75" x14ac:dyDescent="0.25">
      <c r="A82" s="4">
        <v>1041</v>
      </c>
      <c r="B82" s="5" t="s">
        <v>167</v>
      </c>
      <c r="C82" s="6" t="s">
        <v>137</v>
      </c>
      <c r="D82" s="7" t="s">
        <v>73</v>
      </c>
      <c r="E82" s="6" t="s">
        <v>156</v>
      </c>
      <c r="F82" s="6" t="s">
        <v>16</v>
      </c>
      <c r="G82" s="13">
        <v>4900000</v>
      </c>
      <c r="H82" s="9">
        <v>33710</v>
      </c>
      <c r="I82" s="9">
        <v>23767</v>
      </c>
    </row>
    <row r="83" spans="1:9" ht="15.75" x14ac:dyDescent="0.25">
      <c r="A83" s="4">
        <v>1361</v>
      </c>
      <c r="B83" s="5" t="s">
        <v>168</v>
      </c>
      <c r="C83" s="6" t="s">
        <v>169</v>
      </c>
      <c r="D83" s="7" t="s">
        <v>73</v>
      </c>
      <c r="E83" s="6" t="s">
        <v>156</v>
      </c>
      <c r="F83" s="6" t="s">
        <v>16</v>
      </c>
      <c r="G83" s="13">
        <v>2940000</v>
      </c>
      <c r="H83" s="9">
        <v>32346</v>
      </c>
      <c r="I83" s="9">
        <v>22089</v>
      </c>
    </row>
    <row r="84" spans="1:9" ht="15.75" x14ac:dyDescent="0.25">
      <c r="A84" s="4">
        <v>1793</v>
      </c>
      <c r="B84" s="1" t="s">
        <v>170</v>
      </c>
      <c r="C84" s="6" t="s">
        <v>171</v>
      </c>
      <c r="D84" s="7" t="s">
        <v>172</v>
      </c>
      <c r="E84" s="6" t="s">
        <v>12</v>
      </c>
      <c r="F84" s="6" t="s">
        <v>16</v>
      </c>
      <c r="G84" s="13">
        <v>1350000</v>
      </c>
      <c r="H84" s="9">
        <v>33223</v>
      </c>
      <c r="I84" s="9">
        <v>25125</v>
      </c>
    </row>
    <row r="85" spans="1:9" ht="15.75" x14ac:dyDescent="0.25">
      <c r="A85" s="4">
        <v>1967</v>
      </c>
      <c r="B85" s="5" t="s">
        <v>173</v>
      </c>
      <c r="C85" s="6" t="s">
        <v>87</v>
      </c>
      <c r="D85" s="7" t="s">
        <v>172</v>
      </c>
      <c r="E85" s="6" t="s">
        <v>12</v>
      </c>
      <c r="F85" s="6" t="s">
        <v>25</v>
      </c>
      <c r="G85" s="13">
        <v>1350000</v>
      </c>
      <c r="H85" s="9">
        <v>33551</v>
      </c>
      <c r="I85" s="9">
        <v>25338</v>
      </c>
    </row>
    <row r="86" spans="1:9" ht="15.75" x14ac:dyDescent="0.25">
      <c r="A86" s="4">
        <v>1725</v>
      </c>
      <c r="B86" s="5" t="s">
        <v>147</v>
      </c>
      <c r="C86" s="6" t="s">
        <v>174</v>
      </c>
      <c r="D86" s="7" t="s">
        <v>172</v>
      </c>
      <c r="E86" s="6" t="s">
        <v>12</v>
      </c>
      <c r="F86" s="6" t="s">
        <v>13</v>
      </c>
      <c r="G86" s="13">
        <v>5600000</v>
      </c>
      <c r="H86" s="9">
        <v>28533</v>
      </c>
      <c r="I86" s="9">
        <v>20235</v>
      </c>
    </row>
    <row r="87" spans="1:9" ht="15.75" x14ac:dyDescent="0.25">
      <c r="A87" s="4">
        <v>1969</v>
      </c>
      <c r="B87" s="5" t="s">
        <v>175</v>
      </c>
      <c r="C87" s="6" t="s">
        <v>176</v>
      </c>
      <c r="D87" s="7" t="s">
        <v>172</v>
      </c>
      <c r="E87" s="6" t="s">
        <v>12</v>
      </c>
      <c r="F87" s="6" t="s">
        <v>177</v>
      </c>
      <c r="G87" s="13">
        <v>980000</v>
      </c>
      <c r="H87" s="9">
        <v>32612</v>
      </c>
      <c r="I87" s="9">
        <v>18903</v>
      </c>
    </row>
    <row r="88" spans="1:9" ht="15.75" x14ac:dyDescent="0.25">
      <c r="A88" s="4">
        <v>1962</v>
      </c>
      <c r="B88" s="5" t="s">
        <v>178</v>
      </c>
      <c r="C88" s="6" t="s">
        <v>179</v>
      </c>
      <c r="D88" s="7" t="s">
        <v>172</v>
      </c>
      <c r="E88" s="6" t="s">
        <v>12</v>
      </c>
      <c r="F88" s="6" t="s">
        <v>16</v>
      </c>
      <c r="G88" s="13">
        <v>2900000</v>
      </c>
      <c r="H88" s="9">
        <v>32072</v>
      </c>
      <c r="I88" s="9">
        <v>16533</v>
      </c>
    </row>
    <row r="89" spans="1:9" ht="15.75" x14ac:dyDescent="0.25">
      <c r="A89" s="4">
        <v>1967</v>
      </c>
      <c r="B89" s="5" t="s">
        <v>180</v>
      </c>
      <c r="C89" s="6" t="s">
        <v>181</v>
      </c>
      <c r="D89" s="7" t="s">
        <v>172</v>
      </c>
      <c r="E89" s="6" t="s">
        <v>12</v>
      </c>
      <c r="F89" s="6" t="s">
        <v>16</v>
      </c>
      <c r="G89" s="13">
        <v>4600000</v>
      </c>
      <c r="H89" s="9">
        <v>30054</v>
      </c>
      <c r="I89" s="9">
        <v>18888</v>
      </c>
    </row>
    <row r="90" spans="1:9" ht="15.75" x14ac:dyDescent="0.25">
      <c r="A90" s="4">
        <v>1426</v>
      </c>
      <c r="B90" s="1" t="s">
        <v>182</v>
      </c>
      <c r="C90" s="6" t="s">
        <v>183</v>
      </c>
      <c r="D90" s="6" t="s">
        <v>172</v>
      </c>
      <c r="E90" s="6" t="s">
        <v>12</v>
      </c>
      <c r="F90" s="6" t="s">
        <v>16</v>
      </c>
      <c r="G90" s="13">
        <v>5600000</v>
      </c>
      <c r="H90" s="9">
        <v>28376</v>
      </c>
      <c r="I90" s="9">
        <v>24906</v>
      </c>
    </row>
    <row r="91" spans="1:9" ht="15.75" x14ac:dyDescent="0.25">
      <c r="A91" s="4">
        <v>1509</v>
      </c>
      <c r="B91" s="5" t="s">
        <v>184</v>
      </c>
      <c r="C91" s="6" t="s">
        <v>185</v>
      </c>
      <c r="D91" s="7" t="s">
        <v>172</v>
      </c>
      <c r="E91" s="6" t="s">
        <v>55</v>
      </c>
      <c r="F91" s="6" t="s">
        <v>25</v>
      </c>
      <c r="G91" s="13">
        <v>1350000</v>
      </c>
      <c r="H91" s="9">
        <v>31217</v>
      </c>
      <c r="I91" s="9">
        <v>22943</v>
      </c>
    </row>
    <row r="92" spans="1:9" ht="15.75" x14ac:dyDescent="0.25">
      <c r="A92" s="4">
        <v>1673</v>
      </c>
      <c r="B92" s="5" t="s">
        <v>186</v>
      </c>
      <c r="C92" s="6" t="s">
        <v>187</v>
      </c>
      <c r="D92" s="6" t="s">
        <v>172</v>
      </c>
      <c r="E92" s="6" t="s">
        <v>55</v>
      </c>
      <c r="F92" s="6" t="s">
        <v>16</v>
      </c>
      <c r="G92" s="13">
        <v>1350000</v>
      </c>
      <c r="H92" s="9">
        <v>32979</v>
      </c>
      <c r="I92" s="9">
        <v>22890</v>
      </c>
    </row>
    <row r="93" spans="1:9" ht="15.75" x14ac:dyDescent="0.25">
      <c r="A93" s="4">
        <v>1352</v>
      </c>
      <c r="B93" s="5" t="s">
        <v>188</v>
      </c>
      <c r="C93" s="6" t="s">
        <v>189</v>
      </c>
      <c r="D93" s="7" t="s">
        <v>172</v>
      </c>
      <c r="E93" s="6" t="s">
        <v>55</v>
      </c>
      <c r="F93" s="6" t="s">
        <v>16</v>
      </c>
      <c r="G93" s="13">
        <v>1980000</v>
      </c>
      <c r="H93" s="9">
        <v>30212</v>
      </c>
      <c r="I93" s="9">
        <v>21388</v>
      </c>
    </row>
    <row r="94" spans="1:9" ht="15.75" x14ac:dyDescent="0.25">
      <c r="A94" s="4">
        <v>1922</v>
      </c>
      <c r="B94" s="5" t="s">
        <v>190</v>
      </c>
      <c r="C94" s="6" t="s">
        <v>191</v>
      </c>
      <c r="D94" s="7" t="s">
        <v>172</v>
      </c>
      <c r="E94" s="6" t="s">
        <v>55</v>
      </c>
      <c r="F94" s="6" t="s">
        <v>16</v>
      </c>
      <c r="G94" s="13">
        <v>2100000</v>
      </c>
      <c r="H94" s="9">
        <v>31751</v>
      </c>
      <c r="I94" s="9">
        <v>22336</v>
      </c>
    </row>
    <row r="95" spans="1:9" ht="15.75" x14ac:dyDescent="0.25">
      <c r="A95" s="4">
        <v>1518</v>
      </c>
      <c r="B95" s="5" t="s">
        <v>192</v>
      </c>
      <c r="C95" s="6" t="s">
        <v>193</v>
      </c>
      <c r="D95" s="7" t="s">
        <v>172</v>
      </c>
      <c r="E95" s="6" t="s">
        <v>55</v>
      </c>
      <c r="F95" s="6" t="s">
        <v>16</v>
      </c>
      <c r="G95" s="13">
        <v>2600000</v>
      </c>
      <c r="H95" s="9">
        <v>33042</v>
      </c>
      <c r="I95" s="9">
        <v>23203</v>
      </c>
    </row>
    <row r="96" spans="1:9" ht="15.75" x14ac:dyDescent="0.25">
      <c r="A96" s="4">
        <v>1331</v>
      </c>
      <c r="B96" s="5" t="s">
        <v>194</v>
      </c>
      <c r="C96" s="6" t="s">
        <v>195</v>
      </c>
      <c r="D96" s="7" t="s">
        <v>172</v>
      </c>
      <c r="E96" s="6" t="s">
        <v>55</v>
      </c>
      <c r="F96" s="6" t="s">
        <v>16</v>
      </c>
      <c r="G96" s="13">
        <v>3100000</v>
      </c>
      <c r="H96" s="9">
        <v>32639</v>
      </c>
      <c r="I96" s="9">
        <v>23518</v>
      </c>
    </row>
    <row r="97" spans="1:9" ht="15.75" x14ac:dyDescent="0.25">
      <c r="A97" s="4">
        <v>1303</v>
      </c>
      <c r="B97" s="5" t="s">
        <v>196</v>
      </c>
      <c r="C97" s="6" t="s">
        <v>197</v>
      </c>
      <c r="D97" s="7" t="s">
        <v>172</v>
      </c>
      <c r="E97" s="6" t="s">
        <v>55</v>
      </c>
      <c r="F97" s="6" t="s">
        <v>13</v>
      </c>
      <c r="G97" s="13">
        <v>5600000</v>
      </c>
      <c r="H97" s="9">
        <v>32205</v>
      </c>
      <c r="I97" s="9">
        <v>20280</v>
      </c>
    </row>
    <row r="98" spans="1:9" ht="15.75" x14ac:dyDescent="0.25">
      <c r="A98" s="4">
        <v>1302</v>
      </c>
      <c r="B98" s="5" t="s">
        <v>198</v>
      </c>
      <c r="C98" s="6" t="s">
        <v>199</v>
      </c>
      <c r="D98" s="7" t="s">
        <v>172</v>
      </c>
      <c r="E98" s="6" t="s">
        <v>55</v>
      </c>
      <c r="F98" s="6" t="s">
        <v>16</v>
      </c>
      <c r="G98" s="13">
        <v>3800000</v>
      </c>
      <c r="H98" s="9">
        <v>30892</v>
      </c>
      <c r="I98" s="9">
        <v>20276</v>
      </c>
    </row>
    <row r="99" spans="1:9" ht="15.75" x14ac:dyDescent="0.25">
      <c r="A99" s="4">
        <v>1334</v>
      </c>
      <c r="B99" s="5" t="s">
        <v>82</v>
      </c>
      <c r="C99" s="6" t="s">
        <v>200</v>
      </c>
      <c r="D99" s="6" t="s">
        <v>172</v>
      </c>
      <c r="E99" s="6" t="s">
        <v>55</v>
      </c>
      <c r="F99" s="6" t="s">
        <v>25</v>
      </c>
      <c r="G99" s="13">
        <v>1350000</v>
      </c>
      <c r="H99" s="9">
        <v>32971</v>
      </c>
      <c r="I99" s="9">
        <v>24033</v>
      </c>
    </row>
    <row r="100" spans="1:9" ht="15.75" x14ac:dyDescent="0.25">
      <c r="A100" s="4">
        <v>1975</v>
      </c>
      <c r="B100" s="5" t="s">
        <v>47</v>
      </c>
      <c r="C100" s="6" t="s">
        <v>160</v>
      </c>
      <c r="D100" s="7" t="s">
        <v>201</v>
      </c>
      <c r="E100" s="6" t="s">
        <v>202</v>
      </c>
      <c r="F100" s="6" t="s">
        <v>16</v>
      </c>
      <c r="G100" s="13">
        <v>3200000</v>
      </c>
      <c r="H100" s="9">
        <v>33365</v>
      </c>
      <c r="I100" s="9">
        <v>25839</v>
      </c>
    </row>
    <row r="101" spans="1:9" ht="15.75" x14ac:dyDescent="0.25">
      <c r="A101" s="4">
        <v>1759</v>
      </c>
      <c r="B101" s="5" t="s">
        <v>71</v>
      </c>
      <c r="C101" s="6" t="s">
        <v>203</v>
      </c>
      <c r="D101" s="7" t="s">
        <v>201</v>
      </c>
      <c r="E101" s="6" t="s">
        <v>202</v>
      </c>
      <c r="F101" s="6" t="s">
        <v>16</v>
      </c>
      <c r="G101" s="13">
        <v>4700000</v>
      </c>
      <c r="H101" s="9">
        <v>30020</v>
      </c>
      <c r="I101" s="9">
        <v>22953</v>
      </c>
    </row>
    <row r="102" spans="1:9" ht="15.75" x14ac:dyDescent="0.25">
      <c r="A102" s="4">
        <v>1055</v>
      </c>
      <c r="B102" s="5" t="s">
        <v>204</v>
      </c>
      <c r="C102" s="6" t="s">
        <v>205</v>
      </c>
      <c r="D102" s="7" t="s">
        <v>201</v>
      </c>
      <c r="E102" s="6" t="s">
        <v>202</v>
      </c>
      <c r="F102" s="6" t="s">
        <v>16</v>
      </c>
      <c r="G102" s="13">
        <v>3200000</v>
      </c>
      <c r="H102" s="9">
        <v>33336</v>
      </c>
      <c r="I102" s="9">
        <v>24704</v>
      </c>
    </row>
    <row r="103" spans="1:9" ht="15.75" x14ac:dyDescent="0.25">
      <c r="A103" s="4">
        <v>1054</v>
      </c>
      <c r="B103" s="5" t="s">
        <v>206</v>
      </c>
      <c r="C103" s="6" t="s">
        <v>144</v>
      </c>
      <c r="D103" s="7" t="s">
        <v>201</v>
      </c>
      <c r="E103" s="6" t="s">
        <v>202</v>
      </c>
      <c r="F103" s="6" t="s">
        <v>207</v>
      </c>
      <c r="G103" s="13">
        <v>4100000</v>
      </c>
      <c r="H103" s="9">
        <v>33344</v>
      </c>
      <c r="I103" s="9">
        <v>24693</v>
      </c>
    </row>
    <row r="104" spans="1:9" ht="15.75" x14ac:dyDescent="0.25">
      <c r="A104" s="4">
        <v>1075</v>
      </c>
      <c r="B104" s="1" t="s">
        <v>208</v>
      </c>
      <c r="C104" s="6" t="s">
        <v>209</v>
      </c>
      <c r="D104" s="7" t="s">
        <v>201</v>
      </c>
      <c r="E104" s="6" t="s">
        <v>202</v>
      </c>
      <c r="F104" s="6" t="s">
        <v>207</v>
      </c>
      <c r="G104" s="13">
        <v>3200000</v>
      </c>
      <c r="H104" s="9">
        <v>33823</v>
      </c>
      <c r="I104" s="9">
        <v>25443</v>
      </c>
    </row>
    <row r="105" spans="1:9" ht="15.75" x14ac:dyDescent="0.25">
      <c r="A105" s="4">
        <v>1966</v>
      </c>
      <c r="B105" s="1" t="s">
        <v>210</v>
      </c>
      <c r="C105" s="6" t="s">
        <v>211</v>
      </c>
      <c r="D105" s="7" t="s">
        <v>201</v>
      </c>
      <c r="E105" s="6" t="s">
        <v>202</v>
      </c>
      <c r="F105" s="6" t="s">
        <v>207</v>
      </c>
      <c r="G105" s="13">
        <v>3900000</v>
      </c>
      <c r="H105" s="9">
        <v>33559</v>
      </c>
      <c r="I105" s="9">
        <v>25327</v>
      </c>
    </row>
    <row r="106" spans="1:9" ht="15.75" x14ac:dyDescent="0.25">
      <c r="A106" s="4">
        <v>1354</v>
      </c>
      <c r="B106" s="5" t="s">
        <v>212</v>
      </c>
      <c r="C106" s="6" t="s">
        <v>213</v>
      </c>
      <c r="D106" s="7" t="s">
        <v>201</v>
      </c>
      <c r="E106" s="6" t="s">
        <v>202</v>
      </c>
      <c r="F106" s="6" t="s">
        <v>13</v>
      </c>
      <c r="G106" s="13">
        <v>3200000</v>
      </c>
      <c r="H106" s="9">
        <v>31538</v>
      </c>
      <c r="I106" s="9">
        <v>17751</v>
      </c>
    </row>
    <row r="107" spans="1:9" ht="15.75" x14ac:dyDescent="0.25">
      <c r="A107" s="4">
        <v>1696</v>
      </c>
      <c r="B107" s="5" t="s">
        <v>214</v>
      </c>
      <c r="C107" s="6" t="s">
        <v>215</v>
      </c>
      <c r="D107" s="7" t="s">
        <v>201</v>
      </c>
      <c r="E107" s="6" t="s">
        <v>202</v>
      </c>
      <c r="F107" s="6" t="s">
        <v>16</v>
      </c>
      <c r="G107" s="13">
        <v>3200000</v>
      </c>
      <c r="H107" s="9">
        <v>30967</v>
      </c>
      <c r="I107" s="9">
        <v>14626</v>
      </c>
    </row>
    <row r="108" spans="1:9" ht="15.75" x14ac:dyDescent="0.25">
      <c r="A108" s="4">
        <v>1299</v>
      </c>
      <c r="B108" s="5" t="s">
        <v>154</v>
      </c>
      <c r="C108" s="6" t="s">
        <v>216</v>
      </c>
      <c r="D108" s="7" t="s">
        <v>201</v>
      </c>
      <c r="E108" s="6" t="s">
        <v>202</v>
      </c>
      <c r="F108" s="6" t="s">
        <v>16</v>
      </c>
      <c r="G108" s="13">
        <v>3200000</v>
      </c>
      <c r="H108" s="9">
        <v>32863</v>
      </c>
      <c r="I108" s="9">
        <v>23998</v>
      </c>
    </row>
    <row r="109" spans="1:9" ht="15.75" x14ac:dyDescent="0.25">
      <c r="A109" s="4">
        <v>1529</v>
      </c>
      <c r="B109" s="5" t="s">
        <v>159</v>
      </c>
      <c r="C109" s="6" t="s">
        <v>52</v>
      </c>
      <c r="D109" s="7" t="s">
        <v>201</v>
      </c>
      <c r="E109" s="6" t="s">
        <v>217</v>
      </c>
      <c r="F109" s="6" t="s">
        <v>16</v>
      </c>
      <c r="G109" s="13">
        <v>3200000</v>
      </c>
      <c r="H109" s="9">
        <v>31805</v>
      </c>
      <c r="I109" s="9">
        <v>24476</v>
      </c>
    </row>
    <row r="110" spans="1:9" ht="15.75" x14ac:dyDescent="0.25">
      <c r="A110" s="4">
        <v>1080</v>
      </c>
      <c r="B110" s="5" t="s">
        <v>218</v>
      </c>
      <c r="C110" s="6" t="s">
        <v>219</v>
      </c>
      <c r="D110" s="7" t="s">
        <v>201</v>
      </c>
      <c r="E110" s="6" t="s">
        <v>217</v>
      </c>
      <c r="F110" s="6" t="s">
        <v>207</v>
      </c>
      <c r="G110" s="13">
        <v>3700000</v>
      </c>
      <c r="H110" s="9">
        <v>32445</v>
      </c>
      <c r="I110" s="9">
        <v>19334</v>
      </c>
    </row>
    <row r="111" spans="1:9" ht="15.75" x14ac:dyDescent="0.25">
      <c r="A111" s="4">
        <v>1353</v>
      </c>
      <c r="B111" s="5" t="s">
        <v>220</v>
      </c>
      <c r="C111" s="6" t="s">
        <v>221</v>
      </c>
      <c r="D111" s="7" t="s">
        <v>201</v>
      </c>
      <c r="E111" s="6" t="s">
        <v>217</v>
      </c>
      <c r="F111" s="6" t="s">
        <v>207</v>
      </c>
      <c r="G111" s="13">
        <v>3600000</v>
      </c>
      <c r="H111" s="9">
        <v>30204</v>
      </c>
      <c r="I111" s="9">
        <v>21399</v>
      </c>
    </row>
    <row r="112" spans="1:9" ht="15.75" x14ac:dyDescent="0.25">
      <c r="A112" s="4">
        <v>1369</v>
      </c>
      <c r="B112" s="5" t="s">
        <v>145</v>
      </c>
      <c r="C112" s="6" t="s">
        <v>222</v>
      </c>
      <c r="D112" s="7" t="s">
        <v>201</v>
      </c>
      <c r="E112" s="6" t="s">
        <v>217</v>
      </c>
      <c r="F112" s="6" t="s">
        <v>13</v>
      </c>
      <c r="G112" s="13">
        <v>4200000</v>
      </c>
      <c r="H112" s="9">
        <v>30378</v>
      </c>
      <c r="I112" s="9">
        <v>21689</v>
      </c>
    </row>
    <row r="113" spans="1:9" ht="15.75" x14ac:dyDescent="0.25">
      <c r="A113" s="4">
        <v>1370</v>
      </c>
      <c r="B113" s="5" t="s">
        <v>51</v>
      </c>
      <c r="C113" s="6" t="s">
        <v>223</v>
      </c>
      <c r="D113" s="7" t="s">
        <v>201</v>
      </c>
      <c r="E113" s="6" t="s">
        <v>217</v>
      </c>
      <c r="F113" s="6" t="s">
        <v>207</v>
      </c>
      <c r="G113" s="13">
        <v>3600000</v>
      </c>
      <c r="H113" s="9">
        <v>32108</v>
      </c>
      <c r="I113" s="9">
        <v>21693</v>
      </c>
    </row>
    <row r="114" spans="1:9" ht="15.75" x14ac:dyDescent="0.25">
      <c r="A114" s="4">
        <v>1677</v>
      </c>
      <c r="B114" s="1" t="s">
        <v>224</v>
      </c>
      <c r="C114" s="6" t="s">
        <v>123</v>
      </c>
      <c r="D114" s="7" t="s">
        <v>201</v>
      </c>
      <c r="E114" s="6" t="s">
        <v>217</v>
      </c>
      <c r="F114" s="6" t="s">
        <v>207</v>
      </c>
      <c r="G114" s="13">
        <v>3700000</v>
      </c>
      <c r="H114" s="9">
        <v>32087</v>
      </c>
      <c r="I114" s="9">
        <v>25462</v>
      </c>
    </row>
    <row r="115" spans="1:9" ht="15.75" x14ac:dyDescent="0.25">
      <c r="A115" s="4">
        <v>1427</v>
      </c>
      <c r="B115" s="5" t="s">
        <v>86</v>
      </c>
      <c r="C115" s="6" t="s">
        <v>40</v>
      </c>
      <c r="D115" s="7" t="s">
        <v>201</v>
      </c>
      <c r="E115" s="6" t="s">
        <v>217</v>
      </c>
      <c r="F115" s="6" t="s">
        <v>207</v>
      </c>
      <c r="G115" s="13">
        <v>3400000</v>
      </c>
      <c r="H115" s="9">
        <v>28368</v>
      </c>
      <c r="I115" s="9">
        <v>21263</v>
      </c>
    </row>
  </sheetData>
  <conditionalFormatting sqref="G2:G115">
    <cfRule type="cellIs" dxfId="0" priority="1" operator="greaterThan">
      <formula>3500000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baseColWidth="10" defaultColWidth="9.140625" defaultRowHeight="15" x14ac:dyDescent="0.25"/>
  <cols>
    <col min="1" max="1" width="17.5703125" customWidth="1"/>
    <col min="2" max="2" width="22.42578125" customWidth="1"/>
    <col min="3" max="3" width="8.42578125" customWidth="1"/>
    <col min="4" max="4" width="20" customWidth="1"/>
    <col min="5" max="6" width="12.5703125" customWidth="1"/>
    <col min="7" max="7" width="9" customWidth="1"/>
    <col min="8" max="8" width="12.5703125" bestFit="1" customWidth="1"/>
  </cols>
  <sheetData>
    <row r="1" spans="1:5" x14ac:dyDescent="0.25">
      <c r="A1" s="14" t="s">
        <v>4</v>
      </c>
      <c r="B1" t="s">
        <v>217</v>
      </c>
    </row>
    <row r="3" spans="1:5" x14ac:dyDescent="0.25">
      <c r="A3" s="14" t="s">
        <v>232</v>
      </c>
      <c r="B3" s="14" t="s">
        <v>239</v>
      </c>
    </row>
    <row r="4" spans="1:5" x14ac:dyDescent="0.25">
      <c r="A4" s="14" t="s">
        <v>230</v>
      </c>
      <c r="B4" t="s">
        <v>13</v>
      </c>
      <c r="C4" t="s">
        <v>16</v>
      </c>
      <c r="D4" t="s">
        <v>207</v>
      </c>
      <c r="E4" t="s">
        <v>231</v>
      </c>
    </row>
    <row r="5" spans="1:5" x14ac:dyDescent="0.25">
      <c r="A5" s="15" t="s">
        <v>233</v>
      </c>
      <c r="B5" s="10"/>
      <c r="C5" s="10">
        <v>3200000</v>
      </c>
      <c r="D5" s="10"/>
      <c r="E5" s="10">
        <v>3200000</v>
      </c>
    </row>
    <row r="6" spans="1:5" x14ac:dyDescent="0.25">
      <c r="A6" s="15" t="s">
        <v>234</v>
      </c>
      <c r="B6" s="10">
        <v>4200000</v>
      </c>
      <c r="C6" s="10"/>
      <c r="D6" s="10"/>
      <c r="E6" s="10">
        <v>4200000</v>
      </c>
    </row>
    <row r="7" spans="1:5" x14ac:dyDescent="0.25">
      <c r="A7" s="15" t="s">
        <v>235</v>
      </c>
      <c r="B7" s="10"/>
      <c r="C7" s="10"/>
      <c r="D7" s="10">
        <v>3400000</v>
      </c>
      <c r="E7" s="10">
        <v>3400000</v>
      </c>
    </row>
    <row r="8" spans="1:5" x14ac:dyDescent="0.25">
      <c r="A8" s="15" t="s">
        <v>236</v>
      </c>
      <c r="B8" s="10"/>
      <c r="C8" s="10"/>
      <c r="D8" s="10">
        <v>3600000</v>
      </c>
      <c r="E8" s="10">
        <v>3600000</v>
      </c>
    </row>
    <row r="9" spans="1:5" x14ac:dyDescent="0.25">
      <c r="A9" s="15" t="s">
        <v>237</v>
      </c>
      <c r="B9" s="10"/>
      <c r="C9" s="10"/>
      <c r="D9" s="10">
        <v>3700000</v>
      </c>
      <c r="E9" s="10">
        <v>3700000</v>
      </c>
    </row>
    <row r="10" spans="1:5" x14ac:dyDescent="0.25">
      <c r="A10" s="15" t="s">
        <v>238</v>
      </c>
      <c r="B10" s="10"/>
      <c r="C10" s="10"/>
      <c r="D10" s="10">
        <v>7300000</v>
      </c>
      <c r="E10" s="10">
        <v>7300000</v>
      </c>
    </row>
    <row r="11" spans="1:5" x14ac:dyDescent="0.25">
      <c r="A11" s="15" t="s">
        <v>231</v>
      </c>
      <c r="B11" s="10">
        <v>4200000</v>
      </c>
      <c r="C11" s="10">
        <v>3200000</v>
      </c>
      <c r="D11" s="10">
        <v>18000000</v>
      </c>
      <c r="E11" s="10">
        <v>25400000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2019-06-11T01:28:00Z</dcterms:modified>
</cp:coreProperties>
</file>