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Ingenieria en software\entrega 3\"/>
    </mc:Choice>
  </mc:AlternateContent>
  <bookViews>
    <workbookView xWindow="0" yWindow="0" windowWidth="20730" windowHeight="8835"/>
  </bookViews>
  <sheets>
    <sheet name="Presupuesto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4" l="1"/>
  <c r="G4" i="4"/>
  <c r="E5" i="4"/>
  <c r="G5" i="4" s="1"/>
  <c r="I24" i="4" l="1"/>
  <c r="E7" i="4" s="1"/>
  <c r="L24" i="4"/>
  <c r="E8" i="4" s="1"/>
  <c r="F24" i="4"/>
  <c r="E6" i="4" s="1"/>
  <c r="G6" i="4" l="1"/>
  <c r="G7" i="4"/>
  <c r="G8" i="4"/>
  <c r="G13" i="4" l="1"/>
  <c r="H13" i="4" s="1"/>
  <c r="G12" i="4"/>
</calcChain>
</file>

<file path=xl/sharedStrings.xml><?xml version="1.0" encoding="utf-8"?>
<sst xmlns="http://schemas.openxmlformats.org/spreadsheetml/2006/main" count="50" uniqueCount="26">
  <si>
    <t>Internet</t>
  </si>
  <si>
    <t>Impuestos</t>
  </si>
  <si>
    <t>Otros</t>
  </si>
  <si>
    <t>Oficina</t>
  </si>
  <si>
    <t>Mes</t>
  </si>
  <si>
    <t>VAN</t>
  </si>
  <si>
    <t>TIR</t>
  </si>
  <si>
    <t>Ingresos</t>
  </si>
  <si>
    <t>Egresos</t>
  </si>
  <si>
    <t>Diferencia</t>
  </si>
  <si>
    <t>Inversion Inicial</t>
  </si>
  <si>
    <t>N meses</t>
  </si>
  <si>
    <t xml:space="preserve">Tasa de Interes </t>
  </si>
  <si>
    <t>Abril</t>
  </si>
  <si>
    <t>Mayo</t>
  </si>
  <si>
    <t>Junio</t>
  </si>
  <si>
    <t>Marzo</t>
  </si>
  <si>
    <t>Telefono</t>
  </si>
  <si>
    <t>Viaticos</t>
  </si>
  <si>
    <t>Gastos Comunes</t>
  </si>
  <si>
    <t>Gastos Marzo</t>
  </si>
  <si>
    <t>Gastos Abril</t>
  </si>
  <si>
    <t>Gastos Mayo</t>
  </si>
  <si>
    <t>Gastos Junio</t>
  </si>
  <si>
    <t>Sueldos</t>
  </si>
  <si>
    <t>Sueldo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</si>
</sst>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* #,##0_-;\-* #,##0_-;_-* &quot;-&quot;??_-;_-@_-"/>
    <numFmt numFmtId="165" formatCode="_-&quot;$&quot;\ * #,##0_-;\-&quot;$&quot;\ * #,##0_-;_-&quot;$&quot;\ * &quot;-&quot;??_-;_-@_-"/>
    <numFmt numFmtId="166" formatCode="_-* #,##0.000_-;\-* #,##0.000_-;_-* &quot;-&quot;??_-;_-@_-"/>
  </numFmts>
  <fonts count="10" x14ac:knownFonts="1">
    <font>
      <sz val="10"/>
      <color theme="1" tint="0.34998626667073579"/>
      <name val="Arial"/>
      <family val="2"/>
      <scheme val="minor"/>
    </font>
    <font>
      <i/>
      <sz val="16"/>
      <color theme="1" tint="0.499984740745262"/>
      <name val="Arial"/>
      <family val="2"/>
      <scheme val="major"/>
    </font>
    <font>
      <b/>
      <sz val="11"/>
      <color theme="1"/>
      <name val="Arial"/>
      <family val="2"/>
      <scheme val="minor"/>
    </font>
    <font>
      <sz val="24"/>
      <color theme="6"/>
      <name val="Arial"/>
      <family val="2"/>
      <scheme val="major"/>
    </font>
    <font>
      <b/>
      <sz val="56"/>
      <color theme="6"/>
      <name val="Arial"/>
      <family val="2"/>
      <scheme val="major"/>
    </font>
    <font>
      <b/>
      <sz val="10"/>
      <color theme="6"/>
      <name val="Arial"/>
      <family val="2"/>
      <scheme val="major"/>
    </font>
    <font>
      <b/>
      <sz val="10"/>
      <color theme="4"/>
      <name val="Arial"/>
      <family val="2"/>
      <scheme val="major"/>
    </font>
    <font>
      <sz val="10"/>
      <color theme="1" tint="0.34998626667073579"/>
      <name val="Arial"/>
      <family val="2"/>
      <scheme val="minor"/>
    </font>
    <font>
      <b/>
      <sz val="10"/>
      <color theme="1" tint="0.34998626667073579"/>
      <name val="Arial"/>
      <family val="2"/>
      <scheme val="minor"/>
    </font>
    <font>
      <sz val="1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Protection="0">
      <alignment horizontal="left" vertical="top"/>
    </xf>
    <xf numFmtId="0" fontId="3" fillId="0" borderId="0" applyNumberFormat="0" applyFill="0" applyProtection="0">
      <alignment horizontal="left"/>
    </xf>
    <xf numFmtId="0" fontId="4" fillId="0" borderId="0" applyNumberFormat="0" applyFill="0" applyProtection="0">
      <alignment horizontal="left" vertical="center"/>
    </xf>
    <xf numFmtId="0" fontId="5" fillId="0" borderId="0" applyNumberFormat="0" applyFill="0" applyProtection="0">
      <alignment horizontal="left" indent="1"/>
    </xf>
    <xf numFmtId="0" fontId="6" fillId="0" borderId="0" applyNumberFormat="0" applyFill="0" applyBorder="0" applyAlignment="0" applyProtection="0"/>
    <xf numFmtId="0" fontId="2" fillId="0" borderId="0" applyNumberFormat="0" applyFill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30">
    <xf numFmtId="0" fontId="0" fillId="0" borderId="0" xfId="0"/>
    <xf numFmtId="165" fontId="0" fillId="0" borderId="0" xfId="8" applyNumberFormat="1" applyFont="1"/>
    <xf numFmtId="165" fontId="0" fillId="0" borderId="1" xfId="8" applyNumberFormat="1" applyFont="1" applyBorder="1"/>
    <xf numFmtId="165" fontId="0" fillId="0" borderId="0" xfId="8" applyNumberFormat="1" applyFont="1" applyBorder="1"/>
    <xf numFmtId="165" fontId="9" fillId="0" borderId="0" xfId="8" applyNumberFormat="1" applyFont="1"/>
    <xf numFmtId="165" fontId="0" fillId="3" borderId="1" xfId="8" applyNumberFormat="1" applyFont="1" applyFill="1" applyBorder="1"/>
    <xf numFmtId="165" fontId="0" fillId="4" borderId="1" xfId="8" applyNumberFormat="1" applyFont="1" applyFill="1" applyBorder="1"/>
    <xf numFmtId="166" fontId="9" fillId="5" borderId="1" xfId="7" applyNumberFormat="1" applyFont="1" applyFill="1" applyBorder="1"/>
    <xf numFmtId="165" fontId="9" fillId="7" borderId="1" xfId="8" applyNumberFormat="1" applyFont="1" applyFill="1" applyBorder="1"/>
    <xf numFmtId="165" fontId="9" fillId="3" borderId="1" xfId="8" applyNumberFormat="1" applyFont="1" applyFill="1" applyBorder="1"/>
    <xf numFmtId="165" fontId="9" fillId="6" borderId="1" xfId="8" applyNumberFormat="1" applyFont="1" applyFill="1" applyBorder="1"/>
    <xf numFmtId="165" fontId="9" fillId="4" borderId="1" xfId="8" applyNumberFormat="1" applyFont="1" applyFill="1" applyBorder="1"/>
    <xf numFmtId="165" fontId="9" fillId="2" borderId="1" xfId="8" applyNumberFormat="1" applyFont="1" applyFill="1" applyBorder="1"/>
    <xf numFmtId="165" fontId="9" fillId="5" borderId="1" xfId="8" applyNumberFormat="1" applyFont="1" applyFill="1" applyBorder="1"/>
    <xf numFmtId="0" fontId="9" fillId="5" borderId="1" xfId="8" applyNumberFormat="1" applyFont="1" applyFill="1" applyBorder="1"/>
    <xf numFmtId="43" fontId="9" fillId="5" borderId="1" xfId="7" applyFont="1" applyFill="1" applyBorder="1"/>
    <xf numFmtId="9" fontId="9" fillId="5" borderId="1" xfId="7" applyNumberFormat="1" applyFont="1" applyFill="1" applyBorder="1"/>
    <xf numFmtId="165" fontId="8" fillId="7" borderId="1" xfId="8" applyNumberFormat="1" applyFont="1" applyFill="1" applyBorder="1"/>
    <xf numFmtId="165" fontId="9" fillId="8" borderId="1" xfId="8" applyNumberFormat="1" applyFont="1" applyFill="1" applyBorder="1" applyAlignment="1">
      <alignment horizontal="center"/>
    </xf>
    <xf numFmtId="165" fontId="0" fillId="8" borderId="1" xfId="8" applyNumberFormat="1" applyFont="1" applyFill="1" applyBorder="1" applyAlignment="1">
      <alignment horizontal="center"/>
    </xf>
    <xf numFmtId="165" fontId="9" fillId="4" borderId="2" xfId="8" applyNumberFormat="1" applyFont="1" applyFill="1" applyBorder="1" applyAlignment="1">
      <alignment horizontal="center"/>
    </xf>
    <xf numFmtId="165" fontId="0" fillId="4" borderId="3" xfId="8" applyNumberFormat="1" applyFont="1" applyFill="1" applyBorder="1" applyAlignment="1">
      <alignment horizontal="center"/>
    </xf>
    <xf numFmtId="165" fontId="0" fillId="0" borderId="0" xfId="8" applyNumberFormat="1" applyFont="1" applyBorder="1" applyAlignment="1">
      <alignment horizontal="center"/>
    </xf>
    <xf numFmtId="165" fontId="0" fillId="3" borderId="2" xfId="8" applyNumberFormat="1" applyFont="1" applyFill="1" applyBorder="1"/>
    <xf numFmtId="165" fontId="0" fillId="3" borderId="3" xfId="8" applyNumberFormat="1" applyFont="1" applyFill="1" applyBorder="1"/>
    <xf numFmtId="164" fontId="9" fillId="3" borderId="2" xfId="7" applyNumberFormat="1" applyFont="1" applyFill="1" applyBorder="1" applyAlignment="1">
      <alignment horizontal="center"/>
    </xf>
    <xf numFmtId="164" fontId="9" fillId="3" borderId="3" xfId="7" applyNumberFormat="1" applyFont="1" applyFill="1" applyBorder="1" applyAlignment="1">
      <alignment horizontal="center"/>
    </xf>
    <xf numFmtId="165" fontId="0" fillId="3" borderId="2" xfId="8" applyNumberFormat="1" applyFont="1" applyFill="1" applyBorder="1" applyAlignment="1">
      <alignment horizontal="center"/>
    </xf>
    <xf numFmtId="165" fontId="0" fillId="3" borderId="4" xfId="8" applyNumberFormat="1" applyFont="1" applyFill="1" applyBorder="1" applyAlignment="1">
      <alignment horizontal="center"/>
    </xf>
    <xf numFmtId="165" fontId="0" fillId="3" borderId="3" xfId="8" applyNumberFormat="1" applyFont="1" applyFill="1" applyBorder="1" applyAlignment="1">
      <alignment horizontal="center"/>
    </xf>
  </cellXfs>
  <cellStyles count="9">
    <cellStyle name="Encabezado 1" xfId="2" builtinId="16" customBuiltin="1"/>
    <cellStyle name="Encabezado 4" xfId="5" builtinId="19" customBuiltin="1"/>
    <cellStyle name="Millares" xfId="7" builtinId="3"/>
    <cellStyle name="Moneda" xfId="8" builtinId="4"/>
    <cellStyle name="Normal" xfId="0" builtinId="0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6" builtinId="25" customBuiltin="1"/>
  </cellStyles>
  <dxfs count="5">
    <dxf>
      <font>
        <b/>
        <i val="0"/>
        <color theme="1" tint="0.24994659260841701"/>
      </font>
      <fill>
        <patternFill>
          <bgColor theme="2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i val="0"/>
      </font>
      <border>
        <bottom style="thin">
          <color theme="1" tint="0.499984740745262"/>
        </bottom>
      </border>
    </dxf>
    <dxf>
      <border>
        <horizontal style="thin">
          <color theme="0" tint="-0.24994659260841701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PivotStyle="PivotStyleLight16">
    <tableStyle name="MySqlDefault" pivot="0" table="0" count="2">
      <tableStyleElement type="wholeTable" dxfId="4"/>
      <tableStyleElement type="headerRow" dxfId="3"/>
    </tableStyle>
    <tableStyle name="Tabla de presupuesto" pivot="0" count="3">
      <tableStyleElement type="wholeTable" dxfId="2"/>
      <tableStyleElement type="headerRow" dxfId="1"/>
      <tableStyleElement type="total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Family Budget">
      <a:dk1>
        <a:sysClr val="windowText" lastClr="000000"/>
      </a:dk1>
      <a:lt1>
        <a:sysClr val="window" lastClr="FFFFFF"/>
      </a:lt1>
      <a:dk2>
        <a:srgbClr val="2D1739"/>
      </a:dk2>
      <a:lt2>
        <a:srgbClr val="EAEAEA"/>
      </a:lt2>
      <a:accent1>
        <a:srgbClr val="D12F2F"/>
      </a:accent1>
      <a:accent2>
        <a:srgbClr val="F1740D"/>
      </a:accent2>
      <a:accent3>
        <a:srgbClr val="934EBA"/>
      </a:accent3>
      <a:accent4>
        <a:srgbClr val="3084AA"/>
      </a:accent4>
      <a:accent5>
        <a:srgbClr val="60A846"/>
      </a:accent5>
      <a:accent6>
        <a:srgbClr val="C2513E"/>
      </a:accent6>
      <a:hlink>
        <a:srgbClr val="00B0F0"/>
      </a:hlink>
      <a:folHlink>
        <a:srgbClr val="934EBA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zoomScaleNormal="100" workbookViewId="0">
      <selection activeCell="B13" sqref="B13"/>
    </sheetView>
  </sheetViews>
  <sheetFormatPr baseColWidth="10" defaultRowHeight="12.75" x14ac:dyDescent="0.2"/>
  <cols>
    <col min="1" max="1" width="14.5703125" style="1" bestFit="1" customWidth="1"/>
    <col min="2" max="2" width="15.42578125" style="1" bestFit="1" customWidth="1"/>
    <col min="3" max="3" width="14.42578125" style="1" bestFit="1" customWidth="1"/>
    <col min="4" max="4" width="11.85546875" style="1" bestFit="1" customWidth="1"/>
    <col min="5" max="5" width="11.5703125" style="1" customWidth="1"/>
    <col min="6" max="6" width="12.85546875" style="1" bestFit="1" customWidth="1"/>
    <col min="7" max="7" width="12.28515625" style="1" bestFit="1" customWidth="1"/>
    <col min="8" max="8" width="11.42578125" style="1"/>
    <col min="9" max="9" width="11.85546875" style="1" bestFit="1" customWidth="1"/>
    <col min="10" max="10" width="11.42578125" style="1"/>
    <col min="11" max="11" width="11.42578125" style="1" customWidth="1"/>
    <col min="12" max="12" width="11.85546875" style="1" bestFit="1" customWidth="1"/>
    <col min="13" max="16384" width="11.42578125" style="1"/>
  </cols>
  <sheetData>
    <row r="1" spans="1:12" x14ac:dyDescent="0.2">
      <c r="A1" s="12" t="s">
        <v>10</v>
      </c>
      <c r="B1" s="17">
        <v>1500000</v>
      </c>
    </row>
    <row r="3" spans="1:12" x14ac:dyDescent="0.2">
      <c r="A3" s="20" t="s">
        <v>4</v>
      </c>
      <c r="B3" s="21"/>
      <c r="C3" s="11" t="s">
        <v>7</v>
      </c>
      <c r="D3" s="6"/>
      <c r="E3" s="11" t="s">
        <v>8</v>
      </c>
      <c r="F3" s="6"/>
      <c r="G3" s="11" t="s">
        <v>9</v>
      </c>
    </row>
    <row r="4" spans="1:12" x14ac:dyDescent="0.2">
      <c r="A4" s="23"/>
      <c r="B4" s="24"/>
      <c r="C4" s="5"/>
      <c r="D4" s="5"/>
      <c r="E4" s="9"/>
      <c r="F4" s="9"/>
      <c r="G4" s="9">
        <f>-(B1)</f>
        <v>-1500000</v>
      </c>
    </row>
    <row r="5" spans="1:12" x14ac:dyDescent="0.2">
      <c r="A5" s="25" t="s">
        <v>16</v>
      </c>
      <c r="B5" s="26"/>
      <c r="C5" s="9">
        <v>4000000</v>
      </c>
      <c r="D5" s="5"/>
      <c r="E5" s="9">
        <f>C19+C20+C21+C22+C23+C24+C25</f>
        <v>1700000</v>
      </c>
      <c r="F5" s="9"/>
      <c r="G5" s="9">
        <f>C5-E5</f>
        <v>2300000</v>
      </c>
    </row>
    <row r="6" spans="1:12" x14ac:dyDescent="0.2">
      <c r="A6" s="25" t="s">
        <v>13</v>
      </c>
      <c r="B6" s="26"/>
      <c r="C6" s="9">
        <v>2500000</v>
      </c>
      <c r="D6" s="5"/>
      <c r="E6" s="9">
        <f>F19+F20+F21+F22+F23+F24+F25</f>
        <v>4500000</v>
      </c>
      <c r="F6" s="9"/>
      <c r="G6" s="9">
        <f t="shared" ref="G6:G8" si="0">C6-E6</f>
        <v>-2000000</v>
      </c>
    </row>
    <row r="7" spans="1:12" x14ac:dyDescent="0.2">
      <c r="A7" s="25" t="s">
        <v>14</v>
      </c>
      <c r="B7" s="26"/>
      <c r="C7" s="9">
        <v>2500000</v>
      </c>
      <c r="D7" s="5"/>
      <c r="E7" s="9">
        <f>I19+I20+I21+I22+I23+I24+I25</f>
        <v>4250000</v>
      </c>
      <c r="F7" s="9"/>
      <c r="G7" s="9">
        <f t="shared" si="0"/>
        <v>-1750000</v>
      </c>
      <c r="J7" s="4"/>
    </row>
    <row r="8" spans="1:12" x14ac:dyDescent="0.2">
      <c r="A8" s="25" t="s">
        <v>15</v>
      </c>
      <c r="B8" s="26"/>
      <c r="C8" s="9">
        <v>9000000</v>
      </c>
      <c r="D8" s="5"/>
      <c r="E8" s="9">
        <f>L19+L20+L21+L22+L23+L24+L25</f>
        <v>3410000</v>
      </c>
      <c r="F8" s="9"/>
      <c r="G8" s="9">
        <f t="shared" si="0"/>
        <v>5590000</v>
      </c>
    </row>
    <row r="9" spans="1:12" x14ac:dyDescent="0.2">
      <c r="A9" s="27"/>
      <c r="B9" s="28"/>
      <c r="C9" s="28"/>
      <c r="D9" s="28"/>
      <c r="E9" s="28"/>
      <c r="F9" s="28"/>
      <c r="G9" s="29"/>
    </row>
    <row r="10" spans="1:12" x14ac:dyDescent="0.2">
      <c r="J10" s="12" t="s">
        <v>25</v>
      </c>
      <c r="K10" s="8">
        <v>500000</v>
      </c>
    </row>
    <row r="11" spans="1:12" x14ac:dyDescent="0.2">
      <c r="B11" s="4"/>
      <c r="C11" s="10" t="s">
        <v>10</v>
      </c>
      <c r="D11" s="13">
        <f>-(B1)</f>
        <v>-1500000</v>
      </c>
      <c r="E11" s="4"/>
      <c r="F11" s="4"/>
      <c r="G11" s="4"/>
      <c r="H11" s="4"/>
      <c r="K11" s="22"/>
      <c r="L11" s="22"/>
    </row>
    <row r="12" spans="1:12" x14ac:dyDescent="0.2">
      <c r="B12" s="4"/>
      <c r="C12" s="10" t="s">
        <v>11</v>
      </c>
      <c r="D12" s="14">
        <v>4</v>
      </c>
      <c r="E12" s="4"/>
      <c r="F12" s="10" t="s">
        <v>5</v>
      </c>
      <c r="G12" s="13">
        <f>NPV(D13,G5:G8)-D11</f>
        <v>4441260.8428386031</v>
      </c>
      <c r="H12" s="4"/>
      <c r="K12" s="3"/>
      <c r="L12" s="3"/>
    </row>
    <row r="13" spans="1:12" x14ac:dyDescent="0.2">
      <c r="B13" s="4"/>
      <c r="C13" s="10" t="s">
        <v>12</v>
      </c>
      <c r="D13" s="15">
        <v>0.1</v>
      </c>
      <c r="E13" s="4"/>
      <c r="F13" s="10" t="s">
        <v>6</v>
      </c>
      <c r="G13" s="16">
        <f>IRR(G4:G8)</f>
        <v>0.37702686563603716</v>
      </c>
      <c r="H13" s="7">
        <f>G13/100</f>
        <v>3.7702686563603717E-3</v>
      </c>
      <c r="K13" s="3"/>
      <c r="L13" s="3"/>
    </row>
    <row r="14" spans="1:12" x14ac:dyDescent="0.2">
      <c r="K14" s="3"/>
      <c r="L14" s="3"/>
    </row>
    <row r="15" spans="1:12" x14ac:dyDescent="0.2">
      <c r="K15" s="3"/>
      <c r="L15" s="3"/>
    </row>
    <row r="16" spans="1:12" x14ac:dyDescent="0.2">
      <c r="K16" s="3"/>
      <c r="L16" s="3"/>
    </row>
    <row r="17" spans="2:12" x14ac:dyDescent="0.2">
      <c r="K17" s="3"/>
      <c r="L17" s="3"/>
    </row>
    <row r="18" spans="2:12" x14ac:dyDescent="0.2">
      <c r="B18" s="18" t="s">
        <v>20</v>
      </c>
      <c r="C18" s="19"/>
      <c r="E18" s="18" t="s">
        <v>21</v>
      </c>
      <c r="F18" s="19"/>
      <c r="H18" s="18" t="s">
        <v>22</v>
      </c>
      <c r="I18" s="19"/>
      <c r="K18" s="18" t="s">
        <v>23</v>
      </c>
      <c r="L18" s="19"/>
    </row>
    <row r="19" spans="2:12" x14ac:dyDescent="0.2">
      <c r="B19" s="2" t="s">
        <v>17</v>
      </c>
      <c r="C19" s="2">
        <v>50000</v>
      </c>
      <c r="E19" s="2" t="s">
        <v>17</v>
      </c>
      <c r="F19" s="2">
        <v>50000</v>
      </c>
      <c r="H19" s="2" t="s">
        <v>17</v>
      </c>
      <c r="I19" s="2">
        <v>50000</v>
      </c>
      <c r="K19" s="2" t="s">
        <v>17</v>
      </c>
      <c r="L19" s="2">
        <v>50000</v>
      </c>
    </row>
    <row r="20" spans="2:12" x14ac:dyDescent="0.2">
      <c r="B20" s="2" t="s">
        <v>0</v>
      </c>
      <c r="C20" s="2">
        <v>500000</v>
      </c>
      <c r="E20" s="2" t="s">
        <v>0</v>
      </c>
      <c r="F20" s="2">
        <v>500000</v>
      </c>
      <c r="H20" s="2" t="s">
        <v>0</v>
      </c>
      <c r="I20" s="2">
        <v>500000</v>
      </c>
      <c r="K20" s="2" t="s">
        <v>0</v>
      </c>
      <c r="L20" s="2">
        <v>500000</v>
      </c>
    </row>
    <row r="21" spans="2:12" x14ac:dyDescent="0.2">
      <c r="B21" s="2" t="s">
        <v>18</v>
      </c>
      <c r="C21" s="2">
        <v>100000</v>
      </c>
      <c r="E21" s="2" t="s">
        <v>18</v>
      </c>
      <c r="F21" s="2">
        <v>100000</v>
      </c>
      <c r="H21" s="2" t="s">
        <v>18</v>
      </c>
      <c r="I21" s="2">
        <v>100000</v>
      </c>
      <c r="K21" s="2" t="s">
        <v>18</v>
      </c>
      <c r="L21" s="2">
        <v>10000</v>
      </c>
    </row>
    <row r="22" spans="2:12" x14ac:dyDescent="0.2">
      <c r="B22" s="2" t="s">
        <v>1</v>
      </c>
      <c r="C22" s="2">
        <v>100000</v>
      </c>
      <c r="E22" s="2" t="s">
        <v>1</v>
      </c>
      <c r="F22" s="2">
        <v>1000000</v>
      </c>
      <c r="H22" s="2" t="s">
        <v>1</v>
      </c>
      <c r="I22" s="2">
        <v>1000000</v>
      </c>
      <c r="K22" s="2" t="s">
        <v>1</v>
      </c>
      <c r="L22" s="2">
        <v>100000</v>
      </c>
    </row>
    <row r="23" spans="2:12" x14ac:dyDescent="0.2">
      <c r="B23" s="2" t="s">
        <v>19</v>
      </c>
      <c r="C23" s="2">
        <v>250000</v>
      </c>
      <c r="E23" s="2" t="s">
        <v>19</v>
      </c>
      <c r="F23" s="2">
        <v>350000</v>
      </c>
      <c r="H23" s="2" t="s">
        <v>19</v>
      </c>
      <c r="I23" s="2">
        <v>100000</v>
      </c>
      <c r="K23" s="2" t="s">
        <v>19</v>
      </c>
      <c r="L23" s="2">
        <v>250000</v>
      </c>
    </row>
    <row r="24" spans="2:12" x14ac:dyDescent="0.2">
      <c r="B24" s="2" t="s">
        <v>3</v>
      </c>
      <c r="C24" s="2">
        <v>500000</v>
      </c>
      <c r="E24" s="2" t="s">
        <v>24</v>
      </c>
      <c r="F24" s="2">
        <f>(K10)*4</f>
        <v>2000000</v>
      </c>
      <c r="H24" s="2" t="s">
        <v>24</v>
      </c>
      <c r="I24" s="2">
        <f>(K10)*4</f>
        <v>2000000</v>
      </c>
      <c r="K24" s="2" t="s">
        <v>24</v>
      </c>
      <c r="L24" s="2">
        <f>(K10)*4</f>
        <v>2000000</v>
      </c>
    </row>
    <row r="25" spans="2:12" x14ac:dyDescent="0.2">
      <c r="B25" s="2" t="s">
        <v>2</v>
      </c>
      <c r="C25" s="2">
        <v>200000</v>
      </c>
      <c r="E25" s="2" t="s">
        <v>3</v>
      </c>
      <c r="F25" s="2">
        <v>500000</v>
      </c>
      <c r="H25" s="2" t="s">
        <v>3</v>
      </c>
      <c r="I25" s="2">
        <v>500000</v>
      </c>
      <c r="K25" s="2" t="s">
        <v>3</v>
      </c>
      <c r="L25" s="2">
        <v>500000</v>
      </c>
    </row>
    <row r="26" spans="2:12" x14ac:dyDescent="0.2">
      <c r="B26" s="2"/>
      <c r="C26" s="2"/>
      <c r="E26" s="2" t="s">
        <v>2</v>
      </c>
      <c r="F26" s="2">
        <v>200000</v>
      </c>
      <c r="H26" s="2" t="s">
        <v>2</v>
      </c>
      <c r="I26" s="2">
        <v>100000</v>
      </c>
      <c r="K26" s="2" t="s">
        <v>2</v>
      </c>
      <c r="L26" s="2">
        <v>100000</v>
      </c>
    </row>
  </sheetData>
  <mergeCells count="12">
    <mergeCell ref="B18:C18"/>
    <mergeCell ref="E18:F18"/>
    <mergeCell ref="H18:I18"/>
    <mergeCell ref="K18:L18"/>
    <mergeCell ref="A3:B3"/>
    <mergeCell ref="K11:L11"/>
    <mergeCell ref="A4:B4"/>
    <mergeCell ref="A5:B5"/>
    <mergeCell ref="A6:B6"/>
    <mergeCell ref="A7:B7"/>
    <mergeCell ref="A8:B8"/>
    <mergeCell ref="A9:G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Presupuesto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Duoc</dc:creator>
  <cp:keywords/>
  <dc:description/>
  <cp:lastModifiedBy>Duoc</cp:lastModifiedBy>
  <cp:revision/>
  <dcterms:created xsi:type="dcterms:W3CDTF">2014-07-29T20:18:36Z</dcterms:created>
  <dcterms:modified xsi:type="dcterms:W3CDTF">2016-06-24T13:11:49Z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088484d8-bffd-4dc7-bf05-68b8d0393930</vt:lpwstr>
  </property>
</Properties>
</file>