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RIENTAÇÕES" sheetId="1" state="visible" r:id="rId2"/>
    <sheet name="LOG MODIFICAÇÕES" sheetId="2" state="visible" r:id="rId3"/>
    <sheet name="CAPA" sheetId="3" state="visible" r:id="rId4"/>
    <sheet name="PREMISSAS" sheetId="4" state="hidden" r:id="rId5"/>
    <sheet name="Letícia Novais" sheetId="5" state="visible" r:id="rId6"/>
  </sheets>
  <definedNames>
    <definedName function="false" hidden="false" name="rngFeriados" vbProcedure="false">CAPA!$B$7:$H$24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ID#AAAAZABwM9A
RENAN    (2022-05-04 17:34:49)
Nesta coluna, incluir a data de todos os feriados do ano.</t>
        </r>
      </text>
    </comment>
    <comment ref="C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ID#AAAAZABwM84
RENAN    (2022-05-04 17:34:49)
Preencher com o nome da empresa em que está apontando os cartões de ponto.</t>
        </r>
      </text>
    </comment>
    <comment ref="C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ID#AAAAZAWjZhE
RENAN    (2022-05-04 17:34:49)
Preencher com a data de início do período do cartão de ponto.</t>
        </r>
      </text>
    </comment>
    <comment ref="D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ID#AAAAZAWjZhQ
RENAN    (2022-05-04 17:34:49)
Nesta coluna, incluir a observação do feriado. Não é obrigatório o seu preenchimento.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ID#AAAAZABwM8w
Renan    (2022-05-04 17:34:49)
Edite o nome do funcionário.</t>
        </r>
      </text>
    </comment>
    <comment ref="D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ID#AAAAZABwM9I
RENAN    (2022-05-04 17:34:49)
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caso contrário não irá totalizar.</t>
        </r>
      </text>
    </comment>
    <comment ref="E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ID#AAAAZABwM88
RENAN    (2022-05-04 17:34:49)
Digitar a saída do primeiro horário do funcionário. Não é necessário digitar os dois pontos da hora. Por exemplo, para o horário 13:59 digite apenas 1359</t>
        </r>
      </text>
    </comment>
    <comment ref="F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ID#AAAAZAWjZhM
RENAN    (2022-05-04 17:34:49)
Digitar a entrada do segundo horário do funcionário. Não é necessário digitar os dois pontos da hora. Por exemplo, para o horário 14:59 digite apenas 1459</t>
        </r>
      </text>
    </commen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ID#AAAAZAWjZhI
RENAN    (2022-05-04 17:34:49)
Digitar a saída do segundo horário do funcionário. Não é necessário digitar os dois pontos da hora. Por exemplo, para o horário 17:59 digite apenas 1759</t>
        </r>
      </text>
    </comment>
    <comment ref="O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ID#AAAAZABwM80
Renan    (2022-05-04 17:34:49)
Inserir manualmente o adicional noturno.</t>
        </r>
      </text>
    </comment>
    <comment ref="Q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ID#AAAAZABwM8s
Renan    (2022-05-04 17:34:49)
Aqui você pode editar e colocar a primeira faixa de porcentagem.</t>
        </r>
      </text>
    </comment>
    <comment ref="S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ID#AAAAZABwM9M
Renan    (2022-05-04 17:34:49)
Aqui você pode editar e colocar a segunda faixa de porcentagem.</t>
        </r>
      </text>
    </comment>
    <comment ref="U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ID#AAAAZABwM9E
Renan    (2022-05-04 17:34:49)
Preencher diariamente a carga horária do funcionário.</t>
        </r>
      </text>
    </comment>
  </commentList>
</comments>
</file>

<file path=xl/sharedStrings.xml><?xml version="1.0" encoding="utf-8"?>
<sst xmlns="http://schemas.openxmlformats.org/spreadsheetml/2006/main" count="213" uniqueCount="77">
  <si>
    <t xml:space="preserve">Planilha - Cálculo Cartão de Ponto</t>
  </si>
  <si>
    <t xml:space="preserve">1º - Preencher o nome da empresa e o período inicial do cartão de ponto na planilha "CAPA";</t>
  </si>
  <si>
    <t xml:space="preserve">2º - Preencher os feriados;</t>
  </si>
  <si>
    <t xml:space="preserve">3º - Preencher os dados solicitados na planilha "Premissas";</t>
  </si>
  <si>
    <t xml:space="preserve">4º - Criar uma planilha para cada funcionário, fazendo uma cópia a partir da planilha "MODELO";</t>
  </si>
  <si>
    <t xml:space="preserve">5º - Preencher o nome do funcionário e a carga horária nos dias da semana. Caso não houver carga horária em algum dia, deixe com o valor zero;</t>
  </si>
  <si>
    <t xml:space="preserve">6º - Preencher os horários de entrada e saída dos funcionários. Observe que não é necessário digitar os dois pontos ":" da hora, ex: para 12:45, digite apenas 1245;</t>
  </si>
  <si>
    <t xml:space="preserve">7º - Caso tenha algum conhecimento de fórmulas e queira editar algumas, desbloqueie a planilha na aba "Revisão" &gt;&gt; "Desproteger Planilha". Não há senha.</t>
  </si>
  <si>
    <t xml:space="preserve">Verifique atualizações da planilha em: </t>
  </si>
  <si>
    <t xml:space="preserve">http://sourceforge.net/projects/pccp</t>
  </si>
  <si>
    <t xml:space="preserve">Planilha criada por Renan Araujo. Dúvidas ou sugestões, mande um e-mail para vba.renan@gmail.com</t>
  </si>
  <si>
    <t xml:space="preserve">Versão:</t>
  </si>
  <si>
    <t xml:space="preserve">Versão 1.1</t>
  </si>
  <si>
    <t xml:space="preserve"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</si>
  <si>
    <t xml:space="preserve">Versão 1.2</t>
  </si>
  <si>
    <t xml:space="preserve">Realizado ajuste para funcionários da jornada noturna. Cálculo estava sendo feito incorretamente quando o intervalo dava-se após a meia noite.</t>
  </si>
  <si>
    <t xml:space="preserve">Versão 1.3</t>
  </si>
  <si>
    <t xml:space="preserve">Realizado ajuste para funcionários com carga horária diferenciada no sábado. Preencher a carga horária no campo "Sábado" que o sistema realizará o cálculo.</t>
  </si>
  <si>
    <t xml:space="preserve">Versão 2.0</t>
  </si>
  <si>
    <t xml:space="preserve">Incuída planilha de premissas, onde pode ser ajustado a porcentagem de horas extras para cada dia da semana. Funcionalidade de carga horária diferenciada por dia da semana.</t>
  </si>
  <si>
    <t xml:space="preserve">Versão 2.1</t>
  </si>
  <si>
    <t xml:space="preserve">Corrigido erro de cálculo no total de Horas Diárias.</t>
  </si>
  <si>
    <t xml:space="preserve">Versão 2.1.1</t>
  </si>
  <si>
    <t xml:space="preserve">Corrigido erro no mês de fevereiro, onde aparecia erro de fórmula nos cálculos.</t>
  </si>
  <si>
    <t xml:space="preserve">Versão atual:</t>
  </si>
  <si>
    <t xml:space="preserve">2.1.1</t>
  </si>
  <si>
    <t xml:space="preserve">APONTAMENTO DE CARTÕES</t>
  </si>
  <si>
    <t xml:space="preserve">EMPRESA:</t>
  </si>
  <si>
    <t xml:space="preserve">PC POWER</t>
  </si>
  <si>
    <t xml:space="preserve">PERÍODO</t>
  </si>
  <si>
    <t xml:space="preserve">À</t>
  </si>
  <si>
    <t xml:space="preserve">FERIADOS</t>
  </si>
  <si>
    <t xml:space="preserve">F</t>
  </si>
  <si>
    <t xml:space="preserve">HORA EXTRA</t>
  </si>
  <si>
    <t xml:space="preserve">DIA DA SEMANA</t>
  </si>
  <si>
    <t xml:space="preserve">CÁLCULO</t>
  </si>
  <si>
    <t xml:space="preserve">SEGUNDA-FEIRA</t>
  </si>
  <si>
    <t xml:space="preserve">AS</t>
  </si>
  <si>
    <t xml:space="preserve">PRIMEIRAS HORAS SERÃO</t>
  </si>
  <si>
    <t xml:space="preserve">AS DEMAIS SERÃO</t>
  </si>
  <si>
    <t xml:space="preserve">TERÇA-FEIRA</t>
  </si>
  <si>
    <t xml:space="preserve">QUARTA-FEIRA</t>
  </si>
  <si>
    <t xml:space="preserve">QUINTA-FEIRA</t>
  </si>
  <si>
    <t xml:space="preserve">SEXTA-FEIRA</t>
  </si>
  <si>
    <t xml:space="preserve">SÁBADO</t>
  </si>
  <si>
    <t xml:space="preserve">DOMINGO</t>
  </si>
  <si>
    <t xml:space="preserve">ADICIONAL NOTURNO</t>
  </si>
  <si>
    <t xml:space="preserve">INTERVALO A.N.</t>
  </si>
  <si>
    <t xml:space="preserve">Funcionário</t>
  </si>
  <si>
    <t xml:space="preserve">Eduardo Lucas Lemes Januário</t>
  </si>
  <si>
    <t xml:space="preserve">H.E. / Atrasos / A.N</t>
  </si>
  <si>
    <t xml:space="preserve">Distrib. H.E. p/ Faixa</t>
  </si>
  <si>
    <t xml:space="preserve">CARGA HORÁRIA</t>
  </si>
  <si>
    <t xml:space="preserve">ESPELHO</t>
  </si>
  <si>
    <t xml:space="preserve">Data</t>
  </si>
  <si>
    <t xml:space="preserve">Dia Semana</t>
  </si>
  <si>
    <t xml:space="preserve">Entrada</t>
  </si>
  <si>
    <t xml:space="preserve">Saída</t>
  </si>
  <si>
    <t xml:space="preserve">H. Diária</t>
  </si>
  <si>
    <t xml:space="preserve">Atrasos</t>
  </si>
  <si>
    <t xml:space="preserve">Horas Extras</t>
  </si>
  <si>
    <t xml:space="preserve">A.N.</t>
  </si>
  <si>
    <t xml:space="preserve">1ª Faixa</t>
  </si>
  <si>
    <t xml:space="preserve">2ª Faixa</t>
  </si>
  <si>
    <t xml:space="preserve">SEGUNDA</t>
  </si>
  <si>
    <t xml:space="preserve">-</t>
  </si>
  <si>
    <t xml:space="preserve">TERÇA</t>
  </si>
  <si>
    <t xml:space="preserve">QUARTA</t>
  </si>
  <si>
    <t xml:space="preserve">QUINTA</t>
  </si>
  <si>
    <t xml:space="preserve">SEXTA</t>
  </si>
  <si>
    <t xml:space="preserve">medico</t>
  </si>
  <si>
    <t xml:space="preserve">feriado</t>
  </si>
  <si>
    <t xml:space="preserve">viajando</t>
  </si>
  <si>
    <t xml:space="preserve">Folga do feriado</t>
  </si>
  <si>
    <t xml:space="preserve">TOTAIS</t>
  </si>
  <si>
    <t xml:space="preserve">Faltas / Suspensão</t>
  </si>
  <si>
    <t xml:space="preserve">HORAS EXTRAS NÃO AUTORIZADAS NÃO PAGAS. 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</si>
</sst>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&quot;&quot;;&quot;&quot;;&quot;&quot;;&quot;&quot;"/>
    <numFmt numFmtId="166" formatCode="d/m/yyyy"/>
    <numFmt numFmtId="167" formatCode="General"/>
    <numFmt numFmtId="168" formatCode="hh:mm"/>
    <numFmt numFmtId="169" formatCode="0%"/>
    <numFmt numFmtId="170" formatCode="0.00"/>
    <numFmt numFmtId="171" formatCode="dd/mm/yy"/>
    <numFmt numFmtId="172" formatCode="#\:##"/>
    <numFmt numFmtId="173" formatCode="[hh]:mm;&quot;&quot;;\-"/>
    <numFmt numFmtId="174" formatCode="&quot;R$ &quot;#,##0.00"/>
    <numFmt numFmtId="175" formatCode="#,##0;&quot;&quot;;\-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4F6228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b val="true"/>
      <sz val="20"/>
      <color rgb="FF000000"/>
      <name val="Calibri"/>
      <family val="0"/>
      <charset val="1"/>
    </font>
    <font>
      <sz val="11"/>
      <color rgb="FF4F6228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0070C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i val="true"/>
      <sz val="12"/>
      <color rgb="FFFF0000"/>
      <name val="Calibri"/>
      <family val="0"/>
      <charset val="1"/>
    </font>
    <font>
      <sz val="12"/>
      <color rgb="FFFF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3D69B"/>
      </patternFill>
    </fill>
    <fill>
      <patternFill patternType="solid">
        <fgColor rgb="FFFFFFC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6A6A6"/>
        <bgColor rgb="FFBFBFB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color rgb="FFFFFFFF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3D69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BFBFBF"/>
      <rgbColor rgb="FF808080"/>
      <rgbColor rgb="FF9999FF"/>
      <rgbColor rgb="FF993366"/>
      <rgbColor rgb="FFFFFFCC"/>
      <rgbColor rgb="FFF2F2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ourceforge.net/projects/pccp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2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17" min="2" style="0" width="9.13"/>
  </cols>
  <sheetData>
    <row r="1" customFormat="false" ht="4.5" hidden="false" customHeight="true" outlineLevel="0" collapsed="false"/>
    <row r="2" customFormat="false" ht="13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customFormat="false" ht="13.5" hidden="false" customHeight="true" outlineLevel="0" collapsed="false">
      <c r="B4" s="2" t="s">
        <v>1</v>
      </c>
    </row>
    <row r="5" customFormat="false" ht="13.5" hidden="false" customHeight="true" outlineLevel="0" collapsed="false">
      <c r="B5" s="2" t="s">
        <v>2</v>
      </c>
    </row>
    <row r="6" customFormat="false" ht="13.5" hidden="false" customHeight="true" outlineLevel="0" collapsed="false">
      <c r="B6" s="2" t="s">
        <v>3</v>
      </c>
    </row>
    <row r="7" customFormat="false" ht="13.5" hidden="false" customHeight="true" outlineLevel="0" collapsed="false">
      <c r="B7" s="2" t="s">
        <v>4</v>
      </c>
    </row>
    <row r="8" customFormat="false" ht="13.5" hidden="false" customHeight="true" outlineLevel="0" collapsed="false">
      <c r="B8" s="2" t="s">
        <v>5</v>
      </c>
    </row>
    <row r="9" customFormat="false" ht="13.5" hidden="false" customHeight="true" outlineLevel="0" collapsed="false">
      <c r="B9" s="2" t="s">
        <v>6</v>
      </c>
    </row>
    <row r="10" customFormat="false" ht="13.5" hidden="false" customHeight="true" outlineLevel="0" collapsed="false">
      <c r="B10" s="2" t="s">
        <v>7</v>
      </c>
    </row>
    <row r="21" customFormat="false" ht="13.5" hidden="false" customHeight="true" outlineLevel="0" collapsed="false">
      <c r="B21" s="2" t="s">
        <v>8</v>
      </c>
      <c r="F21" s="3" t="s">
        <v>9</v>
      </c>
    </row>
    <row r="22" customFormat="false" ht="13.5" hidden="false" customHeight="true" outlineLevel="0" collapsed="false">
      <c r="B22" s="2" t="s">
        <v>10</v>
      </c>
      <c r="P22" s="2" t="s">
        <v>11</v>
      </c>
      <c r="Q22" s="2" t="str">
        <f aca="false">'LOG MODIFICAÇÕES'!Q18</f>
        <v>2.1.1</v>
      </c>
    </row>
    <row r="23" customFormat="false" ht="5.2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Q2"/>
  </mergeCells>
  <hyperlinks>
    <hyperlink ref="F21" r:id="rId1" display="http://sourceforge.net/projects/pccp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2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3.7"/>
    <col collapsed="false" customWidth="true" hidden="false" outlineLevel="0" max="17" min="3" style="0" width="9.13"/>
  </cols>
  <sheetData>
    <row r="1" customFormat="false" ht="4.5" hidden="false" customHeight="true" outlineLevel="0" collapsed="false"/>
    <row r="2" customFormat="false" ht="13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customFormat="false" ht="33" hidden="false" customHeight="true" outlineLevel="0" collapsed="false">
      <c r="B4" s="4" t="s">
        <v>12</v>
      </c>
      <c r="C4" s="5" t="s">
        <v>13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33" hidden="false" customHeight="true" outlineLevel="0" collapsed="false">
      <c r="B5" s="4" t="s">
        <v>14</v>
      </c>
      <c r="C5" s="5" t="s">
        <v>15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customFormat="false" ht="33" hidden="false" customHeight="true" outlineLevel="0" collapsed="false">
      <c r="B6" s="4" t="s">
        <v>16</v>
      </c>
      <c r="C6" s="5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customFormat="false" ht="33" hidden="false" customHeight="true" outlineLevel="0" collapsed="false">
      <c r="B7" s="4" t="s">
        <v>18</v>
      </c>
      <c r="C7" s="5" t="s">
        <v>19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customFormat="false" ht="33" hidden="false" customHeight="true" outlineLevel="0" collapsed="false">
      <c r="B8" s="4" t="s">
        <v>20</v>
      </c>
      <c r="C8" s="5" t="s">
        <v>21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customFormat="false" ht="33" hidden="false" customHeight="true" outlineLevel="0" collapsed="false">
      <c r="B9" s="4" t="s">
        <v>22</v>
      </c>
      <c r="C9" s="5" t="s">
        <v>23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>
      <c r="B18" s="2" t="s">
        <v>10</v>
      </c>
      <c r="P18" s="6" t="s">
        <v>24</v>
      </c>
      <c r="Q18" s="2" t="s">
        <v>25</v>
      </c>
    </row>
    <row r="19" customFormat="false" ht="5.25" hidden="false" customHeight="true" outlineLevel="0" collapsed="false"/>
    <row r="20" customFormat="false" ht="13.5" hidden="false" customHeight="true" outlineLevel="0" collapsed="false"/>
    <row r="21" customFormat="false" ht="25.5" hidden="tru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B2:Q2"/>
    <mergeCell ref="C4:Q4"/>
    <mergeCell ref="C5:Q5"/>
    <mergeCell ref="C6:Q6"/>
    <mergeCell ref="C7:Q7"/>
    <mergeCell ref="C8:Q8"/>
    <mergeCell ref="C9:Q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3" min="2" style="0" width="10.71"/>
    <col collapsed="false" customWidth="true" hidden="false" outlineLevel="0" max="4" min="4" style="0" width="3.57"/>
    <col collapsed="false" customWidth="true" hidden="false" outlineLevel="0" max="5" min="5" style="0" width="10.71"/>
    <col collapsed="false" customWidth="true" hidden="false" outlineLevel="0" max="6" min="6" style="0" width="11.3"/>
    <col collapsed="false" customWidth="true" hidden="false" outlineLevel="0" max="8" min="7" style="0" width="9.13"/>
    <col collapsed="false" customWidth="true" hidden="false" outlineLevel="0" max="9" min="9" style="0" width="0.86"/>
    <col collapsed="false" customWidth="true" hidden="false" outlineLevel="0" max="28" min="10" style="0" width="9.13"/>
  </cols>
  <sheetData>
    <row r="1" customFormat="false" ht="4.5" hidden="false" customHeight="true" outlineLevel="0" collapsed="false">
      <c r="A1" s="7"/>
      <c r="B1" s="8"/>
      <c r="C1" s="8"/>
      <c r="D1" s="8"/>
      <c r="E1" s="8"/>
      <c r="F1" s="8"/>
      <c r="G1" s="8"/>
      <c r="H1" s="8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7"/>
      <c r="U1" s="8"/>
      <c r="V1" s="8"/>
      <c r="W1" s="8"/>
      <c r="X1" s="8"/>
      <c r="Y1" s="9"/>
      <c r="Z1" s="9"/>
      <c r="AA1" s="9"/>
      <c r="AB1" s="9"/>
    </row>
    <row r="2" customFormat="false" ht="13.5" hidden="false" customHeight="true" outlineLevel="0" collapsed="false">
      <c r="A2" s="7"/>
      <c r="B2" s="10" t="s">
        <v>26</v>
      </c>
      <c r="C2" s="10"/>
      <c r="D2" s="10"/>
      <c r="E2" s="10"/>
      <c r="F2" s="10"/>
      <c r="G2" s="10"/>
      <c r="H2" s="10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customFormat="false" ht="13.5" hidden="false" customHeight="true" outlineLevel="0" collapsed="false">
      <c r="A3" s="7"/>
      <c r="B3" s="11" t="s">
        <v>27</v>
      </c>
      <c r="C3" s="12" t="s">
        <v>28</v>
      </c>
      <c r="D3" s="12"/>
      <c r="E3" s="12"/>
      <c r="F3" s="12"/>
      <c r="G3" s="12"/>
      <c r="H3" s="12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3.5" hidden="false" customHeight="true" outlineLevel="0" collapsed="false">
      <c r="A4" s="7" t="n">
        <v>2</v>
      </c>
      <c r="B4" s="11" t="s">
        <v>29</v>
      </c>
      <c r="C4" s="13" t="n">
        <v>44499</v>
      </c>
      <c r="D4" s="14" t="s">
        <v>30</v>
      </c>
      <c r="E4" s="15" t="n">
        <f aca="false">DATE(YEAR($C$4),MONTH($C$4)+1,DAY($C$4)-1)</f>
        <v>44529</v>
      </c>
      <c r="F4" s="16"/>
      <c r="G4" s="16"/>
      <c r="H4" s="17"/>
      <c r="I4" s="7" t="n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customFormat="false" ht="4.5" hidden="false" customHeight="true" outlineLevel="0" collapsed="false">
      <c r="A5" s="7" t="n">
        <v>3</v>
      </c>
      <c r="B5" s="8"/>
      <c r="C5" s="8"/>
      <c r="D5" s="8"/>
      <c r="E5" s="8"/>
      <c r="F5" s="8"/>
      <c r="G5" s="8"/>
      <c r="H5" s="8"/>
      <c r="I5" s="7" t="n"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7"/>
      <c r="U5" s="8"/>
      <c r="V5" s="8"/>
      <c r="W5" s="8"/>
      <c r="X5" s="8"/>
      <c r="Y5" s="9"/>
      <c r="Z5" s="9"/>
      <c r="AA5" s="9"/>
      <c r="AB5" s="9"/>
    </row>
    <row r="6" customFormat="false" ht="13.5" hidden="false" customHeight="true" outlineLevel="0" collapsed="false">
      <c r="A6" s="7" t="n">
        <v>4</v>
      </c>
      <c r="B6" s="18" t="s">
        <v>31</v>
      </c>
      <c r="C6" s="18"/>
      <c r="D6" s="18"/>
      <c r="E6" s="18"/>
      <c r="F6" s="18"/>
      <c r="G6" s="18"/>
      <c r="H6" s="18"/>
      <c r="I6" s="7" t="n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customFormat="false" ht="13.5" hidden="false" customHeight="true" outlineLevel="0" collapsed="false">
      <c r="A7" s="7" t="n">
        <v>5</v>
      </c>
      <c r="B7" s="19"/>
      <c r="C7" s="20" t="str">
        <f aca="false">IF(B7="","",IF(WEEKDAY(B7,1)=1,"Domingo",IF(WEEKDAY(B7,1)=2,"Segunda",IF(WEEKDAY(B7,1)=3,"Terça",IF(WEEKDAY(B7,1)=4,"Quarta",IF(WEEKDAY(B7,1)=5,"Quinta",IF(WEEKDAY(B7,1)=6,"Sexta",IF(WEEKDAY(B7,1)=7,"Sábado"))))))))</f>
        <v/>
      </c>
      <c r="D7" s="12"/>
      <c r="E7" s="12"/>
      <c r="F7" s="12"/>
      <c r="G7" s="12"/>
      <c r="H7" s="12"/>
      <c r="I7" s="7" t="n">
        <v>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customFormat="false" ht="13.5" hidden="false" customHeight="true" outlineLevel="0" collapsed="false">
      <c r="A8" s="7" t="n">
        <v>6</v>
      </c>
      <c r="B8" s="19"/>
      <c r="C8" s="20" t="str">
        <f aca="false">IF(B8="","",IF(WEEKDAY(B8,1)=1,"Domingo",IF(WEEKDAY(B8,1)=2,"Segunda",IF(WEEKDAY(B8,1)=3,"Terça",IF(WEEKDAY(B8,1)=4,"Quarta",IF(WEEKDAY(B8,1)=5,"Quinta",IF(WEEKDAY(B8,1)=6,"Sexta",IF(WEEKDAY(B8,1)=7,"Sábado"))))))))</f>
        <v/>
      </c>
      <c r="D8" s="12"/>
      <c r="E8" s="12"/>
      <c r="F8" s="12"/>
      <c r="G8" s="12"/>
      <c r="H8" s="12"/>
      <c r="I8" s="7" t="n">
        <v>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13.5" hidden="false" customHeight="true" outlineLevel="0" collapsed="false">
      <c r="A9" s="7" t="n">
        <v>7</v>
      </c>
      <c r="B9" s="19"/>
      <c r="C9" s="20" t="str">
        <f aca="false">IF(B9="","",IF(WEEKDAY(B9,1)=1,"Domingo",IF(WEEKDAY(B9,1)=2,"Segunda",IF(WEEKDAY(B9,1)=3,"Terça",IF(WEEKDAY(B9,1)=4,"Quarta",IF(WEEKDAY(B9,1)=5,"Quinta",IF(WEEKDAY(B9,1)=6,"Sexta",IF(WEEKDAY(B9,1)=7,"Sábado"))))))))</f>
        <v/>
      </c>
      <c r="D9" s="12"/>
      <c r="E9" s="12"/>
      <c r="F9" s="12"/>
      <c r="G9" s="12"/>
      <c r="H9" s="12"/>
      <c r="I9" s="7" t="n">
        <v>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13.5" hidden="false" customHeight="true" outlineLevel="0" collapsed="false">
      <c r="A10" s="7" t="n">
        <v>1</v>
      </c>
      <c r="B10" s="19"/>
      <c r="C10" s="20" t="str">
        <f aca="false">IF(B10="","",IF(WEEKDAY(B10,1)=1,"Domingo",IF(WEEKDAY(B10,1)=2,"Segunda",IF(WEEKDAY(B10,1)=3,"Terça",IF(WEEKDAY(B10,1)=4,"Quarta",IF(WEEKDAY(B10,1)=5,"Quinta",IF(WEEKDAY(B10,1)=6,"Sexta",IF(WEEKDAY(B10,1)=7,"Sábado"))))))))</f>
        <v/>
      </c>
      <c r="D10" s="12"/>
      <c r="E10" s="12"/>
      <c r="F10" s="12"/>
      <c r="G10" s="12"/>
      <c r="H10" s="12"/>
      <c r="I10" s="7" t="n">
        <v>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customFormat="false" ht="13.5" hidden="false" customHeight="true" outlineLevel="0" collapsed="false">
      <c r="A11" s="7" t="s">
        <v>32</v>
      </c>
      <c r="B11" s="19"/>
      <c r="C11" s="20" t="str">
        <f aca="false">IF(B11="","",IF(WEEKDAY(B11,1)=1,"Domingo",IF(WEEKDAY(B11,1)=2,"Segunda",IF(WEEKDAY(B11,1)=3,"Terça",IF(WEEKDAY(B11,1)=4,"Quarta",IF(WEEKDAY(B11,1)=5,"Quinta",IF(WEEKDAY(B11,1)=6,"Sexta",IF(WEEKDAY(B11,1)=7,"Sábado"))))))))</f>
        <v/>
      </c>
      <c r="D11" s="12"/>
      <c r="E11" s="12"/>
      <c r="F11" s="12"/>
      <c r="G11" s="12"/>
      <c r="H11" s="12"/>
      <c r="I11" s="7" t="s">
        <v>32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customFormat="false" ht="13.5" hidden="false" customHeight="true" outlineLevel="0" collapsed="false">
      <c r="A12" s="7"/>
      <c r="B12" s="19"/>
      <c r="C12" s="20" t="str">
        <f aca="false">IF(B12="","",IF(WEEKDAY(B12,1)=1,"Domingo",IF(WEEKDAY(B12,1)=2,"Segunda",IF(WEEKDAY(B12,1)=3,"Terça",IF(WEEKDAY(B12,1)=4,"Quarta",IF(WEEKDAY(B12,1)=5,"Quinta",IF(WEEKDAY(B12,1)=6,"Sexta",IF(WEEKDAY(B12,1)=7,"Sábado"))))))))</f>
        <v/>
      </c>
      <c r="D12" s="12"/>
      <c r="E12" s="12"/>
      <c r="F12" s="12"/>
      <c r="G12" s="12"/>
      <c r="H12" s="12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customFormat="false" ht="13.5" hidden="false" customHeight="true" outlineLevel="0" collapsed="false">
      <c r="A13" s="7"/>
      <c r="B13" s="19"/>
      <c r="C13" s="20" t="str">
        <f aca="false">IF(B13="","",IF(WEEKDAY(B13,1)=1,"Domingo",IF(WEEKDAY(B13,1)=2,"Segunda",IF(WEEKDAY(B13,1)=3,"Terça",IF(WEEKDAY(B13,1)=4,"Quarta",IF(WEEKDAY(B13,1)=5,"Quinta",IF(WEEKDAY(B13,1)=6,"Sexta",IF(WEEKDAY(B13,1)=7,"Sábado"))))))))</f>
        <v/>
      </c>
      <c r="D13" s="12"/>
      <c r="E13" s="12"/>
      <c r="F13" s="12"/>
      <c r="G13" s="12"/>
      <c r="H13" s="12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customFormat="false" ht="13.5" hidden="false" customHeight="true" outlineLevel="0" collapsed="false">
      <c r="A14" s="7"/>
      <c r="B14" s="19"/>
      <c r="C14" s="20" t="str">
        <f aca="false">IF(B14="","",IF(WEEKDAY(B14,1)=1,"Domingo",IF(WEEKDAY(B14,1)=2,"Segunda",IF(WEEKDAY(B14,1)=3,"Terça",IF(WEEKDAY(B14,1)=4,"Quarta",IF(WEEKDAY(B14,1)=5,"Quinta",IF(WEEKDAY(B14,1)=6,"Sexta",IF(WEEKDAY(B14,1)=7,"Sábado"))))))))</f>
        <v/>
      </c>
      <c r="D14" s="12"/>
      <c r="E14" s="12"/>
      <c r="F14" s="12"/>
      <c r="G14" s="12"/>
      <c r="H14" s="12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customFormat="false" ht="13.5" hidden="false" customHeight="true" outlineLevel="0" collapsed="false">
      <c r="A15" s="7"/>
      <c r="B15" s="19"/>
      <c r="C15" s="20" t="str">
        <f aca="false">IF(B15="","",IF(WEEKDAY(B15,1)=1,"Domingo",IF(WEEKDAY(B15,1)=2,"Segunda",IF(WEEKDAY(B15,1)=3,"Terça",IF(WEEKDAY(B15,1)=4,"Quarta",IF(WEEKDAY(B15,1)=5,"Quinta",IF(WEEKDAY(B15,1)=6,"Sexta",IF(WEEKDAY(B15,1)=7,"Sábado"))))))))</f>
        <v/>
      </c>
      <c r="D15" s="12"/>
      <c r="E15" s="12"/>
      <c r="F15" s="12"/>
      <c r="G15" s="12"/>
      <c r="H15" s="12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customFormat="false" ht="13.5" hidden="false" customHeight="true" outlineLevel="0" collapsed="false">
      <c r="A16" s="7"/>
      <c r="B16" s="19"/>
      <c r="C16" s="20" t="str">
        <f aca="false">IF(B16="","",IF(WEEKDAY(B16,1)=1,"Domingo",IF(WEEKDAY(B16,1)=2,"Segunda",IF(WEEKDAY(B16,1)=3,"Terça",IF(WEEKDAY(B16,1)=4,"Quarta",IF(WEEKDAY(B16,1)=5,"Quinta",IF(WEEKDAY(B16,1)=6,"Sexta",IF(WEEKDAY(B16,1)=7,"Sábado"))))))))</f>
        <v/>
      </c>
      <c r="D16" s="12"/>
      <c r="E16" s="12"/>
      <c r="F16" s="12"/>
      <c r="G16" s="12"/>
      <c r="H16" s="12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customFormat="false" ht="13.5" hidden="false" customHeight="true" outlineLevel="0" collapsed="false">
      <c r="A17" s="7"/>
      <c r="B17" s="19"/>
      <c r="C17" s="20" t="str">
        <f aca="false">IF(B17="","",IF(WEEKDAY(B17,1)=1,"Domingo",IF(WEEKDAY(B17,1)=2,"Segunda",IF(WEEKDAY(B17,1)=3,"Terça",IF(WEEKDAY(B17,1)=4,"Quarta",IF(WEEKDAY(B17,1)=5,"Quinta",IF(WEEKDAY(B17,1)=6,"Sexta",IF(WEEKDAY(B17,1)=7,"Sábado"))))))))</f>
        <v/>
      </c>
      <c r="D17" s="12"/>
      <c r="E17" s="12"/>
      <c r="F17" s="12"/>
      <c r="G17" s="12"/>
      <c r="H17" s="12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customFormat="false" ht="13.5" hidden="false" customHeight="true" outlineLevel="0" collapsed="false">
      <c r="A18" s="7"/>
      <c r="B18" s="19"/>
      <c r="C18" s="20" t="str">
        <f aca="false">IF(B18="","",IF(WEEKDAY(B18,1)=1,"Domingo",IF(WEEKDAY(B18,1)=2,"Segunda",IF(WEEKDAY(B18,1)=3,"Terça",IF(WEEKDAY(B18,1)=4,"Quarta",IF(WEEKDAY(B18,1)=5,"Quinta",IF(WEEKDAY(B18,1)=6,"Sexta",IF(WEEKDAY(B18,1)=7,"Sábado"))))))))</f>
        <v/>
      </c>
      <c r="D18" s="12"/>
      <c r="E18" s="12"/>
      <c r="F18" s="12"/>
      <c r="G18" s="12"/>
      <c r="H18" s="12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customFormat="false" ht="13.5" hidden="false" customHeight="true" outlineLevel="0" collapsed="false">
      <c r="A19" s="7"/>
      <c r="B19" s="19"/>
      <c r="C19" s="20" t="str">
        <f aca="false">IF(B19="","",IF(WEEKDAY(B19,1)=1,"Domingo",IF(WEEKDAY(B19,1)=2,"Segunda",IF(WEEKDAY(B19,1)=3,"Terça",IF(WEEKDAY(B19,1)=4,"Quarta",IF(WEEKDAY(B19,1)=5,"Quinta",IF(WEEKDAY(B19,1)=6,"Sexta",IF(WEEKDAY(B19,1)=7,"Sábado"))))))))</f>
        <v/>
      </c>
      <c r="D19" s="12"/>
      <c r="E19" s="12"/>
      <c r="F19" s="12"/>
      <c r="G19" s="12"/>
      <c r="H19" s="12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customFormat="false" ht="13.5" hidden="false" customHeight="true" outlineLevel="0" collapsed="false">
      <c r="A20" s="7"/>
      <c r="B20" s="21"/>
      <c r="C20" s="20" t="str">
        <f aca="false">IF(B20="","",IF(WEEKDAY(B20,1)=1,"Domingo",IF(WEEKDAY(B20,1)=2,"Segunda",IF(WEEKDAY(B20,1)=3,"Terça",IF(WEEKDAY(B20,1)=4,"Quarta",IF(WEEKDAY(B20,1)=5,"Quinta",IF(WEEKDAY(B20,1)=6,"Sexta",IF(WEEKDAY(B20,1)=7,"Sábado"))))))))</f>
        <v/>
      </c>
      <c r="D20" s="12"/>
      <c r="E20" s="12"/>
      <c r="F20" s="12"/>
      <c r="G20" s="12"/>
      <c r="H20" s="12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customFormat="false" ht="13.5" hidden="false" customHeight="true" outlineLevel="0" collapsed="false">
      <c r="A21" s="7"/>
      <c r="B21" s="21"/>
      <c r="C21" s="20" t="str">
        <f aca="false">IF(B21="","",IF(WEEKDAY(B21,1)=1,"Domingo",IF(WEEKDAY(B21,1)=2,"Segunda",IF(WEEKDAY(B21,1)=3,"Terça",IF(WEEKDAY(B21,1)=4,"Quarta",IF(WEEKDAY(B21,1)=5,"Quinta",IF(WEEKDAY(B21,1)=6,"Sexta",IF(WEEKDAY(B21,1)=7,"Sábado"))))))))</f>
        <v/>
      </c>
      <c r="D21" s="12"/>
      <c r="E21" s="12"/>
      <c r="F21" s="12"/>
      <c r="G21" s="12"/>
      <c r="H21" s="12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customFormat="false" ht="13.5" hidden="false" customHeight="true" outlineLevel="0" collapsed="false">
      <c r="A22" s="7"/>
      <c r="B22" s="21"/>
      <c r="C22" s="20" t="str">
        <f aca="false">IF(B22="","",IF(WEEKDAY(B22,1)=1,"Domingo",IF(WEEKDAY(B22,1)=2,"Segunda",IF(WEEKDAY(B22,1)=3,"Terça",IF(WEEKDAY(B22,1)=4,"Quarta",IF(WEEKDAY(B22,1)=5,"Quinta",IF(WEEKDAY(B22,1)=6,"Sexta",IF(WEEKDAY(B22,1)=7,"Sábado"))))))))</f>
        <v/>
      </c>
      <c r="D22" s="12"/>
      <c r="E22" s="12"/>
      <c r="F22" s="12"/>
      <c r="G22" s="12"/>
      <c r="H22" s="12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customFormat="false" ht="13.5" hidden="false" customHeight="true" outlineLevel="0" collapsed="false">
      <c r="A23" s="7"/>
      <c r="B23" s="21"/>
      <c r="C23" s="20" t="str">
        <f aca="false">IF(B23="","",IF(WEEKDAY(B23,1)=1,"Domingo",IF(WEEKDAY(B23,1)=2,"Segunda",IF(WEEKDAY(B23,1)=3,"Terça",IF(WEEKDAY(B23,1)=4,"Quarta",IF(WEEKDAY(B23,1)=5,"Quinta",IF(WEEKDAY(B23,1)=6,"Sexta",IF(WEEKDAY(B23,1)=7,"Sábado"))))))))</f>
        <v/>
      </c>
      <c r="D23" s="12"/>
      <c r="E23" s="12"/>
      <c r="F23" s="12"/>
      <c r="G23" s="12"/>
      <c r="H23" s="12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customFormat="false" ht="13.5" hidden="false" customHeight="true" outlineLevel="0" collapsed="false">
      <c r="A24" s="7"/>
      <c r="B24" s="19"/>
      <c r="C24" s="20" t="str">
        <f aca="false">IF(B24="","",IF(WEEKDAY(B24,1)=1,"Domingo",IF(WEEKDAY(B24,1)=2,"Segunda",IF(WEEKDAY(B24,1)=3,"Terça",IF(WEEKDAY(B24,1)=4,"Quarta",IF(WEEKDAY(B24,1)=5,"Quinta",IF(WEEKDAY(B24,1)=6,"Sexta",IF(WEEKDAY(B24,1)=7,"Sábado"))))))))</f>
        <v/>
      </c>
      <c r="D24" s="12"/>
      <c r="E24" s="12"/>
      <c r="F24" s="12"/>
      <c r="G24" s="12"/>
      <c r="H24" s="12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customFormat="false" ht="4.5" hidden="false" customHeight="true" outlineLevel="0" collapsed="false">
      <c r="A25" s="7"/>
      <c r="B25" s="8"/>
      <c r="C25" s="8"/>
      <c r="D25" s="8"/>
      <c r="E25" s="8"/>
      <c r="F25" s="8"/>
      <c r="G25" s="8"/>
      <c r="H25" s="8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7"/>
      <c r="U25" s="8"/>
      <c r="V25" s="8"/>
      <c r="W25" s="8"/>
      <c r="X25" s="8"/>
      <c r="Y25" s="9"/>
      <c r="Z25" s="9"/>
      <c r="AA25" s="9"/>
      <c r="AB25" s="9"/>
    </row>
    <row r="26" customFormat="false" ht="13.5" hidden="false" customHeight="true" outlineLevel="0" collapsed="false">
      <c r="A26" s="7"/>
      <c r="B26" s="8"/>
      <c r="C26" s="8"/>
      <c r="D26" s="8"/>
      <c r="E26" s="8"/>
      <c r="F26" s="8"/>
      <c r="G26" s="8"/>
      <c r="H26" s="8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3.5" hidden="false" customHeight="true" outlineLevel="0" collapsed="false">
      <c r="A27" s="7"/>
      <c r="B27" s="8"/>
      <c r="C27" s="8"/>
      <c r="D27" s="8"/>
      <c r="E27" s="8"/>
      <c r="F27" s="8"/>
      <c r="G27" s="8"/>
      <c r="H27" s="8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3.5" hidden="false" customHeight="true" outlineLevel="0" collapsed="false">
      <c r="A28" s="7"/>
      <c r="B28" s="8"/>
      <c r="C28" s="8"/>
      <c r="D28" s="8"/>
      <c r="E28" s="8"/>
      <c r="F28" s="8"/>
      <c r="G28" s="8"/>
      <c r="H28" s="8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customFormat="false" ht="13.5" hidden="false" customHeight="true" outlineLevel="0" collapsed="false">
      <c r="A29" s="7"/>
      <c r="B29" s="8"/>
      <c r="C29" s="8"/>
      <c r="D29" s="8"/>
      <c r="E29" s="8"/>
      <c r="F29" s="8"/>
      <c r="G29" s="8"/>
      <c r="H29" s="8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customFormat="false" ht="13.5" hidden="false" customHeight="true" outlineLevel="0" collapsed="false">
      <c r="A30" s="7"/>
      <c r="B30" s="8"/>
      <c r="C30" s="8"/>
      <c r="D30" s="8"/>
      <c r="E30" s="8"/>
      <c r="F30" s="8"/>
      <c r="G30" s="8"/>
      <c r="H30" s="8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3.5" hidden="false" customHeight="true" outlineLevel="0" collapsed="false">
      <c r="A31" s="7"/>
      <c r="B31" s="8"/>
      <c r="C31" s="8"/>
      <c r="D31" s="8"/>
      <c r="E31" s="8"/>
      <c r="F31" s="8"/>
      <c r="G31" s="8"/>
      <c r="H31" s="8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3.5" hidden="false" customHeight="true" outlineLevel="0" collapsed="false">
      <c r="A32" s="7"/>
      <c r="B32" s="8"/>
      <c r="C32" s="8"/>
      <c r="D32" s="8"/>
      <c r="E32" s="8"/>
      <c r="F32" s="8"/>
      <c r="G32" s="8"/>
      <c r="H32" s="8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customFormat="false" ht="13.5" hidden="false" customHeight="true" outlineLevel="0" collapsed="false">
      <c r="A33" s="7"/>
      <c r="B33" s="8"/>
      <c r="C33" s="8"/>
      <c r="D33" s="8"/>
      <c r="E33" s="8"/>
      <c r="F33" s="8"/>
      <c r="G33" s="8"/>
      <c r="H33" s="8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customFormat="false" ht="13.5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customFormat="false" ht="13.5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customFormat="false" ht="13.5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customFormat="false" ht="13.5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customFormat="false" ht="13.5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customFormat="false" ht="13.5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customFormat="false" ht="13.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customFormat="false" ht="13.5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customFormat="false" ht="13.5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customFormat="false" ht="13.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customFormat="false" ht="13.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customFormat="false" ht="13.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customFormat="false" ht="13.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customFormat="false" ht="13.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customFormat="false" ht="13.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customFormat="false" ht="13.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customFormat="false" ht="13.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customFormat="false" ht="13.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customFormat="false" ht="13.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customFormat="false" ht="13.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customFormat="false" ht="13.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customFormat="false" ht="13.5" hidden="false" customHeight="true" outlineLevel="0" collapsed="false">
      <c r="A55" s="7"/>
      <c r="B55" s="8"/>
      <c r="C55" s="8"/>
      <c r="D55" s="8"/>
      <c r="E55" s="8"/>
      <c r="F55" s="8"/>
      <c r="G55" s="8"/>
      <c r="H55" s="8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customFormat="false" ht="13.5" hidden="false" customHeight="true" outlineLevel="0" collapsed="false">
      <c r="A56" s="7"/>
      <c r="B56" s="8"/>
      <c r="C56" s="8"/>
      <c r="D56" s="8"/>
      <c r="E56" s="8"/>
      <c r="F56" s="8"/>
      <c r="G56" s="8"/>
      <c r="H56" s="8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customFormat="false" ht="13.5" hidden="false" customHeight="true" outlineLevel="0" collapsed="false">
      <c r="A57" s="7"/>
      <c r="B57" s="8"/>
      <c r="C57" s="8"/>
      <c r="D57" s="8"/>
      <c r="E57" s="8"/>
      <c r="F57" s="8"/>
      <c r="G57" s="8"/>
      <c r="H57" s="8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customFormat="false" ht="13.5" hidden="false" customHeight="true" outlineLevel="0" collapsed="false">
      <c r="A58" s="7"/>
      <c r="B58" s="8"/>
      <c r="C58" s="8"/>
      <c r="D58" s="8"/>
      <c r="E58" s="8"/>
      <c r="F58" s="8"/>
      <c r="G58" s="8"/>
      <c r="H58" s="8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customFormat="false" ht="13.5" hidden="false" customHeight="true" outlineLevel="0" collapsed="false">
      <c r="A59" s="7"/>
      <c r="B59" s="8"/>
      <c r="C59" s="8"/>
      <c r="D59" s="8"/>
      <c r="E59" s="8"/>
      <c r="F59" s="8"/>
      <c r="G59" s="8"/>
      <c r="H59" s="8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customFormat="false" ht="13.5" hidden="false" customHeight="true" outlineLevel="0" collapsed="false">
      <c r="A60" s="7"/>
      <c r="B60" s="8"/>
      <c r="C60" s="8"/>
      <c r="D60" s="8"/>
      <c r="E60" s="8"/>
      <c r="F60" s="8"/>
      <c r="G60" s="8"/>
      <c r="H60" s="8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customFormat="false" ht="13.5" hidden="false" customHeight="true" outlineLevel="0" collapsed="false">
      <c r="A61" s="7"/>
      <c r="B61" s="8"/>
      <c r="C61" s="8"/>
      <c r="D61" s="8"/>
      <c r="E61" s="8"/>
      <c r="F61" s="8"/>
      <c r="G61" s="8"/>
      <c r="H61" s="8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customFormat="false" ht="13.5" hidden="false" customHeight="true" outlineLevel="0" collapsed="false">
      <c r="A62" s="7"/>
      <c r="B62" s="8"/>
      <c r="C62" s="8"/>
      <c r="D62" s="8"/>
      <c r="E62" s="8"/>
      <c r="F62" s="8"/>
      <c r="G62" s="8"/>
      <c r="H62" s="8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customFormat="false" ht="13.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customFormat="false" ht="13.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customFormat="false" ht="13.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customFormat="false" ht="13.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customFormat="false" ht="13.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customFormat="false" ht="13.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customFormat="false" ht="13.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customFormat="false" ht="13.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customFormat="false" ht="13.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customFormat="false" ht="13.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customFormat="false" ht="13.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customFormat="false" ht="13.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customFormat="false" ht="13.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3.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3.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customFormat="false" ht="13.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customFormat="false" ht="13.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customFormat="false" ht="13.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customFormat="false" ht="13.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customFormat="false" ht="13.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3.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customFormat="false" ht="13.5" hidden="false" customHeight="true" outlineLevel="0" collapsed="false">
      <c r="A84" s="7"/>
      <c r="B84" s="8"/>
      <c r="C84" s="8"/>
      <c r="D84" s="8"/>
      <c r="E84" s="8"/>
      <c r="F84" s="8"/>
      <c r="G84" s="8"/>
      <c r="H84" s="8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customFormat="false" ht="13.5" hidden="false" customHeight="true" outlineLevel="0" collapsed="false">
      <c r="A85" s="7"/>
      <c r="B85" s="8"/>
      <c r="C85" s="8"/>
      <c r="D85" s="8"/>
      <c r="E85" s="8"/>
      <c r="F85" s="8"/>
      <c r="G85" s="8"/>
      <c r="H85" s="8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customFormat="false" ht="13.5" hidden="false" customHeight="true" outlineLevel="0" collapsed="false">
      <c r="A86" s="7"/>
      <c r="B86" s="8"/>
      <c r="C86" s="8"/>
      <c r="D86" s="8"/>
      <c r="E86" s="8"/>
      <c r="F86" s="8"/>
      <c r="G86" s="8"/>
      <c r="H86" s="8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customFormat="false" ht="13.5" hidden="false" customHeight="true" outlineLevel="0" collapsed="false">
      <c r="A87" s="7"/>
      <c r="B87" s="8"/>
      <c r="C87" s="8"/>
      <c r="D87" s="8"/>
      <c r="E87" s="8"/>
      <c r="F87" s="8"/>
      <c r="G87" s="8"/>
      <c r="H87" s="8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customFormat="false" ht="13.5" hidden="false" customHeight="true" outlineLevel="0" collapsed="false">
      <c r="A88" s="7"/>
      <c r="B88" s="8"/>
      <c r="C88" s="8"/>
      <c r="D88" s="8"/>
      <c r="E88" s="8"/>
      <c r="F88" s="8"/>
      <c r="G88" s="8"/>
      <c r="H88" s="8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customFormat="false" ht="13.5" hidden="false" customHeight="true" outlineLevel="0" collapsed="false">
      <c r="A89" s="7"/>
      <c r="B89" s="8"/>
      <c r="C89" s="8"/>
      <c r="D89" s="8"/>
      <c r="E89" s="8"/>
      <c r="F89" s="8"/>
      <c r="G89" s="8"/>
      <c r="H89" s="8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customFormat="false" ht="13.5" hidden="false" customHeight="true" outlineLevel="0" collapsed="false">
      <c r="A90" s="7"/>
      <c r="B90" s="8"/>
      <c r="C90" s="8"/>
      <c r="D90" s="8"/>
      <c r="E90" s="8"/>
      <c r="F90" s="8"/>
      <c r="G90" s="8"/>
      <c r="H90" s="8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customFormat="false" ht="13.5" hidden="false" customHeight="true" outlineLevel="0" collapsed="false">
      <c r="A91" s="7"/>
      <c r="B91" s="8"/>
      <c r="C91" s="8"/>
      <c r="D91" s="8"/>
      <c r="E91" s="8"/>
      <c r="F91" s="8"/>
      <c r="G91" s="8"/>
      <c r="H91" s="8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customFormat="false" ht="13.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customFormat="false" ht="13.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customFormat="false" ht="13.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customFormat="false" ht="13.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customFormat="false" ht="13.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customFormat="false" ht="13.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customFormat="false" ht="13.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3.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customFormat="false" ht="13.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customFormat="false" ht="13.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customFormat="false" ht="13.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customFormat="false" ht="13.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3.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customFormat="false" ht="13.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customFormat="false" ht="13.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customFormat="false" ht="13.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customFormat="false" ht="13.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customFormat="false" ht="13.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customFormat="false" ht="13.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customFormat="false" ht="13.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customFormat="false" ht="13.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customFormat="false" ht="13.5" hidden="false" customHeight="true" outlineLevel="0" collapsed="false">
      <c r="A113" s="7"/>
      <c r="B113" s="8"/>
      <c r="C113" s="8"/>
      <c r="D113" s="8"/>
      <c r="E113" s="8"/>
      <c r="F113" s="8"/>
      <c r="G113" s="8"/>
      <c r="H113" s="8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customFormat="false" ht="13.5" hidden="false" customHeight="true" outlineLevel="0" collapsed="false">
      <c r="A114" s="7"/>
      <c r="B114" s="8"/>
      <c r="C114" s="8"/>
      <c r="D114" s="8"/>
      <c r="E114" s="8"/>
      <c r="F114" s="8"/>
      <c r="G114" s="8"/>
      <c r="H114" s="8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customFormat="false" ht="13.5" hidden="false" customHeight="true" outlineLevel="0" collapsed="false">
      <c r="A115" s="7"/>
      <c r="B115" s="8"/>
      <c r="C115" s="8"/>
      <c r="D115" s="8"/>
      <c r="E115" s="8"/>
      <c r="F115" s="8"/>
      <c r="G115" s="8"/>
      <c r="H115" s="8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customFormat="false" ht="13.5" hidden="false" customHeight="true" outlineLevel="0" collapsed="false">
      <c r="A116" s="7"/>
      <c r="B116" s="8"/>
      <c r="C116" s="8"/>
      <c r="D116" s="8"/>
      <c r="E116" s="8"/>
      <c r="F116" s="8"/>
      <c r="G116" s="8"/>
      <c r="H116" s="8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customFormat="false" ht="13.5" hidden="false" customHeight="true" outlineLevel="0" collapsed="false">
      <c r="A117" s="7"/>
      <c r="B117" s="8"/>
      <c r="C117" s="8"/>
      <c r="D117" s="8"/>
      <c r="E117" s="8"/>
      <c r="F117" s="8"/>
      <c r="G117" s="8"/>
      <c r="H117" s="8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customFormat="false" ht="13.5" hidden="false" customHeight="true" outlineLevel="0" collapsed="false">
      <c r="A118" s="7"/>
      <c r="B118" s="8"/>
      <c r="C118" s="8"/>
      <c r="D118" s="8"/>
      <c r="E118" s="8"/>
      <c r="F118" s="8"/>
      <c r="G118" s="8"/>
      <c r="H118" s="8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customFormat="false" ht="13.5" hidden="false" customHeight="true" outlineLevel="0" collapsed="false">
      <c r="A119" s="7"/>
      <c r="B119" s="8"/>
      <c r="C119" s="8"/>
      <c r="D119" s="8"/>
      <c r="E119" s="8"/>
      <c r="F119" s="8"/>
      <c r="G119" s="8"/>
      <c r="H119" s="8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customFormat="false" ht="13.5" hidden="false" customHeight="true" outlineLevel="0" collapsed="false">
      <c r="A120" s="7"/>
      <c r="B120" s="8"/>
      <c r="C120" s="8"/>
      <c r="D120" s="8"/>
      <c r="E120" s="8"/>
      <c r="F120" s="8"/>
      <c r="G120" s="8"/>
      <c r="H120" s="8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customFormat="false" ht="13.5" hidden="false" customHeight="true" outlineLevel="0" collapsed="false">
      <c r="A121" s="7"/>
      <c r="B121" s="8"/>
      <c r="C121" s="8"/>
      <c r="D121" s="8"/>
      <c r="E121" s="8"/>
      <c r="F121" s="8"/>
      <c r="G121" s="8"/>
      <c r="H121" s="8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customFormat="false" ht="13.5" hidden="false" customHeight="true" outlineLevel="0" collapsed="false">
      <c r="A122" s="7"/>
      <c r="B122" s="8"/>
      <c r="C122" s="8"/>
      <c r="D122" s="8"/>
      <c r="E122" s="8"/>
      <c r="F122" s="8"/>
      <c r="G122" s="8"/>
      <c r="H122" s="8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customFormat="false" ht="13.5" hidden="false" customHeight="true" outlineLevel="0" collapsed="false">
      <c r="A123" s="7"/>
      <c r="B123" s="8"/>
      <c r="C123" s="8"/>
      <c r="D123" s="8"/>
      <c r="E123" s="8"/>
      <c r="F123" s="8"/>
      <c r="G123" s="8"/>
      <c r="H123" s="8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customFormat="false" ht="13.5" hidden="false" customHeight="true" outlineLevel="0" collapsed="false">
      <c r="A124" s="7"/>
      <c r="B124" s="8"/>
      <c r="C124" s="8"/>
      <c r="D124" s="8"/>
      <c r="E124" s="8"/>
      <c r="F124" s="8"/>
      <c r="G124" s="8"/>
      <c r="H124" s="8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customFormat="false" ht="13.5" hidden="false" customHeight="true" outlineLevel="0" collapsed="false">
      <c r="A125" s="7"/>
      <c r="B125" s="8"/>
      <c r="C125" s="8"/>
      <c r="D125" s="8"/>
      <c r="E125" s="8"/>
      <c r="F125" s="8"/>
      <c r="G125" s="8"/>
      <c r="H125" s="8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customFormat="false" ht="13.5" hidden="false" customHeight="true" outlineLevel="0" collapsed="false">
      <c r="A126" s="7"/>
      <c r="B126" s="8"/>
      <c r="C126" s="8"/>
      <c r="D126" s="8"/>
      <c r="E126" s="8"/>
      <c r="F126" s="8"/>
      <c r="G126" s="8"/>
      <c r="H126" s="8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customFormat="false" ht="13.5" hidden="false" customHeight="true" outlineLevel="0" collapsed="false">
      <c r="A127" s="7"/>
      <c r="B127" s="8"/>
      <c r="C127" s="8"/>
      <c r="D127" s="8"/>
      <c r="E127" s="8"/>
      <c r="F127" s="8"/>
      <c r="G127" s="8"/>
      <c r="H127" s="8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customFormat="false" ht="13.5" hidden="false" customHeight="true" outlineLevel="0" collapsed="false">
      <c r="A128" s="7"/>
      <c r="B128" s="8"/>
      <c r="C128" s="8"/>
      <c r="D128" s="8"/>
      <c r="E128" s="8"/>
      <c r="F128" s="8"/>
      <c r="G128" s="8"/>
      <c r="H128" s="8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customFormat="false" ht="13.5" hidden="false" customHeight="true" outlineLevel="0" collapsed="false">
      <c r="A129" s="7"/>
      <c r="B129" s="8"/>
      <c r="C129" s="8"/>
      <c r="D129" s="8"/>
      <c r="E129" s="8"/>
      <c r="F129" s="8"/>
      <c r="G129" s="8"/>
      <c r="H129" s="8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customFormat="false" ht="13.5" hidden="false" customHeight="true" outlineLevel="0" collapsed="false">
      <c r="A130" s="7"/>
      <c r="B130" s="8"/>
      <c r="C130" s="8"/>
      <c r="D130" s="8"/>
      <c r="E130" s="8"/>
      <c r="F130" s="8"/>
      <c r="G130" s="8"/>
      <c r="H130" s="8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customFormat="false" ht="13.5" hidden="false" customHeight="true" outlineLevel="0" collapsed="false">
      <c r="A131" s="7"/>
      <c r="B131" s="8"/>
      <c r="C131" s="8"/>
      <c r="D131" s="8"/>
      <c r="E131" s="8"/>
      <c r="F131" s="8"/>
      <c r="G131" s="8"/>
      <c r="H131" s="8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customFormat="false" ht="13.5" hidden="false" customHeight="true" outlineLevel="0" collapsed="false">
      <c r="A132" s="7"/>
      <c r="B132" s="8"/>
      <c r="C132" s="8"/>
      <c r="D132" s="8"/>
      <c r="E132" s="8"/>
      <c r="F132" s="8"/>
      <c r="G132" s="8"/>
      <c r="H132" s="8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customFormat="false" ht="13.5" hidden="false" customHeight="true" outlineLevel="0" collapsed="false">
      <c r="A133" s="7"/>
      <c r="B133" s="8"/>
      <c r="C133" s="8"/>
      <c r="D133" s="8"/>
      <c r="E133" s="8"/>
      <c r="F133" s="8"/>
      <c r="G133" s="8"/>
      <c r="H133" s="8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customFormat="false" ht="13.5" hidden="false" customHeight="true" outlineLevel="0" collapsed="false">
      <c r="A134" s="7"/>
      <c r="B134" s="8"/>
      <c r="C134" s="8"/>
      <c r="D134" s="8"/>
      <c r="E134" s="8"/>
      <c r="F134" s="8"/>
      <c r="G134" s="8"/>
      <c r="H134" s="8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customFormat="false" ht="13.5" hidden="false" customHeight="true" outlineLevel="0" collapsed="false">
      <c r="A135" s="7"/>
      <c r="B135" s="8"/>
      <c r="C135" s="8"/>
      <c r="D135" s="8"/>
      <c r="E135" s="8"/>
      <c r="F135" s="8"/>
      <c r="G135" s="8"/>
      <c r="H135" s="8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customFormat="false" ht="13.5" hidden="false" customHeight="true" outlineLevel="0" collapsed="false">
      <c r="A136" s="7"/>
      <c r="B136" s="8"/>
      <c r="C136" s="8"/>
      <c r="D136" s="8"/>
      <c r="E136" s="8"/>
      <c r="F136" s="8"/>
      <c r="G136" s="8"/>
      <c r="H136" s="8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customFormat="false" ht="13.5" hidden="false" customHeight="true" outlineLevel="0" collapsed="false">
      <c r="A137" s="7"/>
      <c r="B137" s="8"/>
      <c r="C137" s="8"/>
      <c r="D137" s="8"/>
      <c r="E137" s="8"/>
      <c r="F137" s="8"/>
      <c r="G137" s="8"/>
      <c r="H137" s="8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customFormat="false" ht="13.5" hidden="false" customHeight="true" outlineLevel="0" collapsed="false">
      <c r="A138" s="7"/>
      <c r="B138" s="8"/>
      <c r="C138" s="8"/>
      <c r="D138" s="8"/>
      <c r="E138" s="8"/>
      <c r="F138" s="8"/>
      <c r="G138" s="8"/>
      <c r="H138" s="8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customFormat="false" ht="13.5" hidden="false" customHeight="true" outlineLevel="0" collapsed="false">
      <c r="A139" s="7"/>
      <c r="B139" s="8"/>
      <c r="C139" s="8"/>
      <c r="D139" s="8"/>
      <c r="E139" s="8"/>
      <c r="F139" s="8"/>
      <c r="G139" s="8"/>
      <c r="H139" s="8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customFormat="false" ht="13.5" hidden="false" customHeight="true" outlineLevel="0" collapsed="false">
      <c r="A140" s="7"/>
      <c r="B140" s="8"/>
      <c r="C140" s="8"/>
      <c r="D140" s="8"/>
      <c r="E140" s="8"/>
      <c r="F140" s="8"/>
      <c r="G140" s="8"/>
      <c r="H140" s="8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customFormat="false" ht="13.5" hidden="false" customHeight="true" outlineLevel="0" collapsed="false">
      <c r="A141" s="7"/>
      <c r="B141" s="8"/>
      <c r="C141" s="8"/>
      <c r="D141" s="8"/>
      <c r="E141" s="8"/>
      <c r="F141" s="8"/>
      <c r="G141" s="8"/>
      <c r="H141" s="8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customFormat="false" ht="13.5" hidden="false" customHeight="true" outlineLevel="0" collapsed="false">
      <c r="A142" s="7"/>
      <c r="B142" s="8"/>
      <c r="C142" s="8"/>
      <c r="D142" s="8"/>
      <c r="E142" s="8"/>
      <c r="F142" s="8"/>
      <c r="G142" s="8"/>
      <c r="H142" s="8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customFormat="false" ht="13.5" hidden="false" customHeight="true" outlineLevel="0" collapsed="false">
      <c r="A143" s="7"/>
      <c r="B143" s="8"/>
      <c r="C143" s="8"/>
      <c r="D143" s="8"/>
      <c r="E143" s="8"/>
      <c r="F143" s="8"/>
      <c r="G143" s="8"/>
      <c r="H143" s="8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customFormat="false" ht="13.5" hidden="false" customHeight="true" outlineLevel="0" collapsed="false">
      <c r="A144" s="7"/>
      <c r="B144" s="8"/>
      <c r="C144" s="8"/>
      <c r="D144" s="8"/>
      <c r="E144" s="8"/>
      <c r="F144" s="8"/>
      <c r="G144" s="8"/>
      <c r="H144" s="8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customFormat="false" ht="13.5" hidden="false" customHeight="true" outlineLevel="0" collapsed="false">
      <c r="A145" s="7"/>
      <c r="B145" s="8"/>
      <c r="C145" s="8"/>
      <c r="D145" s="8"/>
      <c r="E145" s="8"/>
      <c r="F145" s="8"/>
      <c r="G145" s="8"/>
      <c r="H145" s="8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customFormat="false" ht="13.5" hidden="false" customHeight="true" outlineLevel="0" collapsed="false">
      <c r="A146" s="7"/>
      <c r="B146" s="8"/>
      <c r="C146" s="8"/>
      <c r="D146" s="8"/>
      <c r="E146" s="8"/>
      <c r="F146" s="8"/>
      <c r="G146" s="8"/>
      <c r="H146" s="8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customFormat="false" ht="13.5" hidden="false" customHeight="true" outlineLevel="0" collapsed="false">
      <c r="A147" s="7"/>
      <c r="B147" s="8"/>
      <c r="C147" s="8"/>
      <c r="D147" s="8"/>
      <c r="E147" s="8"/>
      <c r="F147" s="8"/>
      <c r="G147" s="8"/>
      <c r="H147" s="8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customFormat="false" ht="13.5" hidden="false" customHeight="true" outlineLevel="0" collapsed="false">
      <c r="A148" s="7"/>
      <c r="B148" s="8"/>
      <c r="C148" s="8"/>
      <c r="D148" s="8"/>
      <c r="E148" s="8"/>
      <c r="F148" s="8"/>
      <c r="G148" s="8"/>
      <c r="H148" s="8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customFormat="false" ht="13.5" hidden="false" customHeight="true" outlineLevel="0" collapsed="false">
      <c r="A149" s="7"/>
      <c r="B149" s="8"/>
      <c r="C149" s="8"/>
      <c r="D149" s="8"/>
      <c r="E149" s="8"/>
      <c r="F149" s="8"/>
      <c r="G149" s="8"/>
      <c r="H149" s="8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customFormat="false" ht="13.5" hidden="false" customHeight="true" outlineLevel="0" collapsed="false">
      <c r="A150" s="7"/>
      <c r="B150" s="8"/>
      <c r="C150" s="8"/>
      <c r="D150" s="8"/>
      <c r="E150" s="8"/>
      <c r="F150" s="8"/>
      <c r="G150" s="8"/>
      <c r="H150" s="8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customFormat="false" ht="13.5" hidden="false" customHeight="true" outlineLevel="0" collapsed="false">
      <c r="A151" s="7"/>
      <c r="B151" s="8"/>
      <c r="C151" s="8"/>
      <c r="D151" s="8"/>
      <c r="E151" s="8"/>
      <c r="F151" s="8"/>
      <c r="G151" s="8"/>
      <c r="H151" s="8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customFormat="false" ht="13.5" hidden="false" customHeight="true" outlineLevel="0" collapsed="false">
      <c r="A152" s="7"/>
      <c r="B152" s="8"/>
      <c r="C152" s="8"/>
      <c r="D152" s="8"/>
      <c r="E152" s="8"/>
      <c r="F152" s="8"/>
      <c r="G152" s="8"/>
      <c r="H152" s="8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customFormat="false" ht="13.5" hidden="false" customHeight="true" outlineLevel="0" collapsed="false">
      <c r="A153" s="7"/>
      <c r="B153" s="8"/>
      <c r="C153" s="8"/>
      <c r="D153" s="8"/>
      <c r="E153" s="8"/>
      <c r="F153" s="8"/>
      <c r="G153" s="8"/>
      <c r="H153" s="8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customFormat="false" ht="13.5" hidden="false" customHeight="true" outlineLevel="0" collapsed="false">
      <c r="A154" s="7"/>
      <c r="B154" s="8"/>
      <c r="C154" s="8"/>
      <c r="D154" s="8"/>
      <c r="E154" s="8"/>
      <c r="F154" s="8"/>
      <c r="G154" s="8"/>
      <c r="H154" s="8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customFormat="false" ht="13.5" hidden="false" customHeight="true" outlineLevel="0" collapsed="false">
      <c r="A155" s="7"/>
      <c r="B155" s="8"/>
      <c r="C155" s="8"/>
      <c r="D155" s="8"/>
      <c r="E155" s="8"/>
      <c r="F155" s="8"/>
      <c r="G155" s="8"/>
      <c r="H155" s="8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3.5" hidden="false" customHeight="true" outlineLevel="0" collapsed="false">
      <c r="A156" s="7"/>
      <c r="B156" s="8"/>
      <c r="C156" s="8"/>
      <c r="D156" s="8"/>
      <c r="E156" s="8"/>
      <c r="F156" s="8"/>
      <c r="G156" s="8"/>
      <c r="H156" s="8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customFormat="false" ht="13.5" hidden="false" customHeight="true" outlineLevel="0" collapsed="false">
      <c r="A157" s="7"/>
      <c r="B157" s="8"/>
      <c r="C157" s="8"/>
      <c r="D157" s="8"/>
      <c r="E157" s="8"/>
      <c r="F157" s="8"/>
      <c r="G157" s="8"/>
      <c r="H157" s="8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customFormat="false" ht="13.5" hidden="false" customHeight="true" outlineLevel="0" collapsed="false">
      <c r="A158" s="7"/>
      <c r="B158" s="8"/>
      <c r="C158" s="8"/>
      <c r="D158" s="8"/>
      <c r="E158" s="8"/>
      <c r="F158" s="8"/>
      <c r="G158" s="8"/>
      <c r="H158" s="8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customFormat="false" ht="13.5" hidden="false" customHeight="true" outlineLevel="0" collapsed="false">
      <c r="A159" s="7"/>
      <c r="B159" s="8"/>
      <c r="C159" s="8"/>
      <c r="D159" s="8"/>
      <c r="E159" s="8"/>
      <c r="F159" s="8"/>
      <c r="G159" s="8"/>
      <c r="H159" s="8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customFormat="false" ht="13.5" hidden="false" customHeight="true" outlineLevel="0" collapsed="false">
      <c r="A160" s="7"/>
      <c r="B160" s="8"/>
      <c r="C160" s="8"/>
      <c r="D160" s="8"/>
      <c r="E160" s="8"/>
      <c r="F160" s="8"/>
      <c r="G160" s="8"/>
      <c r="H160" s="8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customFormat="false" ht="13.5" hidden="false" customHeight="true" outlineLevel="0" collapsed="false">
      <c r="A161" s="7"/>
      <c r="B161" s="8"/>
      <c r="C161" s="8"/>
      <c r="D161" s="8"/>
      <c r="E161" s="8"/>
      <c r="F161" s="8"/>
      <c r="G161" s="8"/>
      <c r="H161" s="8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customFormat="false" ht="13.5" hidden="false" customHeight="true" outlineLevel="0" collapsed="false">
      <c r="A162" s="7"/>
      <c r="B162" s="8"/>
      <c r="C162" s="8"/>
      <c r="D162" s="8"/>
      <c r="E162" s="8"/>
      <c r="F162" s="8"/>
      <c r="G162" s="8"/>
      <c r="H162" s="8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customFormat="false" ht="13.5" hidden="false" customHeight="true" outlineLevel="0" collapsed="false">
      <c r="A163" s="7"/>
      <c r="B163" s="8"/>
      <c r="C163" s="8"/>
      <c r="D163" s="8"/>
      <c r="E163" s="8"/>
      <c r="F163" s="8"/>
      <c r="G163" s="8"/>
      <c r="H163" s="8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customFormat="false" ht="13.5" hidden="false" customHeight="true" outlineLevel="0" collapsed="false">
      <c r="A164" s="7"/>
      <c r="B164" s="8"/>
      <c r="C164" s="8"/>
      <c r="D164" s="8"/>
      <c r="E164" s="8"/>
      <c r="F164" s="8"/>
      <c r="G164" s="8"/>
      <c r="H164" s="8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customFormat="false" ht="13.5" hidden="false" customHeight="true" outlineLevel="0" collapsed="false">
      <c r="A165" s="7"/>
      <c r="B165" s="8"/>
      <c r="C165" s="8"/>
      <c r="D165" s="8"/>
      <c r="E165" s="8"/>
      <c r="F165" s="8"/>
      <c r="G165" s="8"/>
      <c r="H165" s="8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customFormat="false" ht="13.5" hidden="false" customHeight="true" outlineLevel="0" collapsed="false">
      <c r="A166" s="7"/>
      <c r="B166" s="8"/>
      <c r="C166" s="8"/>
      <c r="D166" s="8"/>
      <c r="E166" s="8"/>
      <c r="F166" s="8"/>
      <c r="G166" s="8"/>
      <c r="H166" s="8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customFormat="false" ht="13.5" hidden="false" customHeight="true" outlineLevel="0" collapsed="false">
      <c r="A167" s="7"/>
      <c r="B167" s="8"/>
      <c r="C167" s="8"/>
      <c r="D167" s="8"/>
      <c r="E167" s="8"/>
      <c r="F167" s="8"/>
      <c r="G167" s="8"/>
      <c r="H167" s="8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customFormat="false" ht="13.5" hidden="false" customHeight="true" outlineLevel="0" collapsed="false">
      <c r="A168" s="7"/>
      <c r="B168" s="8"/>
      <c r="C168" s="8"/>
      <c r="D168" s="8"/>
      <c r="E168" s="8"/>
      <c r="F168" s="8"/>
      <c r="G168" s="8"/>
      <c r="H168" s="8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customFormat="false" ht="13.5" hidden="false" customHeight="true" outlineLevel="0" collapsed="false">
      <c r="A169" s="7"/>
      <c r="B169" s="8"/>
      <c r="C169" s="8"/>
      <c r="D169" s="8"/>
      <c r="E169" s="8"/>
      <c r="F169" s="8"/>
      <c r="G169" s="8"/>
      <c r="H169" s="8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customFormat="false" ht="13.5" hidden="false" customHeight="true" outlineLevel="0" collapsed="false">
      <c r="A170" s="7"/>
      <c r="B170" s="8"/>
      <c r="C170" s="8"/>
      <c r="D170" s="8"/>
      <c r="E170" s="8"/>
      <c r="F170" s="8"/>
      <c r="G170" s="8"/>
      <c r="H170" s="8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customFormat="false" ht="13.5" hidden="false" customHeight="true" outlineLevel="0" collapsed="false">
      <c r="A171" s="7"/>
      <c r="B171" s="8"/>
      <c r="C171" s="8"/>
      <c r="D171" s="8"/>
      <c r="E171" s="8"/>
      <c r="F171" s="8"/>
      <c r="G171" s="8"/>
      <c r="H171" s="8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customFormat="false" ht="13.5" hidden="false" customHeight="true" outlineLevel="0" collapsed="false">
      <c r="A172" s="7"/>
      <c r="B172" s="8"/>
      <c r="C172" s="8"/>
      <c r="D172" s="8"/>
      <c r="E172" s="8"/>
      <c r="F172" s="8"/>
      <c r="G172" s="8"/>
      <c r="H172" s="8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customFormat="false" ht="13.5" hidden="false" customHeight="true" outlineLevel="0" collapsed="false">
      <c r="A173" s="7"/>
      <c r="B173" s="8"/>
      <c r="C173" s="8"/>
      <c r="D173" s="8"/>
      <c r="E173" s="8"/>
      <c r="F173" s="8"/>
      <c r="G173" s="8"/>
      <c r="H173" s="8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customFormat="false" ht="13.5" hidden="false" customHeight="true" outlineLevel="0" collapsed="false">
      <c r="A174" s="7"/>
      <c r="B174" s="8"/>
      <c r="C174" s="8"/>
      <c r="D174" s="8"/>
      <c r="E174" s="8"/>
      <c r="F174" s="8"/>
      <c r="G174" s="8"/>
      <c r="H174" s="8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customFormat="false" ht="13.5" hidden="false" customHeight="true" outlineLevel="0" collapsed="false">
      <c r="A175" s="7"/>
      <c r="B175" s="8"/>
      <c r="C175" s="8"/>
      <c r="D175" s="8"/>
      <c r="E175" s="8"/>
      <c r="F175" s="8"/>
      <c r="G175" s="8"/>
      <c r="H175" s="8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customFormat="false" ht="13.5" hidden="false" customHeight="true" outlineLevel="0" collapsed="false">
      <c r="A176" s="7"/>
      <c r="B176" s="8"/>
      <c r="C176" s="8"/>
      <c r="D176" s="8"/>
      <c r="E176" s="8"/>
      <c r="F176" s="8"/>
      <c r="G176" s="8"/>
      <c r="H176" s="8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customFormat="false" ht="13.5" hidden="false" customHeight="true" outlineLevel="0" collapsed="false">
      <c r="A177" s="7"/>
      <c r="B177" s="8"/>
      <c r="C177" s="8"/>
      <c r="D177" s="8"/>
      <c r="E177" s="8"/>
      <c r="F177" s="8"/>
      <c r="G177" s="8"/>
      <c r="H177" s="8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customFormat="false" ht="13.5" hidden="false" customHeight="true" outlineLevel="0" collapsed="false">
      <c r="A178" s="7"/>
      <c r="B178" s="8"/>
      <c r="C178" s="8"/>
      <c r="D178" s="8"/>
      <c r="E178" s="8"/>
      <c r="F178" s="8"/>
      <c r="G178" s="8"/>
      <c r="H178" s="8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customFormat="false" ht="13.5" hidden="false" customHeight="true" outlineLevel="0" collapsed="false">
      <c r="A179" s="7"/>
      <c r="B179" s="8"/>
      <c r="C179" s="8"/>
      <c r="D179" s="8"/>
      <c r="E179" s="8"/>
      <c r="F179" s="8"/>
      <c r="G179" s="8"/>
      <c r="H179" s="8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customFormat="false" ht="13.5" hidden="false" customHeight="true" outlineLevel="0" collapsed="false">
      <c r="A180" s="7"/>
      <c r="B180" s="8"/>
      <c r="C180" s="8"/>
      <c r="D180" s="8"/>
      <c r="E180" s="8"/>
      <c r="F180" s="8"/>
      <c r="G180" s="8"/>
      <c r="H180" s="8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customFormat="false" ht="13.5" hidden="false" customHeight="true" outlineLevel="0" collapsed="false">
      <c r="A181" s="7"/>
      <c r="B181" s="8"/>
      <c r="C181" s="8"/>
      <c r="D181" s="8"/>
      <c r="E181" s="8"/>
      <c r="F181" s="8"/>
      <c r="G181" s="8"/>
      <c r="H181" s="8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customFormat="false" ht="13.5" hidden="false" customHeight="true" outlineLevel="0" collapsed="false">
      <c r="A182" s="7"/>
      <c r="B182" s="8"/>
      <c r="C182" s="8"/>
      <c r="D182" s="8"/>
      <c r="E182" s="8"/>
      <c r="F182" s="8"/>
      <c r="G182" s="8"/>
      <c r="H182" s="8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customFormat="false" ht="13.5" hidden="false" customHeight="true" outlineLevel="0" collapsed="false">
      <c r="A183" s="7"/>
      <c r="B183" s="8"/>
      <c r="C183" s="8"/>
      <c r="D183" s="8"/>
      <c r="E183" s="8"/>
      <c r="F183" s="8"/>
      <c r="G183" s="8"/>
      <c r="H183" s="8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customFormat="false" ht="13.5" hidden="false" customHeight="true" outlineLevel="0" collapsed="false">
      <c r="A184" s="7"/>
      <c r="B184" s="8"/>
      <c r="C184" s="8"/>
      <c r="D184" s="8"/>
      <c r="E184" s="8"/>
      <c r="F184" s="8"/>
      <c r="G184" s="8"/>
      <c r="H184" s="8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customFormat="false" ht="13.5" hidden="false" customHeight="true" outlineLevel="0" collapsed="false">
      <c r="A185" s="7"/>
      <c r="B185" s="8"/>
      <c r="C185" s="8"/>
      <c r="D185" s="8"/>
      <c r="E185" s="8"/>
      <c r="F185" s="8"/>
      <c r="G185" s="8"/>
      <c r="H185" s="8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customFormat="false" ht="13.5" hidden="false" customHeight="true" outlineLevel="0" collapsed="false">
      <c r="A186" s="7"/>
      <c r="B186" s="8"/>
      <c r="C186" s="8"/>
      <c r="D186" s="8"/>
      <c r="E186" s="8"/>
      <c r="F186" s="8"/>
      <c r="G186" s="8"/>
      <c r="H186" s="8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customFormat="false" ht="13.5" hidden="false" customHeight="true" outlineLevel="0" collapsed="false">
      <c r="A187" s="7"/>
      <c r="B187" s="8"/>
      <c r="C187" s="8"/>
      <c r="D187" s="8"/>
      <c r="E187" s="8"/>
      <c r="F187" s="8"/>
      <c r="G187" s="8"/>
      <c r="H187" s="8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customFormat="false" ht="13.5" hidden="false" customHeight="true" outlineLevel="0" collapsed="false">
      <c r="A188" s="7"/>
      <c r="B188" s="8"/>
      <c r="C188" s="8"/>
      <c r="D188" s="8"/>
      <c r="E188" s="8"/>
      <c r="F188" s="8"/>
      <c r="G188" s="8"/>
      <c r="H188" s="8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customFormat="false" ht="13.5" hidden="false" customHeight="true" outlineLevel="0" collapsed="false">
      <c r="A189" s="7"/>
      <c r="B189" s="8"/>
      <c r="C189" s="8"/>
      <c r="D189" s="8"/>
      <c r="E189" s="8"/>
      <c r="F189" s="8"/>
      <c r="G189" s="8"/>
      <c r="H189" s="8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customFormat="false" ht="13.5" hidden="false" customHeight="true" outlineLevel="0" collapsed="false">
      <c r="A190" s="7"/>
      <c r="B190" s="8"/>
      <c r="C190" s="8"/>
      <c r="D190" s="8"/>
      <c r="E190" s="8"/>
      <c r="F190" s="8"/>
      <c r="G190" s="8"/>
      <c r="H190" s="8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customFormat="false" ht="13.5" hidden="false" customHeight="true" outlineLevel="0" collapsed="false">
      <c r="A191" s="7"/>
      <c r="B191" s="8"/>
      <c r="C191" s="8"/>
      <c r="D191" s="8"/>
      <c r="E191" s="8"/>
      <c r="F191" s="8"/>
      <c r="G191" s="8"/>
      <c r="H191" s="8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customFormat="false" ht="13.5" hidden="false" customHeight="true" outlineLevel="0" collapsed="false">
      <c r="A192" s="7"/>
      <c r="B192" s="8"/>
      <c r="C192" s="8"/>
      <c r="D192" s="8"/>
      <c r="E192" s="8"/>
      <c r="F192" s="8"/>
      <c r="G192" s="8"/>
      <c r="H192" s="8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customFormat="false" ht="13.5" hidden="false" customHeight="true" outlineLevel="0" collapsed="false">
      <c r="A193" s="7"/>
      <c r="B193" s="8"/>
      <c r="C193" s="8"/>
      <c r="D193" s="8"/>
      <c r="E193" s="8"/>
      <c r="F193" s="8"/>
      <c r="G193" s="8"/>
      <c r="H193" s="8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customFormat="false" ht="13.5" hidden="false" customHeight="true" outlineLevel="0" collapsed="false">
      <c r="A194" s="7"/>
      <c r="B194" s="8"/>
      <c r="C194" s="8"/>
      <c r="D194" s="8"/>
      <c r="E194" s="8"/>
      <c r="F194" s="8"/>
      <c r="G194" s="8"/>
      <c r="H194" s="8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customFormat="false" ht="13.5" hidden="false" customHeight="true" outlineLevel="0" collapsed="false">
      <c r="A195" s="7"/>
      <c r="B195" s="8"/>
      <c r="C195" s="8"/>
      <c r="D195" s="8"/>
      <c r="E195" s="8"/>
      <c r="F195" s="8"/>
      <c r="G195" s="8"/>
      <c r="H195" s="8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customFormat="false" ht="13.5" hidden="false" customHeight="true" outlineLevel="0" collapsed="false">
      <c r="A196" s="7"/>
      <c r="B196" s="8"/>
      <c r="C196" s="8"/>
      <c r="D196" s="8"/>
      <c r="E196" s="8"/>
      <c r="F196" s="8"/>
      <c r="G196" s="8"/>
      <c r="H196" s="8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customFormat="false" ht="13.5" hidden="false" customHeight="true" outlineLevel="0" collapsed="false">
      <c r="A197" s="7"/>
      <c r="B197" s="8"/>
      <c r="C197" s="8"/>
      <c r="D197" s="8"/>
      <c r="E197" s="8"/>
      <c r="F197" s="8"/>
      <c r="G197" s="8"/>
      <c r="H197" s="8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customFormat="false" ht="13.5" hidden="false" customHeight="true" outlineLevel="0" collapsed="false">
      <c r="A198" s="7"/>
      <c r="B198" s="8"/>
      <c r="C198" s="8"/>
      <c r="D198" s="8"/>
      <c r="E198" s="8"/>
      <c r="F198" s="8"/>
      <c r="G198" s="8"/>
      <c r="H198" s="8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customFormat="false" ht="13.5" hidden="false" customHeight="true" outlineLevel="0" collapsed="false">
      <c r="A199" s="7"/>
      <c r="B199" s="8"/>
      <c r="C199" s="8"/>
      <c r="D199" s="8"/>
      <c r="E199" s="8"/>
      <c r="F199" s="8"/>
      <c r="G199" s="8"/>
      <c r="H199" s="8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customFormat="false" ht="13.5" hidden="false" customHeight="true" outlineLevel="0" collapsed="false">
      <c r="A200" s="7"/>
      <c r="B200" s="8"/>
      <c r="C200" s="8"/>
      <c r="D200" s="8"/>
      <c r="E200" s="8"/>
      <c r="F200" s="8"/>
      <c r="G200" s="8"/>
      <c r="H200" s="8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customFormat="false" ht="13.5" hidden="false" customHeight="true" outlineLevel="0" collapsed="false">
      <c r="A201" s="7"/>
      <c r="B201" s="8"/>
      <c r="C201" s="8"/>
      <c r="D201" s="8"/>
      <c r="E201" s="8"/>
      <c r="F201" s="8"/>
      <c r="G201" s="8"/>
      <c r="H201" s="8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customFormat="false" ht="13.5" hidden="false" customHeight="true" outlineLevel="0" collapsed="false">
      <c r="A202" s="7"/>
      <c r="B202" s="8"/>
      <c r="C202" s="8"/>
      <c r="D202" s="8"/>
      <c r="E202" s="8"/>
      <c r="F202" s="8"/>
      <c r="G202" s="8"/>
      <c r="H202" s="8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customFormat="false" ht="13.5" hidden="false" customHeight="true" outlineLevel="0" collapsed="false">
      <c r="A203" s="7"/>
      <c r="B203" s="8"/>
      <c r="C203" s="8"/>
      <c r="D203" s="8"/>
      <c r="E203" s="8"/>
      <c r="F203" s="8"/>
      <c r="G203" s="8"/>
      <c r="H203" s="8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customFormat="false" ht="13.5" hidden="false" customHeight="true" outlineLevel="0" collapsed="false">
      <c r="A204" s="7"/>
      <c r="B204" s="8"/>
      <c r="C204" s="8"/>
      <c r="D204" s="8"/>
      <c r="E204" s="8"/>
      <c r="F204" s="8"/>
      <c r="G204" s="8"/>
      <c r="H204" s="8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customFormat="false" ht="13.5" hidden="false" customHeight="true" outlineLevel="0" collapsed="false">
      <c r="A205" s="7"/>
      <c r="B205" s="8"/>
      <c r="C205" s="8"/>
      <c r="D205" s="8"/>
      <c r="E205" s="8"/>
      <c r="F205" s="8"/>
      <c r="G205" s="8"/>
      <c r="H205" s="8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customFormat="false" ht="13.5" hidden="false" customHeight="true" outlineLevel="0" collapsed="false">
      <c r="A206" s="7"/>
      <c r="B206" s="8"/>
      <c r="C206" s="8"/>
      <c r="D206" s="8"/>
      <c r="E206" s="8"/>
      <c r="F206" s="8"/>
      <c r="G206" s="8"/>
      <c r="H206" s="8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customFormat="false" ht="13.5" hidden="false" customHeight="true" outlineLevel="0" collapsed="false">
      <c r="A207" s="7"/>
      <c r="B207" s="8"/>
      <c r="C207" s="8"/>
      <c r="D207" s="8"/>
      <c r="E207" s="8"/>
      <c r="F207" s="8"/>
      <c r="G207" s="8"/>
      <c r="H207" s="8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customFormat="false" ht="13.5" hidden="false" customHeight="true" outlineLevel="0" collapsed="false">
      <c r="A208" s="7"/>
      <c r="B208" s="8"/>
      <c r="C208" s="8"/>
      <c r="D208" s="8"/>
      <c r="E208" s="8"/>
      <c r="F208" s="8"/>
      <c r="G208" s="8"/>
      <c r="H208" s="8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customFormat="false" ht="13.5" hidden="false" customHeight="true" outlineLevel="0" collapsed="false">
      <c r="A209" s="7"/>
      <c r="B209" s="8"/>
      <c r="C209" s="8"/>
      <c r="D209" s="8"/>
      <c r="E209" s="8"/>
      <c r="F209" s="8"/>
      <c r="G209" s="8"/>
      <c r="H209" s="8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customFormat="false" ht="13.5" hidden="false" customHeight="true" outlineLevel="0" collapsed="false">
      <c r="A210" s="7"/>
      <c r="B210" s="8"/>
      <c r="C210" s="8"/>
      <c r="D210" s="8"/>
      <c r="E210" s="8"/>
      <c r="F210" s="8"/>
      <c r="G210" s="8"/>
      <c r="H210" s="8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customFormat="false" ht="13.5" hidden="false" customHeight="true" outlineLevel="0" collapsed="false">
      <c r="A211" s="7"/>
      <c r="B211" s="8"/>
      <c r="C211" s="8"/>
      <c r="D211" s="8"/>
      <c r="E211" s="8"/>
      <c r="F211" s="8"/>
      <c r="G211" s="8"/>
      <c r="H211" s="8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customFormat="false" ht="13.5" hidden="false" customHeight="true" outlineLevel="0" collapsed="false">
      <c r="A212" s="7"/>
      <c r="B212" s="8"/>
      <c r="C212" s="8"/>
      <c r="D212" s="8"/>
      <c r="E212" s="8"/>
      <c r="F212" s="8"/>
      <c r="G212" s="8"/>
      <c r="H212" s="8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customFormat="false" ht="13.5" hidden="false" customHeight="true" outlineLevel="0" collapsed="false">
      <c r="A213" s="7"/>
      <c r="B213" s="8"/>
      <c r="C213" s="8"/>
      <c r="D213" s="8"/>
      <c r="E213" s="8"/>
      <c r="F213" s="8"/>
      <c r="G213" s="8"/>
      <c r="H213" s="8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customFormat="false" ht="13.5" hidden="false" customHeight="true" outlineLevel="0" collapsed="false">
      <c r="A214" s="7"/>
      <c r="B214" s="8"/>
      <c r="C214" s="8"/>
      <c r="D214" s="8"/>
      <c r="E214" s="8"/>
      <c r="F214" s="8"/>
      <c r="G214" s="8"/>
      <c r="H214" s="8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customFormat="false" ht="13.5" hidden="false" customHeight="true" outlineLevel="0" collapsed="false">
      <c r="A215" s="7"/>
      <c r="B215" s="8"/>
      <c r="C215" s="8"/>
      <c r="D215" s="8"/>
      <c r="E215" s="8"/>
      <c r="F215" s="8"/>
      <c r="G215" s="8"/>
      <c r="H215" s="8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customFormat="false" ht="13.5" hidden="false" customHeight="true" outlineLevel="0" collapsed="false">
      <c r="A216" s="7"/>
      <c r="B216" s="8"/>
      <c r="C216" s="8"/>
      <c r="D216" s="8"/>
      <c r="E216" s="8"/>
      <c r="F216" s="8"/>
      <c r="G216" s="8"/>
      <c r="H216" s="8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customFormat="false" ht="13.5" hidden="false" customHeight="true" outlineLevel="0" collapsed="false">
      <c r="A217" s="7"/>
      <c r="B217" s="8"/>
      <c r="C217" s="8"/>
      <c r="D217" s="8"/>
      <c r="E217" s="8"/>
      <c r="F217" s="8"/>
      <c r="G217" s="8"/>
      <c r="H217" s="8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customFormat="false" ht="13.5" hidden="false" customHeight="true" outlineLevel="0" collapsed="false">
      <c r="A218" s="7"/>
      <c r="B218" s="8"/>
      <c r="C218" s="8"/>
      <c r="D218" s="8"/>
      <c r="E218" s="8"/>
      <c r="F218" s="8"/>
      <c r="G218" s="8"/>
      <c r="H218" s="8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customFormat="false" ht="13.5" hidden="false" customHeight="true" outlineLevel="0" collapsed="false">
      <c r="A219" s="7"/>
      <c r="B219" s="8"/>
      <c r="C219" s="8"/>
      <c r="D219" s="8"/>
      <c r="E219" s="8"/>
      <c r="F219" s="8"/>
      <c r="G219" s="8"/>
      <c r="H219" s="8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customFormat="false" ht="13.5" hidden="false" customHeight="true" outlineLevel="0" collapsed="false">
      <c r="A220" s="7"/>
      <c r="B220" s="8"/>
      <c r="C220" s="8"/>
      <c r="D220" s="8"/>
      <c r="E220" s="8"/>
      <c r="F220" s="8"/>
      <c r="G220" s="8"/>
      <c r="H220" s="8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customFormat="false" ht="13.5" hidden="false" customHeight="true" outlineLevel="0" collapsed="false">
      <c r="A221" s="7"/>
      <c r="B221" s="8"/>
      <c r="C221" s="8"/>
      <c r="D221" s="8"/>
      <c r="E221" s="8"/>
      <c r="F221" s="8"/>
      <c r="G221" s="8"/>
      <c r="H221" s="8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customFormat="false" ht="13.5" hidden="false" customHeight="true" outlineLevel="0" collapsed="false">
      <c r="A222" s="7"/>
      <c r="B222" s="8"/>
      <c r="C222" s="8"/>
      <c r="D222" s="8"/>
      <c r="E222" s="8"/>
      <c r="F222" s="8"/>
      <c r="G222" s="8"/>
      <c r="H222" s="8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customFormat="false" ht="13.5" hidden="false" customHeight="true" outlineLevel="0" collapsed="false">
      <c r="A223" s="7"/>
      <c r="B223" s="8"/>
      <c r="C223" s="8"/>
      <c r="D223" s="8"/>
      <c r="E223" s="8"/>
      <c r="F223" s="8"/>
      <c r="G223" s="8"/>
      <c r="H223" s="8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customFormat="false" ht="13.5" hidden="false" customHeight="true" outlineLevel="0" collapsed="false">
      <c r="A224" s="7"/>
      <c r="B224" s="8"/>
      <c r="C224" s="8"/>
      <c r="D224" s="8"/>
      <c r="E224" s="8"/>
      <c r="F224" s="8"/>
      <c r="G224" s="8"/>
      <c r="H224" s="8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1">
    <mergeCell ref="B2:H2"/>
    <mergeCell ref="C3:H3"/>
    <mergeCell ref="B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4" topLeftCell="A15" activePane="bottomLeft" state="frozen"/>
      <selection pane="topLeft" activeCell="A1" activeCellId="0" sqref="A1"/>
      <selection pane="bottomLeft" activeCell="B16" activeCellId="0" sqref="B1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21.43"/>
    <col collapsed="false" customWidth="true" hidden="false" outlineLevel="0" max="4" min="3" style="0" width="9.13"/>
    <col collapsed="false" customWidth="true" hidden="false" outlineLevel="0" max="5" min="5" style="0" width="23.87"/>
    <col collapsed="false" customWidth="true" hidden="false" outlineLevel="0" max="6" min="6" style="0" width="8.57"/>
    <col collapsed="false" customWidth="true" hidden="false" outlineLevel="0" max="7" min="7" style="0" width="17"/>
    <col collapsed="false" customWidth="true" hidden="false" outlineLevel="0" max="8" min="8" style="0" width="9.13"/>
    <col collapsed="false" customWidth="true" hidden="false" outlineLevel="0" max="9" min="9" style="0" width="0.86"/>
    <col collapsed="false" customWidth="true" hidden="true" outlineLevel="0" max="28" min="10" style="0" width="11.57"/>
  </cols>
  <sheetData>
    <row r="1" customFormat="false" ht="4.5" hidden="false" customHeight="true" outlineLevel="0" collapsed="false">
      <c r="A1" s="7"/>
      <c r="B1" s="8"/>
      <c r="C1" s="8"/>
      <c r="D1" s="8"/>
      <c r="E1" s="8"/>
      <c r="F1" s="8"/>
      <c r="G1" s="8"/>
      <c r="H1" s="8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7"/>
      <c r="U1" s="8"/>
      <c r="V1" s="8"/>
      <c r="W1" s="8"/>
      <c r="X1" s="8"/>
      <c r="Y1" s="9"/>
      <c r="Z1" s="9"/>
      <c r="AA1" s="9"/>
      <c r="AB1" s="9"/>
    </row>
    <row r="2" customFormat="false" ht="13.5" hidden="false" customHeight="true" outlineLevel="0" collapsed="false">
      <c r="A2" s="7"/>
      <c r="B2" s="22" t="s">
        <v>33</v>
      </c>
      <c r="C2" s="22"/>
      <c r="D2" s="22"/>
      <c r="E2" s="22"/>
      <c r="F2" s="22"/>
      <c r="G2" s="22"/>
      <c r="H2" s="22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customFormat="false" ht="13.5" hidden="false" customHeight="true" outlineLevel="0" collapsed="false">
      <c r="A3" s="7"/>
      <c r="B3" s="23" t="s">
        <v>34</v>
      </c>
      <c r="C3" s="22" t="s">
        <v>35</v>
      </c>
      <c r="D3" s="22"/>
      <c r="E3" s="22"/>
      <c r="F3" s="22"/>
      <c r="G3" s="22"/>
      <c r="H3" s="22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3.5" hidden="false" customHeight="true" outlineLevel="0" collapsed="false">
      <c r="A4" s="7" t="n">
        <v>2</v>
      </c>
      <c r="B4" s="24" t="s">
        <v>36</v>
      </c>
      <c r="C4" s="24" t="s">
        <v>37</v>
      </c>
      <c r="D4" s="25" t="n">
        <v>0.0833333333333333</v>
      </c>
      <c r="E4" s="26" t="s">
        <v>38</v>
      </c>
      <c r="F4" s="27" t="n">
        <v>0.6</v>
      </c>
      <c r="G4" s="26" t="s">
        <v>39</v>
      </c>
      <c r="H4" s="27" t="n">
        <v>0.6</v>
      </c>
      <c r="I4" s="7" t="n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customFormat="false" ht="13.5" hidden="false" customHeight="true" outlineLevel="0" collapsed="false">
      <c r="A5" s="7" t="n">
        <v>3</v>
      </c>
      <c r="B5" s="24" t="s">
        <v>40</v>
      </c>
      <c r="C5" s="24" t="s">
        <v>37</v>
      </c>
      <c r="D5" s="25" t="n">
        <v>0.0833333333333333</v>
      </c>
      <c r="E5" s="26" t="s">
        <v>38</v>
      </c>
      <c r="F5" s="27" t="n">
        <v>0.6</v>
      </c>
      <c r="G5" s="26" t="s">
        <v>39</v>
      </c>
      <c r="H5" s="27" t="n">
        <v>0.6</v>
      </c>
      <c r="I5" s="7" t="n"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customFormat="false" ht="13.5" hidden="false" customHeight="true" outlineLevel="0" collapsed="false">
      <c r="A6" s="7" t="n">
        <v>4</v>
      </c>
      <c r="B6" s="24" t="s">
        <v>41</v>
      </c>
      <c r="C6" s="24" t="s">
        <v>37</v>
      </c>
      <c r="D6" s="25" t="n">
        <v>0.0833333333333333</v>
      </c>
      <c r="E6" s="26" t="s">
        <v>38</v>
      </c>
      <c r="F6" s="27" t="n">
        <v>0.6</v>
      </c>
      <c r="G6" s="26" t="s">
        <v>39</v>
      </c>
      <c r="H6" s="27" t="n">
        <v>0.6</v>
      </c>
      <c r="I6" s="7" t="n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customFormat="false" ht="13.5" hidden="false" customHeight="true" outlineLevel="0" collapsed="false">
      <c r="A7" s="7" t="n">
        <v>5</v>
      </c>
      <c r="B7" s="24" t="s">
        <v>42</v>
      </c>
      <c r="C7" s="24" t="s">
        <v>37</v>
      </c>
      <c r="D7" s="25" t="n">
        <v>0.0833333333333333</v>
      </c>
      <c r="E7" s="26" t="s">
        <v>38</v>
      </c>
      <c r="F7" s="27" t="n">
        <v>0.6</v>
      </c>
      <c r="G7" s="26" t="s">
        <v>39</v>
      </c>
      <c r="H7" s="27" t="n">
        <v>0.6</v>
      </c>
      <c r="I7" s="7" t="n">
        <v>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customFormat="false" ht="13.5" hidden="false" customHeight="true" outlineLevel="0" collapsed="false">
      <c r="A8" s="7" t="n">
        <v>6</v>
      </c>
      <c r="B8" s="24" t="s">
        <v>43</v>
      </c>
      <c r="C8" s="24" t="s">
        <v>37</v>
      </c>
      <c r="D8" s="25" t="n">
        <v>0.0833333333333333</v>
      </c>
      <c r="E8" s="26" t="s">
        <v>38</v>
      </c>
      <c r="F8" s="27" t="n">
        <v>0.6</v>
      </c>
      <c r="G8" s="26" t="s">
        <v>39</v>
      </c>
      <c r="H8" s="27" t="n">
        <v>0.6</v>
      </c>
      <c r="I8" s="7" t="n">
        <v>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13.5" hidden="false" customHeight="true" outlineLevel="0" collapsed="false">
      <c r="A9" s="7" t="n">
        <v>7</v>
      </c>
      <c r="B9" s="24" t="s">
        <v>44</v>
      </c>
      <c r="C9" s="24" t="s">
        <v>37</v>
      </c>
      <c r="D9" s="25" t="n">
        <v>0.0833333333333333</v>
      </c>
      <c r="E9" s="26" t="s">
        <v>38</v>
      </c>
      <c r="F9" s="27" t="n">
        <v>0.6</v>
      </c>
      <c r="G9" s="26" t="s">
        <v>39</v>
      </c>
      <c r="H9" s="27" t="n">
        <v>0.6</v>
      </c>
      <c r="I9" s="7" t="n">
        <v>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13.5" hidden="false" customHeight="true" outlineLevel="0" collapsed="false">
      <c r="A10" s="7" t="n">
        <v>1</v>
      </c>
      <c r="B10" s="24" t="s">
        <v>45</v>
      </c>
      <c r="C10" s="24" t="s">
        <v>37</v>
      </c>
      <c r="D10" s="25" t="n">
        <v>0.0833333333333333</v>
      </c>
      <c r="E10" s="26" t="s">
        <v>38</v>
      </c>
      <c r="F10" s="27" t="n">
        <v>0.6</v>
      </c>
      <c r="G10" s="26" t="s">
        <v>39</v>
      </c>
      <c r="H10" s="27" t="n">
        <v>0.6</v>
      </c>
      <c r="I10" s="7" t="n">
        <v>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customFormat="false" ht="13.5" hidden="false" customHeight="true" outlineLevel="0" collapsed="false">
      <c r="A11" s="7" t="s">
        <v>32</v>
      </c>
      <c r="B11" s="24" t="s">
        <v>31</v>
      </c>
      <c r="C11" s="24" t="s">
        <v>37</v>
      </c>
      <c r="D11" s="25" t="n">
        <v>0.0833333333333333</v>
      </c>
      <c r="E11" s="26" t="s">
        <v>38</v>
      </c>
      <c r="F11" s="27" t="n">
        <v>1</v>
      </c>
      <c r="G11" s="26" t="s">
        <v>39</v>
      </c>
      <c r="H11" s="27" t="n">
        <v>1</v>
      </c>
      <c r="I11" s="7" t="s">
        <v>32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customFormat="false" ht="4.5" hidden="false" customHeight="true" outlineLevel="0" collapsed="false">
      <c r="A12" s="7"/>
      <c r="B12" s="8"/>
      <c r="C12" s="8"/>
      <c r="D12" s="8"/>
      <c r="E12" s="8"/>
      <c r="F12" s="8"/>
      <c r="G12" s="8"/>
      <c r="H12" s="8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7"/>
      <c r="U12" s="8"/>
      <c r="V12" s="8"/>
      <c r="W12" s="8"/>
      <c r="X12" s="8"/>
      <c r="Y12" s="9"/>
      <c r="Z12" s="9"/>
      <c r="AA12" s="9"/>
      <c r="AB12" s="9"/>
    </row>
    <row r="13" customFormat="false" ht="13.5" hidden="false" customHeight="true" outlineLevel="0" collapsed="false">
      <c r="A13" s="7"/>
      <c r="B13" s="22" t="s">
        <v>46</v>
      </c>
      <c r="C13" s="22"/>
      <c r="D13" s="22"/>
      <c r="E13" s="22"/>
      <c r="F13" s="8"/>
      <c r="G13" s="8"/>
      <c r="H13" s="8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customFormat="false" ht="13.5" hidden="false" customHeight="true" outlineLevel="0" collapsed="false">
      <c r="A14" s="7" t="n">
        <f aca="false">MOD($D$14-$C$14,1)</f>
        <v>0.2916666667</v>
      </c>
      <c r="B14" s="28" t="s">
        <v>47</v>
      </c>
      <c r="C14" s="25" t="n">
        <v>0.916666666666667</v>
      </c>
      <c r="D14" s="25" t="n">
        <v>0.208333333333333</v>
      </c>
      <c r="E14" s="29" t="str">
        <f aca="false">"TOTAL: " &amp; TEXT(MOD(D14-C14,1),"[hh]:mm")</f>
        <v>TOTAL: 07:00</v>
      </c>
      <c r="F14" s="8"/>
      <c r="G14" s="7"/>
      <c r="H14" s="8"/>
      <c r="I14" s="7" t="n">
        <f aca="false">MOD($D$14-$C$14,1)</f>
        <v>0.2916666667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customFormat="false" ht="4.5" hidden="false" customHeight="true" outlineLevel="0" collapsed="false">
      <c r="A15" s="7"/>
      <c r="B15" s="8"/>
      <c r="C15" s="8"/>
      <c r="D15" s="8"/>
      <c r="E15" s="8"/>
      <c r="F15" s="8"/>
      <c r="G15" s="8"/>
      <c r="H15" s="8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7"/>
      <c r="U15" s="8"/>
      <c r="V15" s="8"/>
      <c r="W15" s="8"/>
      <c r="X15" s="8"/>
      <c r="Y15" s="9"/>
      <c r="Z15" s="9"/>
      <c r="AA15" s="9"/>
      <c r="AB15" s="9"/>
    </row>
    <row r="16" customFormat="false" ht="13.5" hidden="false" customHeight="true" outlineLevel="0" collapsed="false">
      <c r="A16" s="7"/>
      <c r="B16" s="8"/>
      <c r="C16" s="8"/>
      <c r="D16" s="8"/>
      <c r="E16" s="8"/>
      <c r="F16" s="8"/>
      <c r="G16" s="8"/>
      <c r="H16" s="8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customFormat="false" ht="13.5" hidden="false" customHeight="true" outlineLevel="0" collapsed="false">
      <c r="A17" s="7"/>
      <c r="B17" s="8"/>
      <c r="C17" s="8"/>
      <c r="D17" s="8"/>
      <c r="E17" s="8"/>
      <c r="F17" s="8"/>
      <c r="G17" s="8"/>
      <c r="H17" s="8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customFormat="false" ht="13.5" hidden="false" customHeight="true" outlineLevel="0" collapsed="false">
      <c r="A18" s="7"/>
      <c r="B18" s="8"/>
      <c r="C18" s="8"/>
      <c r="D18" s="8"/>
      <c r="E18" s="8"/>
      <c r="F18" s="8"/>
      <c r="G18" s="8"/>
      <c r="H18" s="8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customFormat="false" ht="13.5" hidden="false" customHeight="true" outlineLevel="0" collapsed="false">
      <c r="A19" s="7"/>
      <c r="B19" s="8"/>
      <c r="C19" s="8"/>
      <c r="D19" s="8"/>
      <c r="E19" s="8"/>
      <c r="F19" s="8"/>
      <c r="G19" s="8"/>
      <c r="H19" s="8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customFormat="false" ht="13.5" hidden="false" customHeight="true" outlineLevel="0" collapsed="false">
      <c r="A20" s="7"/>
      <c r="B20" s="8"/>
      <c r="C20" s="8"/>
      <c r="D20" s="8"/>
      <c r="E20" s="8"/>
      <c r="F20" s="8"/>
      <c r="G20" s="8"/>
      <c r="H20" s="8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customFormat="false" ht="13.5" hidden="false" customHeight="true" outlineLevel="0" collapsed="false">
      <c r="A21" s="7"/>
      <c r="B21" s="8"/>
      <c r="C21" s="8"/>
      <c r="D21" s="8"/>
      <c r="E21" s="8"/>
      <c r="F21" s="8"/>
      <c r="G21" s="8"/>
      <c r="H21" s="8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customFormat="false" ht="13.5" hidden="false" customHeight="true" outlineLevel="0" collapsed="false">
      <c r="A22" s="7"/>
      <c r="B22" s="8"/>
      <c r="C22" s="8"/>
      <c r="D22" s="8"/>
      <c r="E22" s="8"/>
      <c r="F22" s="8"/>
      <c r="G22" s="8"/>
      <c r="H22" s="8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customFormat="false" ht="13.5" hidden="false" customHeight="true" outlineLevel="0" collapsed="false">
      <c r="A23" s="7"/>
      <c r="B23" s="8"/>
      <c r="C23" s="8"/>
      <c r="D23" s="8"/>
      <c r="E23" s="8"/>
      <c r="F23" s="8"/>
      <c r="G23" s="8"/>
      <c r="H23" s="8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customFormat="false" ht="13.5" hidden="false" customHeight="true" outlineLevel="0" collapsed="false">
      <c r="A24" s="7"/>
      <c r="B24" s="8"/>
      <c r="C24" s="8"/>
      <c r="D24" s="8"/>
      <c r="E24" s="8"/>
      <c r="F24" s="8"/>
      <c r="G24" s="8"/>
      <c r="H24" s="8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customFormat="false" ht="13.5" hidden="false" customHeight="true" outlineLevel="0" collapsed="false">
      <c r="A25" s="7"/>
      <c r="B25" s="8"/>
      <c r="C25" s="8"/>
      <c r="D25" s="8"/>
      <c r="E25" s="8"/>
      <c r="F25" s="8"/>
      <c r="G25" s="8"/>
      <c r="H25" s="8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customFormat="false" ht="13.5" hidden="false" customHeight="true" outlineLevel="0" collapsed="false">
      <c r="A26" s="7"/>
      <c r="B26" s="8"/>
      <c r="C26" s="8"/>
      <c r="D26" s="8"/>
      <c r="E26" s="8"/>
      <c r="F26" s="8"/>
      <c r="G26" s="8"/>
      <c r="H26" s="8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3.5" hidden="false" customHeight="true" outlineLevel="0" collapsed="false">
      <c r="A27" s="7"/>
      <c r="B27" s="8"/>
      <c r="C27" s="8"/>
      <c r="D27" s="8"/>
      <c r="E27" s="8"/>
      <c r="F27" s="8"/>
      <c r="G27" s="8"/>
      <c r="H27" s="8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3.5" hidden="false" customHeight="true" outlineLevel="0" collapsed="false">
      <c r="A28" s="7"/>
      <c r="B28" s="8"/>
      <c r="C28" s="8"/>
      <c r="D28" s="8"/>
      <c r="E28" s="8"/>
      <c r="F28" s="8"/>
      <c r="G28" s="8"/>
      <c r="H28" s="8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customFormat="false" ht="13.5" hidden="false" customHeight="true" outlineLevel="0" collapsed="false">
      <c r="A29" s="7"/>
      <c r="B29" s="8"/>
      <c r="C29" s="8"/>
      <c r="D29" s="8"/>
      <c r="E29" s="8"/>
      <c r="F29" s="8"/>
      <c r="G29" s="8"/>
      <c r="H29" s="8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customFormat="false" ht="13.5" hidden="false" customHeight="true" outlineLevel="0" collapsed="false">
      <c r="A30" s="7"/>
      <c r="B30" s="8"/>
      <c r="C30" s="8"/>
      <c r="D30" s="8"/>
      <c r="E30" s="8"/>
      <c r="F30" s="8"/>
      <c r="G30" s="8"/>
      <c r="H30" s="8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3.5" hidden="false" customHeight="true" outlineLevel="0" collapsed="false">
      <c r="A31" s="7"/>
      <c r="B31" s="8"/>
      <c r="C31" s="8"/>
      <c r="D31" s="8"/>
      <c r="E31" s="8"/>
      <c r="F31" s="8"/>
      <c r="G31" s="8"/>
      <c r="H31" s="8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3.5" hidden="false" customHeight="true" outlineLevel="0" collapsed="false">
      <c r="A32" s="7"/>
      <c r="B32" s="8"/>
      <c r="C32" s="8"/>
      <c r="D32" s="8"/>
      <c r="E32" s="8"/>
      <c r="F32" s="8"/>
      <c r="G32" s="8"/>
      <c r="H32" s="8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customFormat="false" ht="13.5" hidden="false" customHeight="true" outlineLevel="0" collapsed="false">
      <c r="A33" s="7"/>
      <c r="B33" s="8"/>
      <c r="C33" s="8"/>
      <c r="D33" s="8"/>
      <c r="E33" s="8"/>
      <c r="F33" s="8"/>
      <c r="G33" s="8"/>
      <c r="H33" s="8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customFormat="false" ht="13.5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customFormat="false" ht="13.5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customFormat="false" ht="13.5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customFormat="false" ht="13.5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customFormat="false" ht="13.5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customFormat="false" ht="13.5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customFormat="false" ht="13.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customFormat="false" ht="13.5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customFormat="false" ht="13.5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customFormat="false" ht="13.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customFormat="false" ht="13.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customFormat="false" ht="13.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customFormat="false" ht="13.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customFormat="false" ht="13.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customFormat="false" ht="13.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customFormat="false" ht="13.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customFormat="false" ht="13.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customFormat="false" ht="13.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customFormat="false" ht="13.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customFormat="false" ht="13.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customFormat="false" ht="13.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customFormat="false" ht="13.5" hidden="false" customHeight="true" outlineLevel="0" collapsed="false">
      <c r="A55" s="7"/>
      <c r="B55" s="8"/>
      <c r="C55" s="8"/>
      <c r="D55" s="8"/>
      <c r="E55" s="8"/>
      <c r="F55" s="8"/>
      <c r="G55" s="8"/>
      <c r="H55" s="8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customFormat="false" ht="13.5" hidden="false" customHeight="true" outlineLevel="0" collapsed="false">
      <c r="A56" s="7"/>
      <c r="B56" s="8"/>
      <c r="C56" s="8"/>
      <c r="D56" s="8"/>
      <c r="E56" s="8"/>
      <c r="F56" s="8"/>
      <c r="G56" s="8"/>
      <c r="H56" s="8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customFormat="false" ht="13.5" hidden="false" customHeight="true" outlineLevel="0" collapsed="false">
      <c r="A57" s="7"/>
      <c r="B57" s="8"/>
      <c r="C57" s="8"/>
      <c r="D57" s="8"/>
      <c r="E57" s="8"/>
      <c r="F57" s="8"/>
      <c r="G57" s="8"/>
      <c r="H57" s="8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customFormat="false" ht="13.5" hidden="false" customHeight="true" outlineLevel="0" collapsed="false">
      <c r="A58" s="7"/>
      <c r="B58" s="8"/>
      <c r="C58" s="8"/>
      <c r="D58" s="8"/>
      <c r="E58" s="8"/>
      <c r="F58" s="8"/>
      <c r="G58" s="8"/>
      <c r="H58" s="8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customFormat="false" ht="13.5" hidden="false" customHeight="true" outlineLevel="0" collapsed="false">
      <c r="A59" s="7"/>
      <c r="B59" s="8"/>
      <c r="C59" s="8"/>
      <c r="D59" s="8"/>
      <c r="E59" s="8"/>
      <c r="F59" s="8"/>
      <c r="G59" s="8"/>
      <c r="H59" s="8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customFormat="false" ht="13.5" hidden="false" customHeight="true" outlineLevel="0" collapsed="false">
      <c r="A60" s="7"/>
      <c r="B60" s="8"/>
      <c r="C60" s="8"/>
      <c r="D60" s="8"/>
      <c r="E60" s="8"/>
      <c r="F60" s="8"/>
      <c r="G60" s="8"/>
      <c r="H60" s="8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customFormat="false" ht="13.5" hidden="false" customHeight="true" outlineLevel="0" collapsed="false">
      <c r="A61" s="7"/>
      <c r="B61" s="8"/>
      <c r="C61" s="8"/>
      <c r="D61" s="8"/>
      <c r="E61" s="8"/>
      <c r="F61" s="8"/>
      <c r="G61" s="8"/>
      <c r="H61" s="8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customFormat="false" ht="13.5" hidden="false" customHeight="true" outlineLevel="0" collapsed="false">
      <c r="A62" s="7"/>
      <c r="B62" s="8"/>
      <c r="C62" s="8"/>
      <c r="D62" s="8"/>
      <c r="E62" s="8"/>
      <c r="F62" s="8"/>
      <c r="G62" s="8"/>
      <c r="H62" s="8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customFormat="false" ht="13.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customFormat="false" ht="13.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customFormat="false" ht="13.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customFormat="false" ht="13.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customFormat="false" ht="13.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customFormat="false" ht="13.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customFormat="false" ht="13.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customFormat="false" ht="13.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customFormat="false" ht="13.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customFormat="false" ht="13.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customFormat="false" ht="13.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customFormat="false" ht="13.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customFormat="false" ht="13.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3.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3.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customFormat="false" ht="13.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customFormat="false" ht="13.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customFormat="false" ht="13.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customFormat="false" ht="13.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customFormat="false" ht="13.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3.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customFormat="false" ht="13.5" hidden="false" customHeight="true" outlineLevel="0" collapsed="false">
      <c r="A84" s="7"/>
      <c r="B84" s="8"/>
      <c r="C84" s="8"/>
      <c r="D84" s="8"/>
      <c r="E84" s="8"/>
      <c r="F84" s="8"/>
      <c r="G84" s="8"/>
      <c r="H84" s="8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customFormat="false" ht="13.5" hidden="false" customHeight="true" outlineLevel="0" collapsed="false">
      <c r="A85" s="7"/>
      <c r="B85" s="8"/>
      <c r="C85" s="8"/>
      <c r="D85" s="8"/>
      <c r="E85" s="8"/>
      <c r="F85" s="8"/>
      <c r="G85" s="8"/>
      <c r="H85" s="8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customFormat="false" ht="13.5" hidden="false" customHeight="true" outlineLevel="0" collapsed="false">
      <c r="A86" s="7"/>
      <c r="B86" s="8"/>
      <c r="C86" s="8"/>
      <c r="D86" s="8"/>
      <c r="E86" s="8"/>
      <c r="F86" s="8"/>
      <c r="G86" s="8"/>
      <c r="H86" s="8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customFormat="false" ht="13.5" hidden="false" customHeight="true" outlineLevel="0" collapsed="false">
      <c r="A87" s="7"/>
      <c r="B87" s="8"/>
      <c r="C87" s="8"/>
      <c r="D87" s="8"/>
      <c r="E87" s="8"/>
      <c r="F87" s="8"/>
      <c r="G87" s="8"/>
      <c r="H87" s="8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customFormat="false" ht="13.5" hidden="false" customHeight="true" outlineLevel="0" collapsed="false">
      <c r="A88" s="7"/>
      <c r="B88" s="8"/>
      <c r="C88" s="8"/>
      <c r="D88" s="8"/>
      <c r="E88" s="8"/>
      <c r="F88" s="8"/>
      <c r="G88" s="8"/>
      <c r="H88" s="8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customFormat="false" ht="13.5" hidden="false" customHeight="true" outlineLevel="0" collapsed="false">
      <c r="A89" s="7"/>
      <c r="B89" s="8"/>
      <c r="C89" s="8"/>
      <c r="D89" s="8"/>
      <c r="E89" s="8"/>
      <c r="F89" s="8"/>
      <c r="G89" s="8"/>
      <c r="H89" s="8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customFormat="false" ht="13.5" hidden="false" customHeight="true" outlineLevel="0" collapsed="false">
      <c r="A90" s="7"/>
      <c r="B90" s="8"/>
      <c r="C90" s="8"/>
      <c r="D90" s="8"/>
      <c r="E90" s="8"/>
      <c r="F90" s="8"/>
      <c r="G90" s="8"/>
      <c r="H90" s="8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customFormat="false" ht="13.5" hidden="false" customHeight="true" outlineLevel="0" collapsed="false">
      <c r="A91" s="7"/>
      <c r="B91" s="8"/>
      <c r="C91" s="8"/>
      <c r="D91" s="8"/>
      <c r="E91" s="8"/>
      <c r="F91" s="8"/>
      <c r="G91" s="8"/>
      <c r="H91" s="8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customFormat="false" ht="13.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customFormat="false" ht="13.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customFormat="false" ht="13.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customFormat="false" ht="13.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customFormat="false" ht="13.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customFormat="false" ht="13.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customFormat="false" ht="13.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3.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customFormat="false" ht="13.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customFormat="false" ht="13.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customFormat="false" ht="13.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customFormat="false" ht="13.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3.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customFormat="false" ht="13.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customFormat="false" ht="13.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customFormat="false" ht="13.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customFormat="false" ht="13.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customFormat="false" ht="13.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customFormat="false" ht="13.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customFormat="false" ht="13.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customFormat="false" ht="13.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customFormat="false" ht="13.5" hidden="false" customHeight="true" outlineLevel="0" collapsed="false">
      <c r="A113" s="7"/>
      <c r="B113" s="8"/>
      <c r="C113" s="8"/>
      <c r="D113" s="8"/>
      <c r="E113" s="8"/>
      <c r="F113" s="8"/>
      <c r="G113" s="8"/>
      <c r="H113" s="8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customFormat="false" ht="13.5" hidden="false" customHeight="true" outlineLevel="0" collapsed="false">
      <c r="A114" s="7"/>
      <c r="B114" s="8"/>
      <c r="C114" s="8"/>
      <c r="D114" s="8"/>
      <c r="E114" s="8"/>
      <c r="F114" s="8"/>
      <c r="G114" s="8"/>
      <c r="H114" s="8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customFormat="false" ht="13.5" hidden="false" customHeight="true" outlineLevel="0" collapsed="false">
      <c r="A115" s="7"/>
      <c r="B115" s="8"/>
      <c r="C115" s="8"/>
      <c r="D115" s="8"/>
      <c r="E115" s="8"/>
      <c r="F115" s="8"/>
      <c r="G115" s="8"/>
      <c r="H115" s="8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customFormat="false" ht="13.5" hidden="false" customHeight="true" outlineLevel="0" collapsed="false">
      <c r="A116" s="7"/>
      <c r="B116" s="8"/>
      <c r="C116" s="8"/>
      <c r="D116" s="8"/>
      <c r="E116" s="8"/>
      <c r="F116" s="8"/>
      <c r="G116" s="8"/>
      <c r="H116" s="8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customFormat="false" ht="13.5" hidden="false" customHeight="true" outlineLevel="0" collapsed="false">
      <c r="A117" s="7"/>
      <c r="B117" s="8"/>
      <c r="C117" s="8"/>
      <c r="D117" s="8"/>
      <c r="E117" s="8"/>
      <c r="F117" s="8"/>
      <c r="G117" s="8"/>
      <c r="H117" s="8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customFormat="false" ht="13.5" hidden="false" customHeight="true" outlineLevel="0" collapsed="false">
      <c r="A118" s="7"/>
      <c r="B118" s="8"/>
      <c r="C118" s="8"/>
      <c r="D118" s="8"/>
      <c r="E118" s="8"/>
      <c r="F118" s="8"/>
      <c r="G118" s="8"/>
      <c r="H118" s="8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customFormat="false" ht="13.5" hidden="false" customHeight="true" outlineLevel="0" collapsed="false">
      <c r="A119" s="7"/>
      <c r="B119" s="8"/>
      <c r="C119" s="8"/>
      <c r="D119" s="8"/>
      <c r="E119" s="8"/>
      <c r="F119" s="8"/>
      <c r="G119" s="8"/>
      <c r="H119" s="8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customFormat="false" ht="13.5" hidden="false" customHeight="true" outlineLevel="0" collapsed="false">
      <c r="A120" s="7"/>
      <c r="B120" s="8"/>
      <c r="C120" s="8"/>
      <c r="D120" s="8"/>
      <c r="E120" s="8"/>
      <c r="F120" s="8"/>
      <c r="G120" s="8"/>
      <c r="H120" s="8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customFormat="false" ht="13.5" hidden="false" customHeight="true" outlineLevel="0" collapsed="false">
      <c r="A121" s="7"/>
      <c r="B121" s="8"/>
      <c r="C121" s="8"/>
      <c r="D121" s="8"/>
      <c r="E121" s="8"/>
      <c r="F121" s="8"/>
      <c r="G121" s="8"/>
      <c r="H121" s="8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customFormat="false" ht="13.5" hidden="false" customHeight="true" outlineLevel="0" collapsed="false">
      <c r="A122" s="7"/>
      <c r="B122" s="8"/>
      <c r="C122" s="8"/>
      <c r="D122" s="8"/>
      <c r="E122" s="8"/>
      <c r="F122" s="8"/>
      <c r="G122" s="8"/>
      <c r="H122" s="8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customFormat="false" ht="13.5" hidden="false" customHeight="true" outlineLevel="0" collapsed="false">
      <c r="A123" s="7"/>
      <c r="B123" s="8"/>
      <c r="C123" s="8"/>
      <c r="D123" s="8"/>
      <c r="E123" s="8"/>
      <c r="F123" s="8"/>
      <c r="G123" s="8"/>
      <c r="H123" s="8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customFormat="false" ht="13.5" hidden="false" customHeight="true" outlineLevel="0" collapsed="false">
      <c r="A124" s="7"/>
      <c r="B124" s="8"/>
      <c r="C124" s="8"/>
      <c r="D124" s="8"/>
      <c r="E124" s="8"/>
      <c r="F124" s="8"/>
      <c r="G124" s="8"/>
      <c r="H124" s="8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customFormat="false" ht="13.5" hidden="false" customHeight="true" outlineLevel="0" collapsed="false">
      <c r="A125" s="7"/>
      <c r="B125" s="8"/>
      <c r="C125" s="8"/>
      <c r="D125" s="8"/>
      <c r="E125" s="8"/>
      <c r="F125" s="8"/>
      <c r="G125" s="8"/>
      <c r="H125" s="8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customFormat="false" ht="13.5" hidden="false" customHeight="true" outlineLevel="0" collapsed="false">
      <c r="A126" s="7"/>
      <c r="B126" s="8"/>
      <c r="C126" s="8"/>
      <c r="D126" s="8"/>
      <c r="E126" s="8"/>
      <c r="F126" s="8"/>
      <c r="G126" s="8"/>
      <c r="H126" s="8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customFormat="false" ht="13.5" hidden="false" customHeight="true" outlineLevel="0" collapsed="false">
      <c r="A127" s="7"/>
      <c r="B127" s="8"/>
      <c r="C127" s="8"/>
      <c r="D127" s="8"/>
      <c r="E127" s="8"/>
      <c r="F127" s="8"/>
      <c r="G127" s="8"/>
      <c r="H127" s="8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customFormat="false" ht="13.5" hidden="false" customHeight="true" outlineLevel="0" collapsed="false">
      <c r="A128" s="7"/>
      <c r="B128" s="8"/>
      <c r="C128" s="8"/>
      <c r="D128" s="8"/>
      <c r="E128" s="8"/>
      <c r="F128" s="8"/>
      <c r="G128" s="8"/>
      <c r="H128" s="8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customFormat="false" ht="13.5" hidden="false" customHeight="true" outlineLevel="0" collapsed="false">
      <c r="A129" s="7"/>
      <c r="B129" s="8"/>
      <c r="C129" s="8"/>
      <c r="D129" s="8"/>
      <c r="E129" s="8"/>
      <c r="F129" s="8"/>
      <c r="G129" s="8"/>
      <c r="H129" s="8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customFormat="false" ht="13.5" hidden="false" customHeight="true" outlineLevel="0" collapsed="false">
      <c r="A130" s="7"/>
      <c r="B130" s="8"/>
      <c r="C130" s="8"/>
      <c r="D130" s="8"/>
      <c r="E130" s="8"/>
      <c r="F130" s="8"/>
      <c r="G130" s="8"/>
      <c r="H130" s="8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customFormat="false" ht="13.5" hidden="false" customHeight="true" outlineLevel="0" collapsed="false">
      <c r="A131" s="7"/>
      <c r="B131" s="8"/>
      <c r="C131" s="8"/>
      <c r="D131" s="8"/>
      <c r="E131" s="8"/>
      <c r="F131" s="8"/>
      <c r="G131" s="8"/>
      <c r="H131" s="8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customFormat="false" ht="13.5" hidden="false" customHeight="true" outlineLevel="0" collapsed="false">
      <c r="A132" s="7"/>
      <c r="B132" s="8"/>
      <c r="C132" s="8"/>
      <c r="D132" s="8"/>
      <c r="E132" s="8"/>
      <c r="F132" s="8"/>
      <c r="G132" s="8"/>
      <c r="H132" s="8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customFormat="false" ht="13.5" hidden="false" customHeight="true" outlineLevel="0" collapsed="false">
      <c r="A133" s="7"/>
      <c r="B133" s="8"/>
      <c r="C133" s="8"/>
      <c r="D133" s="8"/>
      <c r="E133" s="8"/>
      <c r="F133" s="8"/>
      <c r="G133" s="8"/>
      <c r="H133" s="8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customFormat="false" ht="13.5" hidden="false" customHeight="true" outlineLevel="0" collapsed="false">
      <c r="A134" s="7"/>
      <c r="B134" s="8"/>
      <c r="C134" s="8"/>
      <c r="D134" s="8"/>
      <c r="E134" s="8"/>
      <c r="F134" s="8"/>
      <c r="G134" s="8"/>
      <c r="H134" s="8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customFormat="false" ht="13.5" hidden="false" customHeight="true" outlineLevel="0" collapsed="false">
      <c r="A135" s="7"/>
      <c r="B135" s="8"/>
      <c r="C135" s="8"/>
      <c r="D135" s="8"/>
      <c r="E135" s="8"/>
      <c r="F135" s="8"/>
      <c r="G135" s="8"/>
      <c r="H135" s="8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customFormat="false" ht="13.5" hidden="false" customHeight="true" outlineLevel="0" collapsed="false">
      <c r="A136" s="7"/>
      <c r="B136" s="8"/>
      <c r="C136" s="8"/>
      <c r="D136" s="8"/>
      <c r="E136" s="8"/>
      <c r="F136" s="8"/>
      <c r="G136" s="8"/>
      <c r="H136" s="8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customFormat="false" ht="13.5" hidden="false" customHeight="true" outlineLevel="0" collapsed="false">
      <c r="A137" s="7"/>
      <c r="B137" s="8"/>
      <c r="C137" s="8"/>
      <c r="D137" s="8"/>
      <c r="E137" s="8"/>
      <c r="F137" s="8"/>
      <c r="G137" s="8"/>
      <c r="H137" s="8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customFormat="false" ht="13.5" hidden="false" customHeight="true" outlineLevel="0" collapsed="false">
      <c r="A138" s="7"/>
      <c r="B138" s="8"/>
      <c r="C138" s="8"/>
      <c r="D138" s="8"/>
      <c r="E138" s="8"/>
      <c r="F138" s="8"/>
      <c r="G138" s="8"/>
      <c r="H138" s="8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customFormat="false" ht="13.5" hidden="false" customHeight="true" outlineLevel="0" collapsed="false">
      <c r="A139" s="7"/>
      <c r="B139" s="8"/>
      <c r="C139" s="8"/>
      <c r="D139" s="8"/>
      <c r="E139" s="8"/>
      <c r="F139" s="8"/>
      <c r="G139" s="8"/>
      <c r="H139" s="8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customFormat="false" ht="13.5" hidden="false" customHeight="true" outlineLevel="0" collapsed="false">
      <c r="A140" s="7"/>
      <c r="B140" s="8"/>
      <c r="C140" s="8"/>
      <c r="D140" s="8"/>
      <c r="E140" s="8"/>
      <c r="F140" s="8"/>
      <c r="G140" s="8"/>
      <c r="H140" s="8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customFormat="false" ht="13.5" hidden="false" customHeight="true" outlineLevel="0" collapsed="false">
      <c r="A141" s="7"/>
      <c r="B141" s="8"/>
      <c r="C141" s="8"/>
      <c r="D141" s="8"/>
      <c r="E141" s="8"/>
      <c r="F141" s="8"/>
      <c r="G141" s="8"/>
      <c r="H141" s="8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customFormat="false" ht="13.5" hidden="false" customHeight="true" outlineLevel="0" collapsed="false">
      <c r="A142" s="7"/>
      <c r="B142" s="8"/>
      <c r="C142" s="8"/>
      <c r="D142" s="8"/>
      <c r="E142" s="8"/>
      <c r="F142" s="8"/>
      <c r="G142" s="8"/>
      <c r="H142" s="8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customFormat="false" ht="13.5" hidden="false" customHeight="true" outlineLevel="0" collapsed="false">
      <c r="A143" s="7"/>
      <c r="B143" s="8"/>
      <c r="C143" s="8"/>
      <c r="D143" s="8"/>
      <c r="E143" s="8"/>
      <c r="F143" s="8"/>
      <c r="G143" s="8"/>
      <c r="H143" s="8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customFormat="false" ht="13.5" hidden="false" customHeight="true" outlineLevel="0" collapsed="false">
      <c r="A144" s="7"/>
      <c r="B144" s="8"/>
      <c r="C144" s="8"/>
      <c r="D144" s="8"/>
      <c r="E144" s="8"/>
      <c r="F144" s="8"/>
      <c r="G144" s="8"/>
      <c r="H144" s="8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customFormat="false" ht="13.5" hidden="false" customHeight="true" outlineLevel="0" collapsed="false">
      <c r="A145" s="7"/>
      <c r="B145" s="8"/>
      <c r="C145" s="8"/>
      <c r="D145" s="8"/>
      <c r="E145" s="8"/>
      <c r="F145" s="8"/>
      <c r="G145" s="8"/>
      <c r="H145" s="8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customFormat="false" ht="13.5" hidden="false" customHeight="true" outlineLevel="0" collapsed="false">
      <c r="A146" s="7"/>
      <c r="B146" s="8"/>
      <c r="C146" s="8"/>
      <c r="D146" s="8"/>
      <c r="E146" s="8"/>
      <c r="F146" s="8"/>
      <c r="G146" s="8"/>
      <c r="H146" s="8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customFormat="false" ht="13.5" hidden="false" customHeight="true" outlineLevel="0" collapsed="false">
      <c r="A147" s="7"/>
      <c r="B147" s="8"/>
      <c r="C147" s="8"/>
      <c r="D147" s="8"/>
      <c r="E147" s="8"/>
      <c r="F147" s="8"/>
      <c r="G147" s="8"/>
      <c r="H147" s="8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customFormat="false" ht="13.5" hidden="false" customHeight="true" outlineLevel="0" collapsed="false">
      <c r="A148" s="7"/>
      <c r="B148" s="8"/>
      <c r="C148" s="8"/>
      <c r="D148" s="8"/>
      <c r="E148" s="8"/>
      <c r="F148" s="8"/>
      <c r="G148" s="8"/>
      <c r="H148" s="8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customFormat="false" ht="13.5" hidden="false" customHeight="true" outlineLevel="0" collapsed="false">
      <c r="A149" s="7"/>
      <c r="B149" s="8"/>
      <c r="C149" s="8"/>
      <c r="D149" s="8"/>
      <c r="E149" s="8"/>
      <c r="F149" s="8"/>
      <c r="G149" s="8"/>
      <c r="H149" s="8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customFormat="false" ht="13.5" hidden="false" customHeight="true" outlineLevel="0" collapsed="false">
      <c r="A150" s="7"/>
      <c r="B150" s="8"/>
      <c r="C150" s="8"/>
      <c r="D150" s="8"/>
      <c r="E150" s="8"/>
      <c r="F150" s="8"/>
      <c r="G150" s="8"/>
      <c r="H150" s="8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customFormat="false" ht="13.5" hidden="false" customHeight="true" outlineLevel="0" collapsed="false">
      <c r="A151" s="7"/>
      <c r="B151" s="8"/>
      <c r="C151" s="8"/>
      <c r="D151" s="8"/>
      <c r="E151" s="8"/>
      <c r="F151" s="8"/>
      <c r="G151" s="8"/>
      <c r="H151" s="8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customFormat="false" ht="13.5" hidden="false" customHeight="true" outlineLevel="0" collapsed="false">
      <c r="A152" s="7"/>
      <c r="B152" s="8"/>
      <c r="C152" s="8"/>
      <c r="D152" s="8"/>
      <c r="E152" s="8"/>
      <c r="F152" s="8"/>
      <c r="G152" s="8"/>
      <c r="H152" s="8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customFormat="false" ht="13.5" hidden="false" customHeight="true" outlineLevel="0" collapsed="false">
      <c r="A153" s="7"/>
      <c r="B153" s="8"/>
      <c r="C153" s="8"/>
      <c r="D153" s="8"/>
      <c r="E153" s="8"/>
      <c r="F153" s="8"/>
      <c r="G153" s="8"/>
      <c r="H153" s="8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customFormat="false" ht="13.5" hidden="false" customHeight="true" outlineLevel="0" collapsed="false">
      <c r="A154" s="7"/>
      <c r="B154" s="8"/>
      <c r="C154" s="8"/>
      <c r="D154" s="8"/>
      <c r="E154" s="8"/>
      <c r="F154" s="8"/>
      <c r="G154" s="8"/>
      <c r="H154" s="8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customFormat="false" ht="13.5" hidden="false" customHeight="true" outlineLevel="0" collapsed="false">
      <c r="A155" s="7"/>
      <c r="B155" s="8"/>
      <c r="C155" s="8"/>
      <c r="D155" s="8"/>
      <c r="E155" s="8"/>
      <c r="F155" s="8"/>
      <c r="G155" s="8"/>
      <c r="H155" s="8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3.5" hidden="false" customHeight="true" outlineLevel="0" collapsed="false">
      <c r="A156" s="7"/>
      <c r="B156" s="8"/>
      <c r="C156" s="8"/>
      <c r="D156" s="8"/>
      <c r="E156" s="8"/>
      <c r="F156" s="8"/>
      <c r="G156" s="8"/>
      <c r="H156" s="8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customFormat="false" ht="13.5" hidden="false" customHeight="true" outlineLevel="0" collapsed="false">
      <c r="A157" s="7"/>
      <c r="B157" s="8"/>
      <c r="C157" s="8"/>
      <c r="D157" s="8"/>
      <c r="E157" s="8"/>
      <c r="F157" s="8"/>
      <c r="G157" s="8"/>
      <c r="H157" s="8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customFormat="false" ht="13.5" hidden="false" customHeight="true" outlineLevel="0" collapsed="false">
      <c r="A158" s="7"/>
      <c r="B158" s="8"/>
      <c r="C158" s="8"/>
      <c r="D158" s="8"/>
      <c r="E158" s="8"/>
      <c r="F158" s="8"/>
      <c r="G158" s="8"/>
      <c r="H158" s="8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customFormat="false" ht="13.5" hidden="false" customHeight="true" outlineLevel="0" collapsed="false">
      <c r="A159" s="7"/>
      <c r="B159" s="8"/>
      <c r="C159" s="8"/>
      <c r="D159" s="8"/>
      <c r="E159" s="8"/>
      <c r="F159" s="8"/>
      <c r="G159" s="8"/>
      <c r="H159" s="8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customFormat="false" ht="13.5" hidden="false" customHeight="true" outlineLevel="0" collapsed="false">
      <c r="A160" s="7"/>
      <c r="B160" s="8"/>
      <c r="C160" s="8"/>
      <c r="D160" s="8"/>
      <c r="E160" s="8"/>
      <c r="F160" s="8"/>
      <c r="G160" s="8"/>
      <c r="H160" s="8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customFormat="false" ht="13.5" hidden="false" customHeight="true" outlineLevel="0" collapsed="false">
      <c r="A161" s="7"/>
      <c r="B161" s="8"/>
      <c r="C161" s="8"/>
      <c r="D161" s="8"/>
      <c r="E161" s="8"/>
      <c r="F161" s="8"/>
      <c r="G161" s="8"/>
      <c r="H161" s="8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customFormat="false" ht="13.5" hidden="false" customHeight="true" outlineLevel="0" collapsed="false">
      <c r="A162" s="7"/>
      <c r="B162" s="8"/>
      <c r="C162" s="8"/>
      <c r="D162" s="8"/>
      <c r="E162" s="8"/>
      <c r="F162" s="8"/>
      <c r="G162" s="8"/>
      <c r="H162" s="8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customFormat="false" ht="13.5" hidden="false" customHeight="true" outlineLevel="0" collapsed="false">
      <c r="A163" s="7"/>
      <c r="B163" s="8"/>
      <c r="C163" s="8"/>
      <c r="D163" s="8"/>
      <c r="E163" s="8"/>
      <c r="F163" s="8"/>
      <c r="G163" s="8"/>
      <c r="H163" s="8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customFormat="false" ht="13.5" hidden="false" customHeight="true" outlineLevel="0" collapsed="false">
      <c r="A164" s="7"/>
      <c r="B164" s="8"/>
      <c r="C164" s="8"/>
      <c r="D164" s="8"/>
      <c r="E164" s="8"/>
      <c r="F164" s="8"/>
      <c r="G164" s="8"/>
      <c r="H164" s="8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customFormat="false" ht="13.5" hidden="false" customHeight="true" outlineLevel="0" collapsed="false">
      <c r="A165" s="7"/>
      <c r="B165" s="8"/>
      <c r="C165" s="8"/>
      <c r="D165" s="8"/>
      <c r="E165" s="8"/>
      <c r="F165" s="8"/>
      <c r="G165" s="8"/>
      <c r="H165" s="8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customFormat="false" ht="13.5" hidden="false" customHeight="true" outlineLevel="0" collapsed="false">
      <c r="A166" s="7"/>
      <c r="B166" s="8"/>
      <c r="C166" s="8"/>
      <c r="D166" s="8"/>
      <c r="E166" s="8"/>
      <c r="F166" s="8"/>
      <c r="G166" s="8"/>
      <c r="H166" s="8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customFormat="false" ht="13.5" hidden="false" customHeight="true" outlineLevel="0" collapsed="false">
      <c r="A167" s="7"/>
      <c r="B167" s="8"/>
      <c r="C167" s="8"/>
      <c r="D167" s="8"/>
      <c r="E167" s="8"/>
      <c r="F167" s="8"/>
      <c r="G167" s="8"/>
      <c r="H167" s="8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customFormat="false" ht="13.5" hidden="false" customHeight="true" outlineLevel="0" collapsed="false">
      <c r="A168" s="7"/>
      <c r="B168" s="8"/>
      <c r="C168" s="8"/>
      <c r="D168" s="8"/>
      <c r="E168" s="8"/>
      <c r="F168" s="8"/>
      <c r="G168" s="8"/>
      <c r="H168" s="8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customFormat="false" ht="13.5" hidden="false" customHeight="true" outlineLevel="0" collapsed="false">
      <c r="A169" s="7"/>
      <c r="B169" s="8"/>
      <c r="C169" s="8"/>
      <c r="D169" s="8"/>
      <c r="E169" s="8"/>
      <c r="F169" s="8"/>
      <c r="G169" s="8"/>
      <c r="H169" s="8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customFormat="false" ht="13.5" hidden="false" customHeight="true" outlineLevel="0" collapsed="false">
      <c r="A170" s="7"/>
      <c r="B170" s="8"/>
      <c r="C170" s="8"/>
      <c r="D170" s="8"/>
      <c r="E170" s="8"/>
      <c r="F170" s="8"/>
      <c r="G170" s="8"/>
      <c r="H170" s="8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customFormat="false" ht="13.5" hidden="false" customHeight="true" outlineLevel="0" collapsed="false">
      <c r="A171" s="7"/>
      <c r="B171" s="8"/>
      <c r="C171" s="8"/>
      <c r="D171" s="8"/>
      <c r="E171" s="8"/>
      <c r="F171" s="8"/>
      <c r="G171" s="8"/>
      <c r="H171" s="8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customFormat="false" ht="13.5" hidden="false" customHeight="true" outlineLevel="0" collapsed="false">
      <c r="A172" s="7"/>
      <c r="B172" s="8"/>
      <c r="C172" s="8"/>
      <c r="D172" s="8"/>
      <c r="E172" s="8"/>
      <c r="F172" s="8"/>
      <c r="G172" s="8"/>
      <c r="H172" s="8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customFormat="false" ht="13.5" hidden="false" customHeight="true" outlineLevel="0" collapsed="false">
      <c r="A173" s="7"/>
      <c r="B173" s="8"/>
      <c r="C173" s="8"/>
      <c r="D173" s="8"/>
      <c r="E173" s="8"/>
      <c r="F173" s="8"/>
      <c r="G173" s="8"/>
      <c r="H173" s="8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customFormat="false" ht="13.5" hidden="false" customHeight="true" outlineLevel="0" collapsed="false">
      <c r="A174" s="7"/>
      <c r="B174" s="8"/>
      <c r="C174" s="8"/>
      <c r="D174" s="8"/>
      <c r="E174" s="8"/>
      <c r="F174" s="8"/>
      <c r="G174" s="8"/>
      <c r="H174" s="8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customFormat="false" ht="13.5" hidden="false" customHeight="true" outlineLevel="0" collapsed="false">
      <c r="A175" s="7"/>
      <c r="B175" s="8"/>
      <c r="C175" s="8"/>
      <c r="D175" s="8"/>
      <c r="E175" s="8"/>
      <c r="F175" s="8"/>
      <c r="G175" s="8"/>
      <c r="H175" s="8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customFormat="false" ht="13.5" hidden="false" customHeight="true" outlineLevel="0" collapsed="false">
      <c r="A176" s="7"/>
      <c r="B176" s="8"/>
      <c r="C176" s="8"/>
      <c r="D176" s="8"/>
      <c r="E176" s="8"/>
      <c r="F176" s="8"/>
      <c r="G176" s="8"/>
      <c r="H176" s="8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customFormat="false" ht="13.5" hidden="false" customHeight="true" outlineLevel="0" collapsed="false">
      <c r="A177" s="7"/>
      <c r="B177" s="8"/>
      <c r="C177" s="8"/>
      <c r="D177" s="8"/>
      <c r="E177" s="8"/>
      <c r="F177" s="8"/>
      <c r="G177" s="8"/>
      <c r="H177" s="8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customFormat="false" ht="13.5" hidden="false" customHeight="true" outlineLevel="0" collapsed="false">
      <c r="A178" s="7"/>
      <c r="B178" s="8"/>
      <c r="C178" s="8"/>
      <c r="D178" s="8"/>
      <c r="E178" s="8"/>
      <c r="F178" s="8"/>
      <c r="G178" s="8"/>
      <c r="H178" s="8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customFormat="false" ht="13.5" hidden="false" customHeight="true" outlineLevel="0" collapsed="false">
      <c r="A179" s="7"/>
      <c r="B179" s="8"/>
      <c r="C179" s="8"/>
      <c r="D179" s="8"/>
      <c r="E179" s="8"/>
      <c r="F179" s="8"/>
      <c r="G179" s="8"/>
      <c r="H179" s="8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customFormat="false" ht="13.5" hidden="false" customHeight="true" outlineLevel="0" collapsed="false">
      <c r="A180" s="7"/>
      <c r="B180" s="8"/>
      <c r="C180" s="8"/>
      <c r="D180" s="8"/>
      <c r="E180" s="8"/>
      <c r="F180" s="8"/>
      <c r="G180" s="8"/>
      <c r="H180" s="8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customFormat="false" ht="13.5" hidden="false" customHeight="true" outlineLevel="0" collapsed="false">
      <c r="A181" s="7"/>
      <c r="B181" s="8"/>
      <c r="C181" s="8"/>
      <c r="D181" s="8"/>
      <c r="E181" s="8"/>
      <c r="F181" s="8"/>
      <c r="G181" s="8"/>
      <c r="H181" s="8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customFormat="false" ht="13.5" hidden="false" customHeight="true" outlineLevel="0" collapsed="false">
      <c r="A182" s="7"/>
      <c r="B182" s="8"/>
      <c r="C182" s="8"/>
      <c r="D182" s="8"/>
      <c r="E182" s="8"/>
      <c r="F182" s="8"/>
      <c r="G182" s="8"/>
      <c r="H182" s="8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customFormat="false" ht="13.5" hidden="false" customHeight="true" outlineLevel="0" collapsed="false">
      <c r="A183" s="7"/>
      <c r="B183" s="8"/>
      <c r="C183" s="8"/>
      <c r="D183" s="8"/>
      <c r="E183" s="8"/>
      <c r="F183" s="8"/>
      <c r="G183" s="8"/>
      <c r="H183" s="8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customFormat="false" ht="13.5" hidden="false" customHeight="true" outlineLevel="0" collapsed="false">
      <c r="A184" s="7"/>
      <c r="B184" s="8"/>
      <c r="C184" s="8"/>
      <c r="D184" s="8"/>
      <c r="E184" s="8"/>
      <c r="F184" s="8"/>
      <c r="G184" s="8"/>
      <c r="H184" s="8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customFormat="false" ht="13.5" hidden="false" customHeight="true" outlineLevel="0" collapsed="false">
      <c r="A185" s="7"/>
      <c r="B185" s="8"/>
      <c r="C185" s="8"/>
      <c r="D185" s="8"/>
      <c r="E185" s="8"/>
      <c r="F185" s="8"/>
      <c r="G185" s="8"/>
      <c r="H185" s="8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customFormat="false" ht="13.5" hidden="false" customHeight="true" outlineLevel="0" collapsed="false">
      <c r="A186" s="7"/>
      <c r="B186" s="8"/>
      <c r="C186" s="8"/>
      <c r="D186" s="8"/>
      <c r="E186" s="8"/>
      <c r="F186" s="8"/>
      <c r="G186" s="8"/>
      <c r="H186" s="8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customFormat="false" ht="13.5" hidden="false" customHeight="true" outlineLevel="0" collapsed="false">
      <c r="A187" s="7"/>
      <c r="B187" s="8"/>
      <c r="C187" s="8"/>
      <c r="D187" s="8"/>
      <c r="E187" s="8"/>
      <c r="F187" s="8"/>
      <c r="G187" s="8"/>
      <c r="H187" s="8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customFormat="false" ht="13.5" hidden="false" customHeight="true" outlineLevel="0" collapsed="false">
      <c r="A188" s="7"/>
      <c r="B188" s="8"/>
      <c r="C188" s="8"/>
      <c r="D188" s="8"/>
      <c r="E188" s="8"/>
      <c r="F188" s="8"/>
      <c r="G188" s="8"/>
      <c r="H188" s="8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customFormat="false" ht="13.5" hidden="false" customHeight="true" outlineLevel="0" collapsed="false">
      <c r="A189" s="7"/>
      <c r="B189" s="8"/>
      <c r="C189" s="8"/>
      <c r="D189" s="8"/>
      <c r="E189" s="8"/>
      <c r="F189" s="8"/>
      <c r="G189" s="8"/>
      <c r="H189" s="8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customFormat="false" ht="13.5" hidden="false" customHeight="true" outlineLevel="0" collapsed="false">
      <c r="A190" s="7"/>
      <c r="B190" s="8"/>
      <c r="C190" s="8"/>
      <c r="D190" s="8"/>
      <c r="E190" s="8"/>
      <c r="F190" s="8"/>
      <c r="G190" s="8"/>
      <c r="H190" s="8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customFormat="false" ht="13.5" hidden="false" customHeight="true" outlineLevel="0" collapsed="false">
      <c r="A191" s="7"/>
      <c r="B191" s="8"/>
      <c r="C191" s="8"/>
      <c r="D191" s="8"/>
      <c r="E191" s="8"/>
      <c r="F191" s="8"/>
      <c r="G191" s="8"/>
      <c r="H191" s="8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customFormat="false" ht="13.5" hidden="false" customHeight="true" outlineLevel="0" collapsed="false">
      <c r="A192" s="7"/>
      <c r="B192" s="8"/>
      <c r="C192" s="8"/>
      <c r="D192" s="8"/>
      <c r="E192" s="8"/>
      <c r="F192" s="8"/>
      <c r="G192" s="8"/>
      <c r="H192" s="8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customFormat="false" ht="13.5" hidden="false" customHeight="true" outlineLevel="0" collapsed="false">
      <c r="A193" s="7"/>
      <c r="B193" s="8"/>
      <c r="C193" s="8"/>
      <c r="D193" s="8"/>
      <c r="E193" s="8"/>
      <c r="F193" s="8"/>
      <c r="G193" s="8"/>
      <c r="H193" s="8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customFormat="false" ht="13.5" hidden="false" customHeight="true" outlineLevel="0" collapsed="false">
      <c r="A194" s="7"/>
      <c r="B194" s="8"/>
      <c r="C194" s="8"/>
      <c r="D194" s="8"/>
      <c r="E194" s="8"/>
      <c r="F194" s="8"/>
      <c r="G194" s="8"/>
      <c r="H194" s="8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customFormat="false" ht="13.5" hidden="false" customHeight="true" outlineLevel="0" collapsed="false">
      <c r="A195" s="7"/>
      <c r="B195" s="8"/>
      <c r="C195" s="8"/>
      <c r="D195" s="8"/>
      <c r="E195" s="8"/>
      <c r="F195" s="8"/>
      <c r="G195" s="8"/>
      <c r="H195" s="8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customFormat="false" ht="13.5" hidden="false" customHeight="true" outlineLevel="0" collapsed="false">
      <c r="A196" s="7"/>
      <c r="B196" s="8"/>
      <c r="C196" s="8"/>
      <c r="D196" s="8"/>
      <c r="E196" s="8"/>
      <c r="F196" s="8"/>
      <c r="G196" s="8"/>
      <c r="H196" s="8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customFormat="false" ht="13.5" hidden="false" customHeight="true" outlineLevel="0" collapsed="false">
      <c r="A197" s="7"/>
      <c r="B197" s="8"/>
      <c r="C197" s="8"/>
      <c r="D197" s="8"/>
      <c r="E197" s="8"/>
      <c r="F197" s="8"/>
      <c r="G197" s="8"/>
      <c r="H197" s="8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customFormat="false" ht="13.5" hidden="false" customHeight="true" outlineLevel="0" collapsed="false">
      <c r="A198" s="7"/>
      <c r="B198" s="8"/>
      <c r="C198" s="8"/>
      <c r="D198" s="8"/>
      <c r="E198" s="8"/>
      <c r="F198" s="8"/>
      <c r="G198" s="8"/>
      <c r="H198" s="8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customFormat="false" ht="13.5" hidden="false" customHeight="true" outlineLevel="0" collapsed="false">
      <c r="A199" s="7"/>
      <c r="B199" s="8"/>
      <c r="C199" s="8"/>
      <c r="D199" s="8"/>
      <c r="E199" s="8"/>
      <c r="F199" s="8"/>
      <c r="G199" s="8"/>
      <c r="H199" s="8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customFormat="false" ht="13.5" hidden="false" customHeight="true" outlineLevel="0" collapsed="false">
      <c r="A200" s="7"/>
      <c r="B200" s="8"/>
      <c r="C200" s="8"/>
      <c r="D200" s="8"/>
      <c r="E200" s="8"/>
      <c r="F200" s="8"/>
      <c r="G200" s="8"/>
      <c r="H200" s="8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customFormat="false" ht="13.5" hidden="false" customHeight="true" outlineLevel="0" collapsed="false">
      <c r="A201" s="7"/>
      <c r="B201" s="8"/>
      <c r="C201" s="8"/>
      <c r="D201" s="8"/>
      <c r="E201" s="8"/>
      <c r="F201" s="8"/>
      <c r="G201" s="8"/>
      <c r="H201" s="8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customFormat="false" ht="13.5" hidden="false" customHeight="true" outlineLevel="0" collapsed="false">
      <c r="A202" s="7"/>
      <c r="B202" s="8"/>
      <c r="C202" s="8"/>
      <c r="D202" s="8"/>
      <c r="E202" s="8"/>
      <c r="F202" s="8"/>
      <c r="G202" s="8"/>
      <c r="H202" s="8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customFormat="false" ht="13.5" hidden="false" customHeight="true" outlineLevel="0" collapsed="false">
      <c r="A203" s="7"/>
      <c r="B203" s="8"/>
      <c r="C203" s="8"/>
      <c r="D203" s="8"/>
      <c r="E203" s="8"/>
      <c r="F203" s="8"/>
      <c r="G203" s="8"/>
      <c r="H203" s="8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customFormat="false" ht="13.5" hidden="false" customHeight="true" outlineLevel="0" collapsed="false">
      <c r="A204" s="7"/>
      <c r="B204" s="8"/>
      <c r="C204" s="8"/>
      <c r="D204" s="8"/>
      <c r="E204" s="8"/>
      <c r="F204" s="8"/>
      <c r="G204" s="8"/>
      <c r="H204" s="8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customFormat="false" ht="13.5" hidden="false" customHeight="true" outlineLevel="0" collapsed="false">
      <c r="A205" s="7"/>
      <c r="B205" s="8"/>
      <c r="C205" s="8"/>
      <c r="D205" s="8"/>
      <c r="E205" s="8"/>
      <c r="F205" s="8"/>
      <c r="G205" s="8"/>
      <c r="H205" s="8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customFormat="false" ht="13.5" hidden="false" customHeight="true" outlineLevel="0" collapsed="false">
      <c r="A206" s="7"/>
      <c r="B206" s="8"/>
      <c r="C206" s="8"/>
      <c r="D206" s="8"/>
      <c r="E206" s="8"/>
      <c r="F206" s="8"/>
      <c r="G206" s="8"/>
      <c r="H206" s="8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customFormat="false" ht="13.5" hidden="false" customHeight="true" outlineLevel="0" collapsed="false">
      <c r="A207" s="7"/>
      <c r="B207" s="8"/>
      <c r="C207" s="8"/>
      <c r="D207" s="8"/>
      <c r="E207" s="8"/>
      <c r="F207" s="8"/>
      <c r="G207" s="8"/>
      <c r="H207" s="8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customFormat="false" ht="13.5" hidden="false" customHeight="true" outlineLevel="0" collapsed="false">
      <c r="A208" s="7"/>
      <c r="B208" s="8"/>
      <c r="C208" s="8"/>
      <c r="D208" s="8"/>
      <c r="E208" s="8"/>
      <c r="F208" s="8"/>
      <c r="G208" s="8"/>
      <c r="H208" s="8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customFormat="false" ht="13.5" hidden="false" customHeight="true" outlineLevel="0" collapsed="false">
      <c r="A209" s="7"/>
      <c r="B209" s="8"/>
      <c r="C209" s="8"/>
      <c r="D209" s="8"/>
      <c r="E209" s="8"/>
      <c r="F209" s="8"/>
      <c r="G209" s="8"/>
      <c r="H209" s="8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customFormat="false" ht="13.5" hidden="false" customHeight="true" outlineLevel="0" collapsed="false">
      <c r="A210" s="7"/>
      <c r="B210" s="8"/>
      <c r="C210" s="8"/>
      <c r="D210" s="8"/>
      <c r="E210" s="8"/>
      <c r="F210" s="8"/>
      <c r="G210" s="8"/>
      <c r="H210" s="8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customFormat="false" ht="13.5" hidden="false" customHeight="true" outlineLevel="0" collapsed="false">
      <c r="A211" s="7"/>
      <c r="B211" s="8"/>
      <c r="C211" s="8"/>
      <c r="D211" s="8"/>
      <c r="E211" s="8"/>
      <c r="F211" s="8"/>
      <c r="G211" s="8"/>
      <c r="H211" s="8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customFormat="false" ht="13.5" hidden="false" customHeight="true" outlineLevel="0" collapsed="false">
      <c r="A212" s="7"/>
      <c r="B212" s="8"/>
      <c r="C212" s="8"/>
      <c r="D212" s="8"/>
      <c r="E212" s="8"/>
      <c r="F212" s="8"/>
      <c r="G212" s="8"/>
      <c r="H212" s="8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customFormat="false" ht="13.5" hidden="false" customHeight="true" outlineLevel="0" collapsed="false">
      <c r="A213" s="7"/>
      <c r="B213" s="8"/>
      <c r="C213" s="8"/>
      <c r="D213" s="8"/>
      <c r="E213" s="8"/>
      <c r="F213" s="8"/>
      <c r="G213" s="8"/>
      <c r="H213" s="8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customFormat="false" ht="13.5" hidden="false" customHeight="true" outlineLevel="0" collapsed="false">
      <c r="A214" s="7"/>
      <c r="B214" s="8"/>
      <c r="C214" s="8"/>
      <c r="D214" s="8"/>
      <c r="E214" s="8"/>
      <c r="F214" s="8"/>
      <c r="G214" s="8"/>
      <c r="H214" s="8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customFormat="false" ht="13.5" hidden="false" customHeight="true" outlineLevel="0" collapsed="false">
      <c r="A215" s="7"/>
      <c r="B215" s="8"/>
      <c r="C215" s="8"/>
      <c r="D215" s="8"/>
      <c r="E215" s="8"/>
      <c r="F215" s="8"/>
      <c r="G215" s="8"/>
      <c r="H215" s="8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customFormat="false" ht="13.5" hidden="false" customHeight="true" outlineLevel="0" collapsed="false">
      <c r="A216" s="7"/>
      <c r="B216" s="8"/>
      <c r="C216" s="8"/>
      <c r="D216" s="8"/>
      <c r="E216" s="8"/>
      <c r="F216" s="8"/>
      <c r="G216" s="8"/>
      <c r="H216" s="8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customFormat="false" ht="13.5" hidden="false" customHeight="true" outlineLevel="0" collapsed="false">
      <c r="A217" s="7"/>
      <c r="B217" s="8"/>
      <c r="C217" s="8"/>
      <c r="D217" s="8"/>
      <c r="E217" s="8"/>
      <c r="F217" s="8"/>
      <c r="G217" s="8"/>
      <c r="H217" s="8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customFormat="false" ht="13.5" hidden="false" customHeight="true" outlineLevel="0" collapsed="false">
      <c r="A218" s="7"/>
      <c r="B218" s="8"/>
      <c r="C218" s="8"/>
      <c r="D218" s="8"/>
      <c r="E218" s="8"/>
      <c r="F218" s="8"/>
      <c r="G218" s="8"/>
      <c r="H218" s="8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customFormat="false" ht="13.5" hidden="false" customHeight="true" outlineLevel="0" collapsed="false">
      <c r="A219" s="7"/>
      <c r="B219" s="8"/>
      <c r="C219" s="8"/>
      <c r="D219" s="8"/>
      <c r="E219" s="8"/>
      <c r="F219" s="8"/>
      <c r="G219" s="8"/>
      <c r="H219" s="8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customFormat="false" ht="13.5" hidden="false" customHeight="true" outlineLevel="0" collapsed="false">
      <c r="A220" s="7"/>
      <c r="B220" s="8"/>
      <c r="C220" s="8"/>
      <c r="D220" s="8"/>
      <c r="E220" s="8"/>
      <c r="F220" s="8"/>
      <c r="G220" s="8"/>
      <c r="H220" s="8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2:H2"/>
    <mergeCell ref="C3:H3"/>
    <mergeCell ref="B13:E1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2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23" activeCellId="0" sqref="AH23"/>
    </sheetView>
  </sheetViews>
  <sheetFormatPr defaultColWidth="14.4453125" defaultRowHeight="15" zeroHeight="false" outlineLevelRow="0" outlineLevelCol="1"/>
  <cols>
    <col collapsed="false" customWidth="true" hidden="false" outlineLevel="0" max="1" min="1" style="0" width="0.86"/>
    <col collapsed="false" customWidth="true" hidden="false" outlineLevel="0" max="2" min="2" style="0" width="8.71"/>
    <col collapsed="false" customWidth="true" hidden="false" outlineLevel="0" max="3" min="3" style="0" width="13.43"/>
    <col collapsed="false" customWidth="true" hidden="false" outlineLevel="0" max="7" min="4" style="0" width="11.43"/>
    <col collapsed="false" customWidth="true" hidden="false" outlineLevel="0" max="8" min="8" style="0" width="0.86"/>
    <col collapsed="false" customWidth="true" hidden="false" outlineLevel="0" max="9" min="9" style="0" width="11.57"/>
    <col collapsed="false" customWidth="true" hidden="false" outlineLevel="0" max="10" min="10" style="0" width="0.86"/>
    <col collapsed="false" customWidth="true" hidden="false" outlineLevel="0" max="11" min="11" style="0" width="11.57"/>
    <col collapsed="false" customWidth="true" hidden="false" outlineLevel="0" max="12" min="12" style="0" width="0.86"/>
    <col collapsed="false" customWidth="true" hidden="false" outlineLevel="0" max="13" min="13" style="0" width="11.57"/>
    <col collapsed="false" customWidth="true" hidden="false" outlineLevel="0" max="14" min="14" style="0" width="0.86"/>
    <col collapsed="false" customWidth="true" hidden="true" outlineLevel="0" max="15" min="15" style="0" width="11.57"/>
    <col collapsed="false" customWidth="true" hidden="false" outlineLevel="0" max="16" min="16" style="0" width="0.86"/>
    <col collapsed="false" customWidth="true" hidden="true" outlineLevel="0" max="17" min="17" style="0" width="11.57"/>
    <col collapsed="false" customWidth="true" hidden="true" outlineLevel="0" max="18" min="18" style="0" width="0.86"/>
    <col collapsed="false" customWidth="true" hidden="true" outlineLevel="0" max="19" min="19" style="0" width="11.57"/>
    <col collapsed="false" customWidth="true" hidden="false" outlineLevel="1" max="20" min="20" style="0" width="0.86"/>
    <col collapsed="false" customWidth="true" hidden="false" outlineLevel="1" max="22" min="21" style="0" width="11.57"/>
    <col collapsed="false" customWidth="true" hidden="false" outlineLevel="0" max="23" min="23" style="0" width="0.86"/>
    <col collapsed="false" customWidth="true" hidden="false" outlineLevel="0" max="24" min="24" style="0" width="11.57"/>
    <col collapsed="false" customWidth="true" hidden="true" outlineLevel="0" max="28" min="25" style="0" width="11.57"/>
    <col collapsed="false" customWidth="true" hidden="false" outlineLevel="0" max="31" min="29" style="0" width="11.57"/>
  </cols>
  <sheetData>
    <row r="1" customFormat="false" ht="9" hidden="false" customHeight="true" outlineLevel="0" collapsed="false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7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customFormat="false" ht="24.75" hidden="false" customHeight="true" outlineLevel="0" collapsed="false">
      <c r="A2" s="7"/>
      <c r="B2" s="30" t="str">
        <f aca="false">CAPA!$C$3</f>
        <v>PC POWER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8"/>
      <c r="X2" s="8"/>
      <c r="Y2" s="8"/>
      <c r="Z2" s="8"/>
      <c r="AA2" s="8"/>
      <c r="AB2" s="8"/>
      <c r="AC2" s="8"/>
      <c r="AD2" s="8"/>
      <c r="AE2" s="8"/>
    </row>
    <row r="3" customFormat="false" ht="13.5" hidden="false" customHeight="true" outlineLevel="0" collapsed="false">
      <c r="A3" s="7"/>
      <c r="B3" s="22" t="s">
        <v>48</v>
      </c>
      <c r="C3" s="22"/>
      <c r="D3" s="31" t="s">
        <v>49</v>
      </c>
      <c r="E3" s="31"/>
      <c r="F3" s="31"/>
      <c r="G3" s="31"/>
      <c r="H3" s="8"/>
      <c r="I3" s="22" t="s">
        <v>50</v>
      </c>
      <c r="J3" s="22"/>
      <c r="K3" s="22"/>
      <c r="L3" s="22"/>
      <c r="M3" s="22"/>
      <c r="N3" s="22"/>
      <c r="O3" s="22"/>
      <c r="P3" s="8"/>
      <c r="Q3" s="22" t="s">
        <v>51</v>
      </c>
      <c r="R3" s="22"/>
      <c r="S3" s="22"/>
      <c r="T3" s="7"/>
      <c r="U3" s="22" t="s">
        <v>52</v>
      </c>
      <c r="V3" s="22"/>
      <c r="W3" s="7"/>
      <c r="X3" s="8"/>
      <c r="Y3" s="32" t="s">
        <v>53</v>
      </c>
      <c r="Z3" s="32"/>
      <c r="AA3" s="32"/>
      <c r="AB3" s="32"/>
      <c r="AC3" s="8"/>
      <c r="AD3" s="8"/>
      <c r="AE3" s="8"/>
    </row>
    <row r="4" customFormat="false" ht="6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7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customFormat="false" ht="2.25" hidden="false" customHeight="true" outlineLevel="0" collapsed="false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7"/>
      <c r="U5" s="8"/>
      <c r="V5" s="8"/>
      <c r="W5" s="7"/>
      <c r="X5" s="8"/>
      <c r="Y5" s="9"/>
      <c r="Z5" s="9"/>
      <c r="AA5" s="9"/>
      <c r="AB5" s="9"/>
      <c r="AC5" s="8"/>
      <c r="AD5" s="8"/>
      <c r="AE5" s="8"/>
    </row>
    <row r="6" customFormat="false" ht="13.5" hidden="false" customHeight="true" outlineLevel="0" collapsed="false">
      <c r="A6" s="7"/>
      <c r="B6" s="22" t="s">
        <v>54</v>
      </c>
      <c r="C6" s="22" t="s">
        <v>55</v>
      </c>
      <c r="D6" s="22" t="s">
        <v>56</v>
      </c>
      <c r="E6" s="22" t="s">
        <v>57</v>
      </c>
      <c r="F6" s="22" t="s">
        <v>56</v>
      </c>
      <c r="G6" s="22" t="s">
        <v>57</v>
      </c>
      <c r="H6" s="8"/>
      <c r="I6" s="22" t="s">
        <v>58</v>
      </c>
      <c r="J6" s="8"/>
      <c r="K6" s="22" t="s">
        <v>59</v>
      </c>
      <c r="L6" s="8"/>
      <c r="M6" s="22" t="s">
        <v>60</v>
      </c>
      <c r="N6" s="8"/>
      <c r="O6" s="33" t="s">
        <v>61</v>
      </c>
      <c r="P6" s="8"/>
      <c r="Q6" s="34" t="s">
        <v>62</v>
      </c>
      <c r="R6" s="8"/>
      <c r="S6" s="34" t="s">
        <v>63</v>
      </c>
      <c r="T6" s="7" t="n">
        <v>2</v>
      </c>
      <c r="U6" s="35" t="s">
        <v>64</v>
      </c>
      <c r="V6" s="25" t="n">
        <v>0.333333333333333</v>
      </c>
      <c r="W6" s="7" t="n">
        <v>2</v>
      </c>
      <c r="X6" s="8"/>
      <c r="Y6" s="22" t="s">
        <v>56</v>
      </c>
      <c r="Z6" s="22" t="s">
        <v>57</v>
      </c>
      <c r="AA6" s="22" t="s">
        <v>56</v>
      </c>
      <c r="AB6" s="22" t="s">
        <v>57</v>
      </c>
      <c r="AC6" s="8"/>
      <c r="AD6" s="8"/>
      <c r="AE6" s="8"/>
    </row>
    <row r="7" customFormat="false" ht="13.5" hidden="false" customHeight="true" outlineLevel="0" collapsed="false">
      <c r="A7" s="7" t="n">
        <f aca="false">IF(NOT(ISERROR(VLOOKUP(B7,rngFeriados,1,FALSE()))),"F",IF(B7="","",WEEKDAY($B7,1)))</f>
        <v>6</v>
      </c>
      <c r="B7" s="36" t="n">
        <v>44743</v>
      </c>
      <c r="C7" s="37" t="str">
        <f aca="false">IF(B7="","",IF(WEEKDAY(B7,1)=1,"Domingo",IF(WEEKDAY(B7,1)=2,"Segunda",IF(WEEKDAY(B7,1)=3,"Terça",IF(WEEKDAY(B7,1)=4,"Quarta",IF(WEEKDAY(B7,1)=5,"Quinta",IF(WEEKDAY(B7,1)=6,"Sexta",IF(WEEKDAY(B7,1)=7,"Sábado"))))))))</f>
        <v>Sexta</v>
      </c>
      <c r="D7" s="38" t="n">
        <v>1230</v>
      </c>
      <c r="E7" s="38" t="n">
        <v>1900</v>
      </c>
      <c r="F7" s="38" t="n">
        <v>2000</v>
      </c>
      <c r="G7" s="38" t="n">
        <v>2200</v>
      </c>
      <c r="H7" s="8"/>
      <c r="I7" s="39" t="n">
        <f aca="false"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>0.354166666666667</v>
      </c>
      <c r="J7" s="8"/>
      <c r="K7" s="40" t="s">
        <v>65</v>
      </c>
      <c r="L7" s="8"/>
      <c r="M7" s="41" t="n">
        <f aca="false">IF($A7="",0,IF(($I7-VLOOKUP($A7,$T$6:$V$13,3,FALSE()))&lt;0,0,($I7-VLOOKUP($A7,$T$6:$V$13,3,FALSE()))))</f>
        <v>0.0208333333333332</v>
      </c>
      <c r="N7" s="8"/>
      <c r="O7" s="42"/>
      <c r="P7" s="8"/>
      <c r="Q7" s="41" t="n">
        <f aca="false">IF($A7="",0,IF($M7&lt;=VLOOKUP($A7,PREMISSAS!$A$4:$H$11,4,FALSE()),$M7,VLOOKUP($A7,PREMISSAS!$A$4:$H$11,4,FALSE())))</f>
        <v>0.02083333333</v>
      </c>
      <c r="R7" s="8"/>
      <c r="S7" s="41" t="n">
        <f aca="false">IF($A7="",0,IF($M7&gt;VLOOKUP($A7,PREMISSAS!$A$4:$H$11,4,FALSE()),$M7-VLOOKUP($A7,PREMISSAS!$A$4:$H$11,4,FALSE()),0))</f>
        <v>0</v>
      </c>
      <c r="T7" s="7" t="n">
        <v>3</v>
      </c>
      <c r="U7" s="35" t="s">
        <v>66</v>
      </c>
      <c r="V7" s="25" t="n">
        <v>0.333333333333333</v>
      </c>
      <c r="W7" s="7" t="n">
        <v>3</v>
      </c>
      <c r="X7" s="43"/>
      <c r="Y7" s="44" t="str">
        <f aca="false">IF(OR(D7="",D7=0,D7="FALTA",D7="SUSPENSO",D7="SUSPENSÃO"),"",TEXT(D7,"##"":""##"))</f>
        <v>12:30</v>
      </c>
      <c r="Z7" s="44" t="str">
        <f aca="false">IF(OR(E7="",E7=0,E7="FALTA",E7="SUSPENSO",E7="SUSPENSÃO"),"",TEXT(E7,"##"":""##"))</f>
        <v>19:00</v>
      </c>
      <c r="AA7" s="44" t="str">
        <f aca="false">IF(OR(F7="",F7=0,F7="FALTA",F7="SUSPENSO",F7="SUSPENSÃO"),"",TEXT(F7,"##"":""##"))</f>
        <v>20:00</v>
      </c>
      <c r="AB7" s="44" t="str">
        <f aca="false">IF(OR(G7="",G7=0,G7="FALTA",G7="SUSPENSO",G7="SUSPENSÃO"),"",TEXT(G7,"##"":""##"))</f>
        <v>22:00</v>
      </c>
      <c r="AC7" s="8"/>
      <c r="AD7" s="8"/>
      <c r="AE7" s="8"/>
    </row>
    <row r="8" customFormat="false" ht="13.5" hidden="false" customHeight="true" outlineLevel="0" collapsed="false">
      <c r="A8" s="7" t="n">
        <f aca="false">IF(NOT(ISERROR(VLOOKUP(B8,rngFeriados,1,FALSE()))),"F",IF(B8="","",WEEKDAY($B8,1)))</f>
        <v>7</v>
      </c>
      <c r="B8" s="36" t="n">
        <v>44744</v>
      </c>
      <c r="C8" s="37" t="str">
        <f aca="false">IF(B8="","",IF(WEEKDAY(B8,1)=1,"Domingo",IF(WEEKDAY(B8,1)=2,"Segunda",IF(WEEKDAY(B8,1)=3,"Terça",IF(WEEKDAY(B8,1)=4,"Quarta",IF(WEEKDAY(B8,1)=5,"Quinta",IF(WEEKDAY(B8,1)=6,"Sexta",IF(WEEKDAY(B8,1)=7,"Sábado"))))))))</f>
        <v>Sábado</v>
      </c>
      <c r="D8" s="38"/>
      <c r="E8" s="38"/>
      <c r="F8" s="38"/>
      <c r="G8" s="38"/>
      <c r="H8" s="8"/>
      <c r="I8" s="39" t="n">
        <f aca="false"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>0</v>
      </c>
      <c r="J8" s="8"/>
      <c r="K8" s="40" t="s">
        <v>65</v>
      </c>
      <c r="L8" s="8"/>
      <c r="M8" s="41" t="n">
        <f aca="false">IF($A8="",0,IF(($I8-VLOOKUP($A8,$T$6:$V$13,3,FALSE()))&lt;0,0,($I8-VLOOKUP($A8,$T$6:$V$13,3,FALSE()))))</f>
        <v>0</v>
      </c>
      <c r="N8" s="8"/>
      <c r="O8" s="42"/>
      <c r="P8" s="8"/>
      <c r="Q8" s="41" t="n">
        <f aca="false">IF($A8="",0,IF($M8&lt;=VLOOKUP($A8,PREMISSAS!$A$4:$H$11,4,FALSE()),$M8,VLOOKUP($A8,PREMISSAS!$A$4:$H$11,4,FALSE())))</f>
        <v>0</v>
      </c>
      <c r="R8" s="8"/>
      <c r="S8" s="41" t="n">
        <f aca="false">IF($A8="",0,IF($M8&gt;VLOOKUP($A8,PREMISSAS!$A$4:$H$11,4,FALSE()),$M8-VLOOKUP($A8,PREMISSAS!$A$4:$H$11,4,FALSE()),0))</f>
        <v>0</v>
      </c>
      <c r="T8" s="7" t="n">
        <v>4</v>
      </c>
      <c r="U8" s="35" t="s">
        <v>67</v>
      </c>
      <c r="V8" s="25" t="n">
        <v>0.333333333333333</v>
      </c>
      <c r="W8" s="7" t="n">
        <v>4</v>
      </c>
      <c r="X8" s="8"/>
      <c r="Y8" s="44" t="str">
        <f aca="false">IF(OR(D8="",D8=0,D8="FALTA",D8="SUSPENSO",D8="SUSPENSÃO"),"",TEXT(D8,"##"":""##"))</f>
        <v/>
      </c>
      <c r="Z8" s="44" t="str">
        <f aca="false">IF(OR(E8="",E8=0,E8="FALTA",E8="SUSPENSO",E8="SUSPENSÃO"),"",TEXT(E8,"##"":""##"))</f>
        <v/>
      </c>
      <c r="AA8" s="44" t="str">
        <f aca="false">IF(OR(F8="",F8=0,F8="FALTA",F8="SUSPENSO",F8="SUSPENSÃO"),"",TEXT(F8,"##"":""##"))</f>
        <v/>
      </c>
      <c r="AB8" s="44" t="str">
        <f aca="false">IF(OR(G8="",G8=0,G8="FALTA",G8="SUSPENSO",G8="SUSPENSÃO"),"",TEXT(G8,"##"":""##"))</f>
        <v/>
      </c>
      <c r="AC8" s="8"/>
      <c r="AD8" s="8"/>
      <c r="AE8" s="8"/>
    </row>
    <row r="9" customFormat="false" ht="13.5" hidden="false" customHeight="true" outlineLevel="0" collapsed="false">
      <c r="A9" s="7" t="n">
        <f aca="false">IF(NOT(ISERROR(VLOOKUP(B9,rngFeriados,1,FALSE()))),"F",IF(B9="","",WEEKDAY($B9,1)))</f>
        <v>1</v>
      </c>
      <c r="B9" s="36" t="n">
        <v>44745</v>
      </c>
      <c r="C9" s="37" t="str">
        <f aca="false">IF(B9="","",IF(WEEKDAY(B9,1)=1,"Domingo",IF(WEEKDAY(B9,1)=2,"Segunda",IF(WEEKDAY(B9,1)=3,"Terça",IF(WEEKDAY(B9,1)=4,"Quarta",IF(WEEKDAY(B9,1)=5,"Quinta",IF(WEEKDAY(B9,1)=6,"Sexta",IF(WEEKDAY(B9,1)=7,"Sábado"))))))))</f>
        <v>Domingo</v>
      </c>
      <c r="D9" s="38"/>
      <c r="E9" s="38"/>
      <c r="F9" s="38"/>
      <c r="G9" s="38"/>
      <c r="H9" s="8"/>
      <c r="I9" s="39" t="n">
        <f aca="false"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>0</v>
      </c>
      <c r="J9" s="8"/>
      <c r="K9" s="40" t="s">
        <v>65</v>
      </c>
      <c r="L9" s="8"/>
      <c r="M9" s="41" t="n">
        <f aca="false">IF($A9="",0,IF(($I9-VLOOKUP($A9,$T$6:$V$13,3,FALSE()))&lt;0,0,($I9-VLOOKUP($A9,$T$6:$V$13,3,FALSE()))))</f>
        <v>0</v>
      </c>
      <c r="N9" s="8"/>
      <c r="O9" s="42"/>
      <c r="P9" s="8"/>
      <c r="Q9" s="41" t="n">
        <f aca="false">IF($A9="",0,IF($M9&lt;=VLOOKUP($A9,PREMISSAS!$A$4:$H$11,4,FALSE()),$M9,VLOOKUP($A9,PREMISSAS!$A$4:$H$11,4,FALSE())))</f>
        <v>0</v>
      </c>
      <c r="R9" s="8"/>
      <c r="S9" s="41" t="n">
        <f aca="false">IF($A9="",0,IF($M9&gt;VLOOKUP($A9,PREMISSAS!$A$4:$H$11,4,FALSE()),$M9-VLOOKUP($A9,PREMISSAS!$A$4:$H$11,4,FALSE()),0))</f>
        <v>0</v>
      </c>
      <c r="T9" s="7" t="n">
        <v>5</v>
      </c>
      <c r="U9" s="35" t="s">
        <v>68</v>
      </c>
      <c r="V9" s="25" t="n">
        <v>0.333333333333333</v>
      </c>
      <c r="W9" s="7" t="n">
        <v>5</v>
      </c>
      <c r="X9" s="8"/>
      <c r="Y9" s="44" t="str">
        <f aca="false">IF(OR(D9="",D9=0,D9="FALTA",D9="SUSPENSO",D9="SUSPENSÃO"),"",TEXT(D9,"##"":""##"))</f>
        <v/>
      </c>
      <c r="Z9" s="44" t="str">
        <f aca="false">IF(OR(E9="",E9=0,E9="FALTA",E9="SUSPENSO",E9="SUSPENSÃO"),"",TEXT(E9,"##"":""##"))</f>
        <v/>
      </c>
      <c r="AA9" s="44" t="str">
        <f aca="false">IF(OR(F9="",F9=0,F9="FALTA",F9="SUSPENSO",F9="SUSPENSÃO"),"",TEXT(F9,"##"":""##"))</f>
        <v/>
      </c>
      <c r="AB9" s="44" t="str">
        <f aca="false">IF(OR(G9="",G9=0,G9="FALTA",G9="SUSPENSO",G9="SUSPENSÃO"),"",TEXT(G9,"##"":""##"))</f>
        <v/>
      </c>
      <c r="AC9" s="8"/>
      <c r="AD9" s="8"/>
      <c r="AE9" s="8"/>
    </row>
    <row r="10" customFormat="false" ht="13.5" hidden="false" customHeight="true" outlineLevel="0" collapsed="false">
      <c r="A10" s="7" t="n">
        <f aca="false">IF(NOT(ISERROR(VLOOKUP(B10,rngFeriados,1,FALSE()))),"F",IF(B10="","",WEEKDAY($B10,1)))</f>
        <v>2</v>
      </c>
      <c r="B10" s="36" t="n">
        <v>44746</v>
      </c>
      <c r="C10" s="37" t="str">
        <f aca="false">IF(B10="","",IF(WEEKDAY(B10,1)=1,"Domingo",IF(WEEKDAY(B10,1)=2,"Segunda",IF(WEEKDAY(B10,1)=3,"Terça",IF(WEEKDAY(B10,1)=4,"Quarta",IF(WEEKDAY(B10,1)=5,"Quinta",IF(WEEKDAY(B10,1)=6,"Sexta",IF(WEEKDAY(B10,1)=7,"Sábado"))))))))</f>
        <v>Segunda</v>
      </c>
      <c r="D10" s="38" t="n">
        <v>815</v>
      </c>
      <c r="E10" s="38" t="n">
        <v>1300</v>
      </c>
      <c r="F10" s="38" t="n">
        <v>1400</v>
      </c>
      <c r="G10" s="38" t="n">
        <v>1740</v>
      </c>
      <c r="H10" s="8"/>
      <c r="I10" s="39" t="n">
        <f aca="false"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>0.350694444444444</v>
      </c>
      <c r="J10" s="8"/>
      <c r="K10" s="40" t="s">
        <v>65</v>
      </c>
      <c r="L10" s="8"/>
      <c r="M10" s="41" t="n">
        <f aca="false">IF($A10="",0,IF(($I10-VLOOKUP($A10,$T$6:$V$13,3,FALSE()))&lt;0,0,($I10-VLOOKUP($A10,$T$6:$V$13,3,FALSE()))))</f>
        <v>0.0173611111111111</v>
      </c>
      <c r="N10" s="8"/>
      <c r="O10" s="42"/>
      <c r="P10" s="8"/>
      <c r="Q10" s="41" t="n">
        <f aca="false">IF($A10="",0,IF($M10&lt;=VLOOKUP($A10,PREMISSAS!$A$4:$H$11,4,FALSE()),$M10,VLOOKUP($A10,PREMISSAS!$A$4:$H$11,4,FALSE())))</f>
        <v>0.01736111111</v>
      </c>
      <c r="R10" s="8"/>
      <c r="S10" s="41" t="n">
        <f aca="false">IF($A10="",0,IF($M10&gt;VLOOKUP($A10,PREMISSAS!$A$4:$H$11,4,FALSE()),$M10-VLOOKUP($A10,PREMISSAS!$A$4:$H$11,4,FALSE()),0))</f>
        <v>0</v>
      </c>
      <c r="T10" s="7" t="n">
        <v>6</v>
      </c>
      <c r="U10" s="35" t="s">
        <v>69</v>
      </c>
      <c r="V10" s="25" t="n">
        <v>0.333333333333333</v>
      </c>
      <c r="W10" s="7" t="n">
        <v>6</v>
      </c>
      <c r="X10" s="45"/>
      <c r="Y10" s="44" t="str">
        <f aca="false">IF(OR(D10="",D10=0,D10="FALTA",D10="SUSPENSO",D10="SUSPENSÃO"),"",TEXT(D10,"##"":""##"))</f>
        <v>8:15</v>
      </c>
      <c r="Z10" s="44" t="str">
        <f aca="false">IF(OR(E10="",E10=0,E10="FALTA",E10="SUSPENSO",E10="SUSPENSÃO"),"",TEXT(E10,"##"":""##"))</f>
        <v>13:00</v>
      </c>
      <c r="AA10" s="44" t="str">
        <f aca="false">IF(OR(F10="",F10=0,F10="FALTA",F10="SUSPENSO",F10="SUSPENSÃO"),"",TEXT(F10,"##"":""##"))</f>
        <v>14:00</v>
      </c>
      <c r="AB10" s="44" t="str">
        <f aca="false">IF(OR(G10="",G10=0,G10="FALTA",G10="SUSPENSO",G10="SUSPENSÃO"),"",TEXT(G10,"##"":""##"))</f>
        <v>17:40</v>
      </c>
      <c r="AC10" s="8"/>
      <c r="AD10" s="8"/>
      <c r="AE10" s="8"/>
    </row>
    <row r="11" customFormat="false" ht="13.5" hidden="false" customHeight="true" outlineLevel="0" collapsed="false">
      <c r="A11" s="7" t="n">
        <f aca="false">IF(NOT(ISERROR(VLOOKUP(B11,rngFeriados,1,FALSE()))),"F",IF(B11="","",WEEKDAY($B11,1)))</f>
        <v>3</v>
      </c>
      <c r="B11" s="36" t="n">
        <v>44747</v>
      </c>
      <c r="C11" s="37" t="str">
        <f aca="false">IF(B11="","",IF(WEEKDAY(B11,1)=1,"Domingo",IF(WEEKDAY(B11,1)=2,"Segunda",IF(WEEKDAY(B11,1)=3,"Terça",IF(WEEKDAY(B11,1)=4,"Quarta",IF(WEEKDAY(B11,1)=5,"Quinta",IF(WEEKDAY(B11,1)=6,"Sexta",IF(WEEKDAY(B11,1)=7,"Sábado"))))))))</f>
        <v>Terça</v>
      </c>
      <c r="D11" s="38" t="n">
        <v>1200</v>
      </c>
      <c r="E11" s="38" t="n">
        <v>1530</v>
      </c>
      <c r="F11" s="38" t="n">
        <v>1630</v>
      </c>
      <c r="G11" s="38" t="n">
        <v>2100</v>
      </c>
      <c r="H11" s="8"/>
      <c r="I11" s="39" t="n">
        <f aca="false"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>0.333333333333333</v>
      </c>
      <c r="J11" s="8"/>
      <c r="K11" s="40" t="s">
        <v>65</v>
      </c>
      <c r="L11" s="8"/>
      <c r="M11" s="41" t="n">
        <f aca="false">IF($A11="",0,IF(($I11-VLOOKUP($A11,$T$6:$V$13,3,FALSE()))&lt;0,0,($I11-VLOOKUP($A11,$T$6:$V$13,3,FALSE()))))</f>
        <v>0</v>
      </c>
      <c r="N11" s="8"/>
      <c r="O11" s="42"/>
      <c r="P11" s="8"/>
      <c r="Q11" s="41" t="n">
        <f aca="false">IF($A11="",0,IF($M11&lt;=VLOOKUP($A11,PREMISSAS!$A$4:$H$11,4,FALSE()),$M11,VLOOKUP($A11,PREMISSAS!$A$4:$H$11,4,FALSE())))</f>
        <v>0</v>
      </c>
      <c r="R11" s="8"/>
      <c r="S11" s="41" t="n">
        <f aca="false">IF($A11="",0,IF($M11&gt;VLOOKUP($A11,PREMISSAS!$A$4:$H$11,4,FALSE()),$M11-VLOOKUP($A11,PREMISSAS!$A$4:$H$11,4,FALSE()),0))</f>
        <v>0</v>
      </c>
      <c r="T11" s="7" t="n">
        <v>7</v>
      </c>
      <c r="U11" s="35" t="s">
        <v>44</v>
      </c>
      <c r="V11" s="25" t="n">
        <v>0.333333333333333</v>
      </c>
      <c r="W11" s="7" t="n">
        <v>7</v>
      </c>
      <c r="X11" s="8"/>
      <c r="Y11" s="44" t="str">
        <f aca="false">IF(OR(D11="",D11=0,D11="FALTA",D11="SUSPENSO",D11="SUSPENSÃO"),"",TEXT(D11,"##"":""##"))</f>
        <v>12:00</v>
      </c>
      <c r="Z11" s="44" t="str">
        <f aca="false">IF(OR(E11="",E11=0,E11="FALTA",E11="SUSPENSO",E11="SUSPENSÃO"),"",TEXT(E11,"##"":""##"))</f>
        <v>15:30</v>
      </c>
      <c r="AA11" s="44" t="str">
        <f aca="false">IF(OR(F11="",F11=0,F11="FALTA",F11="SUSPENSO",F11="SUSPENSÃO"),"",TEXT(F11,"##"":""##"))</f>
        <v>16:30</v>
      </c>
      <c r="AB11" s="44" t="str">
        <f aca="false">IF(OR(G11="",G11=0,G11="FALTA",G11="SUSPENSO",G11="SUSPENSÃO"),"",TEXT(G11,"##"":""##"))</f>
        <v>21:00</v>
      </c>
      <c r="AC11" s="8"/>
      <c r="AD11" s="8"/>
      <c r="AE11" s="8"/>
    </row>
    <row r="12" customFormat="false" ht="13.5" hidden="false" customHeight="true" outlineLevel="0" collapsed="false">
      <c r="A12" s="7" t="n">
        <f aca="false">IF(NOT(ISERROR(VLOOKUP(B12,rngFeriados,1,FALSE()))),"F",IF(B12="","",WEEKDAY($B12,1)))</f>
        <v>4</v>
      </c>
      <c r="B12" s="36" t="n">
        <v>44748</v>
      </c>
      <c r="C12" s="37" t="str">
        <f aca="false">IF(B12="","",IF(WEEKDAY(B12,1)=1,"Domingo",IF(WEEKDAY(B12,1)=2,"Segunda",IF(WEEKDAY(B12,1)=3,"Terça",IF(WEEKDAY(B12,1)=4,"Quarta",IF(WEEKDAY(B12,1)=5,"Quinta",IF(WEEKDAY(B12,1)=6,"Sexta",IF(WEEKDAY(B12,1)=7,"Sábado"))))))))</f>
        <v>Quarta</v>
      </c>
      <c r="D12" s="38" t="n">
        <v>1140</v>
      </c>
      <c r="E12" s="38" t="n">
        <v>1545</v>
      </c>
      <c r="F12" s="38" t="n">
        <v>1645</v>
      </c>
      <c r="G12" s="38" t="n">
        <v>2040</v>
      </c>
      <c r="H12" s="8"/>
      <c r="I12" s="39" t="n">
        <f aca="false"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>0.333333333333333</v>
      </c>
      <c r="J12" s="8"/>
      <c r="K12" s="40" t="s">
        <v>65</v>
      </c>
      <c r="L12" s="8"/>
      <c r="M12" s="41" t="n">
        <f aca="false">IF($A12="",0,IF(($I12-VLOOKUP($A12,$T$6:$V$13,3,FALSE()))&lt;0,0,($I12-VLOOKUP($A12,$T$6:$V$13,3,FALSE()))))</f>
        <v>0</v>
      </c>
      <c r="N12" s="8"/>
      <c r="O12" s="42"/>
      <c r="P12" s="8"/>
      <c r="Q12" s="41" t="n">
        <f aca="false">IF($A12="",0,IF($M12&lt;=VLOOKUP($A12,PREMISSAS!$A$4:$H$11,4,FALSE()),$M12,VLOOKUP($A12,PREMISSAS!$A$4:$H$11,4,FALSE())))</f>
        <v>0</v>
      </c>
      <c r="R12" s="8"/>
      <c r="S12" s="41" t="n">
        <f aca="false">IF($A12="",0,IF($M12&gt;VLOOKUP($A12,PREMISSAS!$A$4:$H$11,4,FALSE()),$M12-VLOOKUP($A12,PREMISSAS!$A$4:$H$11,4,FALSE()),0))</f>
        <v>0</v>
      </c>
      <c r="T12" s="7" t="n">
        <v>1</v>
      </c>
      <c r="U12" s="35" t="s">
        <v>45</v>
      </c>
      <c r="V12" s="46" t="n">
        <v>0</v>
      </c>
      <c r="W12" s="7" t="n">
        <v>1</v>
      </c>
      <c r="X12" s="8"/>
      <c r="Y12" s="44" t="str">
        <f aca="false">IF(OR(D12="",D12=0,D12="FALTA",D12="SUSPENSO",D12="SUSPENSÃO"),"",TEXT(D12,"##"":""##"))</f>
        <v>11:40</v>
      </c>
      <c r="Z12" s="44" t="str">
        <f aca="false">IF(OR(E12="",E12=0,E12="FALTA",E12="SUSPENSO",E12="SUSPENSÃO"),"",TEXT(E12,"##"":""##"))</f>
        <v>15:45</v>
      </c>
      <c r="AA12" s="44" t="str">
        <f aca="false">IF(OR(F12="",F12=0,F12="FALTA",F12="SUSPENSO",F12="SUSPENSÃO"),"",TEXT(F12,"##"":""##"))</f>
        <v>16:45</v>
      </c>
      <c r="AB12" s="44" t="str">
        <f aca="false">IF(OR(G12="",G12=0,G12="FALTA",G12="SUSPENSO",G12="SUSPENSÃO"),"",TEXT(G12,"##"":""##"))</f>
        <v>20:40</v>
      </c>
      <c r="AC12" s="8"/>
      <c r="AD12" s="8"/>
      <c r="AE12" s="8"/>
    </row>
    <row r="13" customFormat="false" ht="13.5" hidden="false" customHeight="true" outlineLevel="0" collapsed="false">
      <c r="A13" s="7" t="n">
        <f aca="false">IF(NOT(ISERROR(VLOOKUP(B13,rngFeriados,1,FALSE()))),"F",IF(B13="","",WEEKDAY($B13,1)))</f>
        <v>5</v>
      </c>
      <c r="B13" s="36" t="n">
        <v>44749</v>
      </c>
      <c r="C13" s="37" t="str">
        <f aca="false">IF(B13="","",IF(WEEKDAY(B13,1)=1,"Domingo",IF(WEEKDAY(B13,1)=2,"Segunda",IF(WEEKDAY(B13,1)=3,"Terça",IF(WEEKDAY(B13,1)=4,"Quarta",IF(WEEKDAY(B13,1)=5,"Quinta",IF(WEEKDAY(B13,1)=6,"Sexta",IF(WEEKDAY(B13,1)=7,"Sábado"))))))))</f>
        <v>Quinta</v>
      </c>
      <c r="D13" s="38" t="n">
        <v>1140</v>
      </c>
      <c r="E13" s="38" t="n">
        <v>1545</v>
      </c>
      <c r="F13" s="38" t="n">
        <v>1645</v>
      </c>
      <c r="G13" s="38" t="n">
        <v>2045</v>
      </c>
      <c r="H13" s="8"/>
      <c r="I13" s="39" t="n">
        <f aca="false"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>0.336805555555556</v>
      </c>
      <c r="J13" s="8"/>
      <c r="K13" s="40" t="s">
        <v>65</v>
      </c>
      <c r="L13" s="8"/>
      <c r="M13" s="41" t="n">
        <f aca="false">IF($A13="",0,IF(($I13-VLOOKUP($A13,$T$6:$V$13,3,FALSE()))&lt;0,0,($I13-VLOOKUP($A13,$T$6:$V$13,3,FALSE()))))</f>
        <v>0.00347222222222232</v>
      </c>
      <c r="N13" s="8"/>
      <c r="O13" s="42"/>
      <c r="P13" s="8"/>
      <c r="Q13" s="41" t="n">
        <f aca="false">IF($A13="",0,IF($M13&lt;=VLOOKUP($A13,PREMISSAS!$A$4:$H$11,4,FALSE()),$M13,VLOOKUP($A13,PREMISSAS!$A$4:$H$11,4,FALSE())))</f>
        <v>0.003472222222</v>
      </c>
      <c r="R13" s="8"/>
      <c r="S13" s="41" t="n">
        <f aca="false">IF($A13="",0,IF($M13&gt;VLOOKUP($A13,PREMISSAS!$A$4:$H$11,4,FALSE()),$M13-VLOOKUP($A13,PREMISSAS!$A$4:$H$11,4,FALSE()),0))</f>
        <v>0</v>
      </c>
      <c r="T13" s="7" t="s">
        <v>32</v>
      </c>
      <c r="U13" s="35" t="s">
        <v>31</v>
      </c>
      <c r="V13" s="46" t="n">
        <v>0</v>
      </c>
      <c r="W13" s="7" t="s">
        <v>32</v>
      </c>
      <c r="X13" s="8"/>
      <c r="Y13" s="44" t="str">
        <f aca="false">IF(OR(D13="",D13=0,D13="FALTA",D13="SUSPENSO",D13="SUSPENSÃO"),"",TEXT(D13,"##"":""##"))</f>
        <v>11:40</v>
      </c>
      <c r="Z13" s="44" t="str">
        <f aca="false">IF(OR(E13="",E13=0,E13="FALTA",E13="SUSPENSO",E13="SUSPENSÃO"),"",TEXT(E13,"##"":""##"))</f>
        <v>15:45</v>
      </c>
      <c r="AA13" s="44" t="str">
        <f aca="false">IF(OR(F13="",F13=0,F13="FALTA",F13="SUSPENSO",F13="SUSPENSÃO"),"",TEXT(F13,"##"":""##"))</f>
        <v>16:45</v>
      </c>
      <c r="AB13" s="44" t="str">
        <f aca="false">IF(OR(G13="",G13=0,G13="FALTA",G13="SUSPENSO",G13="SUSPENSÃO"),"",TEXT(G13,"##"":""##"))</f>
        <v>20:45</v>
      </c>
      <c r="AC13" s="8"/>
      <c r="AD13" s="8"/>
      <c r="AE13" s="8"/>
    </row>
    <row r="14" customFormat="false" ht="13.5" hidden="false" customHeight="true" outlineLevel="0" collapsed="false">
      <c r="A14" s="7" t="n">
        <f aca="false">IF(NOT(ISERROR(VLOOKUP(B14,rngFeriados,1,FALSE()))),"F",IF(B14="","",WEEKDAY($B14,1)))</f>
        <v>6</v>
      </c>
      <c r="B14" s="36" t="n">
        <v>44750</v>
      </c>
      <c r="C14" s="37" t="str">
        <f aca="false">IF(B14="","",IF(WEEKDAY(B14,1)=1,"Domingo",IF(WEEKDAY(B14,1)=2,"Segunda",IF(WEEKDAY(B14,1)=3,"Terça",IF(WEEKDAY(B14,1)=4,"Quarta",IF(WEEKDAY(B14,1)=5,"Quinta",IF(WEEKDAY(B14,1)=6,"Sexta",IF(WEEKDAY(B14,1)=7,"Sábado"))))))))</f>
        <v>Sexta</v>
      </c>
      <c r="D14" s="38" t="n">
        <v>740</v>
      </c>
      <c r="E14" s="38" t="n">
        <v>1300</v>
      </c>
      <c r="F14" s="38" t="n">
        <v>1400</v>
      </c>
      <c r="G14" s="38" t="n">
        <v>1640</v>
      </c>
      <c r="H14" s="8"/>
      <c r="I14" s="39" t="n">
        <f aca="false"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>0.333333333333333</v>
      </c>
      <c r="J14" s="8"/>
      <c r="K14" s="40" t="s">
        <v>65</v>
      </c>
      <c r="L14" s="8"/>
      <c r="M14" s="41" t="n">
        <f aca="false">IF($A14="",0,IF(($I14-VLOOKUP($A14,$T$6:$V$13,3,FALSE()))&lt;0,0,($I14-VLOOKUP($A14,$T$6:$V$13,3,FALSE()))))</f>
        <v>0</v>
      </c>
      <c r="N14" s="8"/>
      <c r="O14" s="42"/>
      <c r="P14" s="8"/>
      <c r="Q14" s="8"/>
      <c r="R14" s="8"/>
      <c r="S14" s="8"/>
      <c r="T14" s="8"/>
      <c r="U14" s="8"/>
      <c r="V14" s="8"/>
      <c r="W14" s="7"/>
      <c r="X14" s="8"/>
      <c r="Y14" s="44" t="str">
        <f aca="false">IF(OR(D14="",D14=0,D14="FALTA",D14="SUSPENSO",D14="SUSPENSÃO"),"",TEXT(D14,"##"":""##"))</f>
        <v>7:40</v>
      </c>
      <c r="Z14" s="44" t="str">
        <f aca="false">IF(OR(E14="",E14=0,E14="FALTA",E14="SUSPENSO",E14="SUSPENSÃO"),"",TEXT(E14,"##"":""##"))</f>
        <v>13:00</v>
      </c>
      <c r="AA14" s="44" t="str">
        <f aca="false">IF(OR(F14="",F14=0,F14="FALTA",F14="SUSPENSO",F14="SUSPENSÃO"),"",TEXT(F14,"##"":""##"))</f>
        <v>14:00</v>
      </c>
      <c r="AB14" s="44" t="str">
        <f aca="false">IF(OR(G14="",G14=0,G14="FALTA",G14="SUSPENSO",G14="SUSPENSÃO"),"",TEXT(G14,"##"":""##"))</f>
        <v>16:40</v>
      </c>
      <c r="AC14" s="8"/>
      <c r="AD14" s="8"/>
      <c r="AE14" s="47"/>
    </row>
    <row r="15" customFormat="false" ht="13.5" hidden="false" customHeight="true" outlineLevel="0" collapsed="false">
      <c r="A15" s="7" t="n">
        <f aca="false">IF(NOT(ISERROR(VLOOKUP(B15,rngFeriados,1,FALSE()))),"F",IF(B15="","",WEEKDAY($B15,1)))</f>
        <v>7</v>
      </c>
      <c r="B15" s="36" t="n">
        <v>44751</v>
      </c>
      <c r="C15" s="37" t="str">
        <f aca="false">IF(B15="","",IF(WEEKDAY(B15,1)=1,"Domingo",IF(WEEKDAY(B15,1)=2,"Segunda",IF(WEEKDAY(B15,1)=3,"Terça",IF(WEEKDAY(B15,1)=4,"Quarta",IF(WEEKDAY(B15,1)=5,"Quinta",IF(WEEKDAY(B15,1)=6,"Sexta",IF(WEEKDAY(B15,1)=7,"Sábado"))))))))</f>
        <v>Sábado</v>
      </c>
      <c r="D15" s="38"/>
      <c r="E15" s="38"/>
      <c r="F15" s="38"/>
      <c r="G15" s="38"/>
      <c r="H15" s="8"/>
      <c r="I15" s="39" t="n">
        <f aca="false"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>0</v>
      </c>
      <c r="J15" s="8"/>
      <c r="K15" s="40" t="s">
        <v>65</v>
      </c>
      <c r="L15" s="8"/>
      <c r="M15" s="41" t="n">
        <v>0</v>
      </c>
      <c r="N15" s="8"/>
      <c r="O15" s="42"/>
      <c r="P15" s="8"/>
      <c r="Q15" s="41" t="n">
        <f aca="false">IF($A15="",0,IF($M15&lt;=VLOOKUP($A15,PREMISSAS!$A$4:$H$11,4,FALSE()),$M15,VLOOKUP($A15,PREMISSAS!$A$4:$H$11,4,FALSE())))</f>
        <v>0</v>
      </c>
      <c r="R15" s="8"/>
      <c r="S15" s="41" t="n">
        <f aca="false">IF($A15="",0,IF($M15&gt;VLOOKUP($A15,PREMISSAS!$A$4:$H$11,4,FALSE()),$M15-VLOOKUP($A15,PREMISSAS!$A$4:$H$11,4,FALSE()),0))</f>
        <v>0</v>
      </c>
      <c r="T15" s="8"/>
      <c r="U15" s="8"/>
      <c r="V15" s="8"/>
      <c r="W15" s="7"/>
      <c r="X15" s="8"/>
      <c r="Y15" s="44" t="str">
        <f aca="false">IF(OR(D15="",D15=0,D15="FALTA",D15="SUSPENSO",D15="SUSPENSÃO"),"",TEXT(D15,"##"":""##"))</f>
        <v/>
      </c>
      <c r="Z15" s="44" t="str">
        <f aca="false">IF(OR(E15="",E15=0,E15="FALTA",E15="SUSPENSO",E15="SUSPENSÃO"),"",TEXT(E15,"##"":""##"))</f>
        <v/>
      </c>
      <c r="AA15" s="44" t="str">
        <f aca="false">IF(OR(F15="",F15=0,F15="FALTA",F15="SUSPENSO",F15="SUSPENSÃO"),"",TEXT(F15,"##"":""##"))</f>
        <v/>
      </c>
      <c r="AB15" s="44" t="str">
        <f aca="false">IF(OR(G15="",G15=0,G15="FALTA",G15="SUSPENSO",G15="SUSPENSÃO"),"",TEXT(G15,"##"":""##"))</f>
        <v/>
      </c>
      <c r="AC15" s="8"/>
      <c r="AD15" s="8"/>
      <c r="AE15" s="47"/>
    </row>
    <row r="16" customFormat="false" ht="13.5" hidden="false" customHeight="true" outlineLevel="0" collapsed="false">
      <c r="A16" s="7" t="n">
        <f aca="false">IF(NOT(ISERROR(VLOOKUP(B16,rngFeriados,1,FALSE()))),"F",IF(B16="","",WEEKDAY($B16,1)))</f>
        <v>1</v>
      </c>
      <c r="B16" s="36" t="n">
        <v>44752</v>
      </c>
      <c r="C16" s="37" t="str">
        <f aca="false">IF(B16="","",IF(WEEKDAY(B16,1)=1,"Domingo",IF(WEEKDAY(B16,1)=2,"Segunda",IF(WEEKDAY(B16,1)=3,"Terça",IF(WEEKDAY(B16,1)=4,"Quarta",IF(WEEKDAY(B16,1)=5,"Quinta",IF(WEEKDAY(B16,1)=6,"Sexta",IF(WEEKDAY(B16,1)=7,"Sábado"))))))))</f>
        <v>Domingo</v>
      </c>
      <c r="D16" s="38"/>
      <c r="E16" s="38"/>
      <c r="F16" s="38"/>
      <c r="G16" s="38"/>
      <c r="H16" s="8"/>
      <c r="I16" s="39" t="n">
        <f aca="false"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>0</v>
      </c>
      <c r="J16" s="8"/>
      <c r="K16" s="40" t="s">
        <v>65</v>
      </c>
      <c r="L16" s="8"/>
      <c r="M16" s="41" t="n">
        <f aca="false">IF($A16="",0,IF(($I16-VLOOKUP($A16,$T$6:$V$13,3,FALSE()))&lt;0,0,($I16-VLOOKUP($A16,$T$6:$V$13,3,FALSE()))))</f>
        <v>0</v>
      </c>
      <c r="N16" s="8"/>
      <c r="O16" s="42"/>
      <c r="P16" s="8"/>
      <c r="Q16" s="41" t="n">
        <f aca="false">IF($A16="",0,IF($M16&lt;=VLOOKUP($A16,PREMISSAS!$A$4:$H$11,4,FALSE()),$M16,VLOOKUP($A16,PREMISSAS!$A$4:$H$11,4,FALSE())))</f>
        <v>0</v>
      </c>
      <c r="R16" s="8"/>
      <c r="S16" s="41" t="n">
        <f aca="false">IF($A16="",0,IF($M16&gt;VLOOKUP($A16,PREMISSAS!$A$4:$H$11,4,FALSE()),$M16-VLOOKUP($A16,PREMISSAS!$A$4:$H$11,4,FALSE()),0))</f>
        <v>0</v>
      </c>
      <c r="T16" s="7"/>
      <c r="U16" s="8"/>
      <c r="V16" s="8"/>
      <c r="W16" s="7"/>
      <c r="X16" s="8"/>
      <c r="Y16" s="44" t="str">
        <f aca="false">IF(OR(D16="",D16=0,D16="FALTA",D16="SUSPENSO",D16="SUSPENSÃO"),"",TEXT(D16,"##"":""##"))</f>
        <v/>
      </c>
      <c r="Z16" s="44" t="str">
        <f aca="false">IF(OR(E16="",E16=0,E16="FALTA",E16="SUSPENSO",E16="SUSPENSÃO"),"",TEXT(E16,"##"":""##"))</f>
        <v/>
      </c>
      <c r="AA16" s="44" t="str">
        <f aca="false">IF(OR(F16="",F16=0,F16="FALTA",F16="SUSPENSO",F16="SUSPENSÃO"),"",TEXT(F16,"##"":""##"))</f>
        <v/>
      </c>
      <c r="AB16" s="44" t="str">
        <f aca="false">IF(OR(G16="",G16=0,G16="FALTA",G16="SUSPENSO",G16="SUSPENSÃO"),"",TEXT(G16,"##"":""##"))</f>
        <v/>
      </c>
      <c r="AC16" s="8"/>
      <c r="AD16" s="8"/>
      <c r="AE16" s="8"/>
    </row>
    <row r="17" customFormat="false" ht="13.5" hidden="false" customHeight="true" outlineLevel="0" collapsed="false">
      <c r="A17" s="7" t="n">
        <f aca="false">IF(NOT(ISERROR(VLOOKUP(B17,rngFeriados,1,FALSE()))),"F",IF(B17="","",WEEKDAY($B17,1)))</f>
        <v>2</v>
      </c>
      <c r="B17" s="36" t="n">
        <v>44753</v>
      </c>
      <c r="C17" s="37" t="str">
        <f aca="false">IF(B17="","",IF(WEEKDAY(B17,1)=1,"Domingo",IF(WEEKDAY(B17,1)=2,"Segunda",IF(WEEKDAY(B17,1)=3,"Terça",IF(WEEKDAY(B17,1)=4,"Quarta",IF(WEEKDAY(B17,1)=5,"Quinta",IF(WEEKDAY(B17,1)=6,"Sexta",IF(WEEKDAY(B17,1)=7,"Sábado"))))))))</f>
        <v>Segunda</v>
      </c>
      <c r="D17" s="38" t="n">
        <v>750</v>
      </c>
      <c r="E17" s="38" t="n">
        <v>1305</v>
      </c>
      <c r="F17" s="38" t="n">
        <v>1405</v>
      </c>
      <c r="G17" s="38" t="n">
        <v>1735</v>
      </c>
      <c r="H17" s="8"/>
      <c r="I17" s="39" t="n">
        <f aca="false"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>0.364583333333333</v>
      </c>
      <c r="J17" s="8"/>
      <c r="K17" s="40" t="s">
        <v>65</v>
      </c>
      <c r="L17" s="8"/>
      <c r="M17" s="41" t="n">
        <f aca="false">IF($A17="",0,IF(($I17-VLOOKUP($A17,$T$6:$V$13,3,FALSE()))&lt;0,0,($I17-VLOOKUP($A17,$T$6:$V$13,3,FALSE()))))</f>
        <v>0.0312499999999999</v>
      </c>
      <c r="N17" s="8"/>
      <c r="O17" s="42"/>
      <c r="P17" s="8"/>
      <c r="Q17" s="41" t="n">
        <f aca="false">IF($A17="",0,IF($M17&lt;=VLOOKUP($A17,PREMISSAS!$A$4:$H$11,4,FALSE()),$M17,VLOOKUP($A17,PREMISSAS!$A$4:$H$11,4,FALSE())))</f>
        <v>0.03125</v>
      </c>
      <c r="R17" s="8"/>
      <c r="S17" s="41" t="n">
        <f aca="false">IF($A17="",0,IF($M17&gt;VLOOKUP($A17,PREMISSAS!$A$4:$H$11,4,FALSE()),$M17-VLOOKUP($A17,PREMISSAS!$A$4:$H$11,4,FALSE()),0))</f>
        <v>0</v>
      </c>
      <c r="T17" s="7"/>
      <c r="U17" s="8"/>
      <c r="V17" s="8"/>
      <c r="W17" s="7"/>
      <c r="X17" s="8"/>
      <c r="Y17" s="44" t="str">
        <f aca="false">IF(OR(D17="",D17=0,D17="FALTA",D17="SUSPENSO",D17="SUSPENSÃO"),"",TEXT(D17,"##"":""##"))</f>
        <v>7:50</v>
      </c>
      <c r="Z17" s="44" t="str">
        <f aca="false">IF(OR(E17="",E17=0,E17="FALTA",E17="SUSPENSO",E17="SUSPENSÃO"),"",TEXT(E17,"##"":""##"))</f>
        <v>13:05</v>
      </c>
      <c r="AA17" s="44" t="str">
        <f aca="false">IF(OR(F17="",F17=0,F17="FALTA",F17="SUSPENSO",F17="SUSPENSÃO"),"",TEXT(F17,"##"":""##"))</f>
        <v>14:05</v>
      </c>
      <c r="AB17" s="44" t="str">
        <f aca="false">IF(OR(G17="",G17=0,G17="FALTA",G17="SUSPENSO",G17="SUSPENSÃO"),"",TEXT(G17,"##"":""##"))</f>
        <v>17:35</v>
      </c>
      <c r="AC17" s="8"/>
      <c r="AD17" s="8"/>
      <c r="AE17" s="8"/>
    </row>
    <row r="18" customFormat="false" ht="13.5" hidden="false" customHeight="true" outlineLevel="0" collapsed="false">
      <c r="A18" s="7" t="n">
        <f aca="false">IF(NOT(ISERROR(VLOOKUP(B18,rngFeriados,1,FALSE()))),"F",IF(B18="","",WEEKDAY($B18,1)))</f>
        <v>3</v>
      </c>
      <c r="B18" s="36" t="n">
        <v>44754</v>
      </c>
      <c r="C18" s="37" t="str">
        <f aca="false">IF(B18="","",IF(WEEKDAY(B18,1)=1,"Domingo",IF(WEEKDAY(B18,1)=2,"Segunda",IF(WEEKDAY(B18,1)=3,"Terça",IF(WEEKDAY(B18,1)=4,"Quarta",IF(WEEKDAY(B18,1)=5,"Quinta",IF(WEEKDAY(B18,1)=6,"Sexta",IF(WEEKDAY(B18,1)=7,"Sábado"))))))))</f>
        <v>Terça</v>
      </c>
      <c r="D18" s="38" t="n">
        <v>810</v>
      </c>
      <c r="E18" s="38" t="n">
        <v>1300</v>
      </c>
      <c r="F18" s="38" t="n">
        <v>1400</v>
      </c>
      <c r="G18" s="38" t="n">
        <v>1740</v>
      </c>
      <c r="H18" s="8"/>
      <c r="I18" s="39" t="n">
        <f aca="false"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>0.354166666666667</v>
      </c>
      <c r="J18" s="8"/>
      <c r="K18" s="40" t="s">
        <v>65</v>
      </c>
      <c r="L18" s="8"/>
      <c r="M18" s="41" t="n">
        <f aca="false">IF($A18="",0,IF(($I18-VLOOKUP($A18,$T$6:$V$13,3,FALSE()))&lt;0,0,($I18-VLOOKUP($A18,$T$6:$V$13,3,FALSE()))))</f>
        <v>0.0208333333333333</v>
      </c>
      <c r="N18" s="8"/>
      <c r="O18" s="42"/>
      <c r="P18" s="8"/>
      <c r="Q18" s="41" t="n">
        <f aca="false">IF($A18="",0,IF($M18&lt;=VLOOKUP($A18,PREMISSAS!$A$4:$H$11,4,FALSE()),$M18,VLOOKUP($A18,PREMISSAS!$A$4:$H$11,4,FALSE())))</f>
        <v>0.02083333333</v>
      </c>
      <c r="R18" s="8"/>
      <c r="S18" s="41" t="n">
        <f aca="false">IF($A18="",0,IF($M18&gt;VLOOKUP($A18,PREMISSAS!$A$4:$H$11,4,FALSE()),$M18-VLOOKUP($A18,PREMISSAS!$A$4:$H$11,4,FALSE()),0))</f>
        <v>0</v>
      </c>
      <c r="T18" s="7"/>
      <c r="U18" s="8"/>
      <c r="V18" s="8"/>
      <c r="W18" s="7"/>
      <c r="X18" s="8"/>
      <c r="Y18" s="44" t="str">
        <f aca="false">IF(OR(D18="",D18=0,D18="FALTA",D18="SUSPENSO",D18="SUSPENSÃO"),"",TEXT(D18,"##"":""##"))</f>
        <v>8:10</v>
      </c>
      <c r="Z18" s="44" t="str">
        <f aca="false">IF(OR(E18="",E18=0,E18="FALTA",E18="SUSPENSO",E18="SUSPENSÃO"),"",TEXT(E18,"##"":""##"))</f>
        <v>13:00</v>
      </c>
      <c r="AA18" s="44" t="str">
        <f aca="false">IF(OR(F18="",F18=0,F18="FALTA",F18="SUSPENSO",F18="SUSPENSÃO"),"",TEXT(F18,"##"":""##"))</f>
        <v>14:00</v>
      </c>
      <c r="AB18" s="44" t="str">
        <f aca="false">IF(OR(G18="",G18=0,G18="FALTA",G18="SUSPENSO",G18="SUSPENSÃO"),"",TEXT(G18,"##"":""##"))</f>
        <v>17:40</v>
      </c>
      <c r="AC18" s="8"/>
      <c r="AD18" s="8"/>
      <c r="AE18" s="8"/>
    </row>
    <row r="19" customFormat="false" ht="13.5" hidden="false" customHeight="true" outlineLevel="0" collapsed="false">
      <c r="A19" s="7" t="n">
        <f aca="false">IF(NOT(ISERROR(VLOOKUP(B19,rngFeriados,1,FALSE()))),"F",IF(B19="","",WEEKDAY($B19,1)))</f>
        <v>4</v>
      </c>
      <c r="B19" s="36" t="n">
        <v>44755</v>
      </c>
      <c r="C19" s="37" t="str">
        <f aca="false">IF(B19="","",IF(WEEKDAY(B19,1)=1,"Domingo",IF(WEEKDAY(B19,1)=2,"Segunda",IF(WEEKDAY(B19,1)=3,"Terça",IF(WEEKDAY(B19,1)=4,"Quarta",IF(WEEKDAY(B19,1)=5,"Quinta",IF(WEEKDAY(B19,1)=6,"Sexta",IF(WEEKDAY(B19,1)=7,"Sábado"))))))))</f>
        <v>Quarta</v>
      </c>
      <c r="D19" s="38" t="n">
        <v>810</v>
      </c>
      <c r="E19" s="38" t="n">
        <v>1300</v>
      </c>
      <c r="F19" s="38" t="n">
        <v>1400</v>
      </c>
      <c r="G19" s="38" t="n">
        <v>1730</v>
      </c>
      <c r="H19" s="8"/>
      <c r="I19" s="39" t="n">
        <f aca="false"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>0.347222222222222</v>
      </c>
      <c r="J19" s="8"/>
      <c r="K19" s="40" t="n">
        <f aca="false">IF($A19="",0,IF(OR((VLOOKUP($A19,$T$6:$V$13,3,FALSE())-$I19)&lt;0,$Y19=""),0,(VLOOKUP($A19,$T$6:$V$13,3,FALSE())-$I19)))</f>
        <v>0</v>
      </c>
      <c r="L19" s="8"/>
      <c r="M19" s="41" t="s">
        <v>65</v>
      </c>
      <c r="N19" s="8" t="s">
        <v>70</v>
      </c>
      <c r="O19" s="8" t="s">
        <v>70</v>
      </c>
      <c r="P19" s="8" t="s">
        <v>70</v>
      </c>
      <c r="Q19" s="8" t="s">
        <v>70</v>
      </c>
      <c r="R19" s="8" t="s">
        <v>70</v>
      </c>
      <c r="S19" s="8" t="s">
        <v>70</v>
      </c>
      <c r="T19" s="8" t="s">
        <v>70</v>
      </c>
      <c r="U19" s="8"/>
      <c r="V19" s="8"/>
      <c r="W19" s="7"/>
      <c r="X19" s="8"/>
      <c r="Y19" s="44" t="str">
        <f aca="false">IF(OR(D19="",D19=0,D19="FALTA",D19="SUSPENSO",D19="SUSPENSÃO"),"",TEXT(D19,"##"":""##"))</f>
        <v>8:10</v>
      </c>
      <c r="Z19" s="44" t="str">
        <f aca="false">IF(OR(E19="",E19=0,E19="FALTA",E19="SUSPENSO",E19="SUSPENSÃO"),"",TEXT(E19,"##"":""##"))</f>
        <v>13:00</v>
      </c>
      <c r="AA19" s="44" t="str">
        <f aca="false">IF(OR(F19="",F19=0,F19="FALTA",F19="SUSPENSO",F19="SUSPENSÃO"),"",TEXT(F19,"##"":""##"))</f>
        <v>14:00</v>
      </c>
      <c r="AB19" s="44" t="str">
        <f aca="false">IF(OR(G19="",G19=0,G19="FALTA",G19="SUSPENSO",G19="SUSPENSÃO"),"",TEXT(G19,"##"":""##"))</f>
        <v>17:30</v>
      </c>
      <c r="AC19" s="8"/>
      <c r="AD19" s="8"/>
      <c r="AE19" s="8"/>
    </row>
    <row r="20" customFormat="false" ht="13.5" hidden="false" customHeight="true" outlineLevel="0" collapsed="false">
      <c r="A20" s="7" t="n">
        <f aca="false">IF(NOT(ISERROR(VLOOKUP(B20,rngFeriados,1,FALSE()))),"F",IF(B20="","",WEEKDAY($B20,1)))</f>
        <v>5</v>
      </c>
      <c r="B20" s="36" t="n">
        <v>44756</v>
      </c>
      <c r="C20" s="37" t="str">
        <f aca="false">IF(B20="","",IF(WEEKDAY(B20,1)=1,"Domingo",IF(WEEKDAY(B20,1)=2,"Segunda",IF(WEEKDAY(B20,1)=3,"Terça",IF(WEEKDAY(B20,1)=4,"Quarta",IF(WEEKDAY(B20,1)=5,"Quinta",IF(WEEKDAY(B20,1)=6,"Sexta",IF(WEEKDAY(B20,1)=7,"Sábado"))))))))</f>
        <v>Quinta</v>
      </c>
      <c r="D20" s="38" t="n">
        <v>800</v>
      </c>
      <c r="E20" s="38" t="n">
        <v>1300</v>
      </c>
      <c r="F20" s="38" t="n">
        <v>1400</v>
      </c>
      <c r="G20" s="38" t="n">
        <v>1702</v>
      </c>
      <c r="H20" s="8"/>
      <c r="I20" s="39" t="n">
        <f aca="false"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>0.334722222222222</v>
      </c>
      <c r="J20" s="8"/>
      <c r="K20" s="40" t="s">
        <v>65</v>
      </c>
      <c r="L20" s="8"/>
      <c r="M20" s="41" t="s">
        <v>65</v>
      </c>
      <c r="N20" s="8"/>
      <c r="O20" s="42"/>
      <c r="P20" s="8"/>
      <c r="Q20" s="41" t="n">
        <f aca="false">IF($A20="",0,IF($M20&lt;=VLOOKUP($A20,PREMISSAS!$A$4:$H$11,4,FALSE()),$M20,VLOOKUP($A20,PREMISSAS!$A$4:$H$11,4,FALSE())))</f>
        <v>0.08333333333</v>
      </c>
      <c r="R20" s="8"/>
      <c r="S20" s="41" t="e">
        <f aca="false">IF($A20="",0,IF($M20&gt;VLOOKUP($A20,PREMISSAS!$A$4:$H$11,4,FALSE()),$M20-VLOOKUP($A20,PREMISSAS!$A$4:$H$11,4,FALSE()),0))</f>
        <v>#VALUE!</v>
      </c>
      <c r="T20" s="7"/>
      <c r="U20" s="8"/>
      <c r="V20" s="8"/>
      <c r="W20" s="7"/>
      <c r="X20" s="8"/>
      <c r="Y20" s="44" t="str">
        <f aca="false">IF(OR(D20="",D20=0,D20="FALTA",D20="SUSPENSO",D20="SUSPENSÃO"),"",TEXT(D20,"##"":""##"))</f>
        <v>8:00</v>
      </c>
      <c r="Z20" s="44" t="str">
        <f aca="false">IF(OR(E20="",E20=0,E20="FALTA",E20="SUSPENSO",E20="SUSPENSÃO"),"",TEXT(E20,"##"":""##"))</f>
        <v>13:00</v>
      </c>
      <c r="AA20" s="44" t="str">
        <f aca="false">IF(OR(F20="",F20=0,F20="FALTA",F20="SUSPENSO",F20="SUSPENSÃO"),"",TEXT(F20,"##"":""##"))</f>
        <v>14:00</v>
      </c>
      <c r="AB20" s="44" t="str">
        <f aca="false">IF(OR(G20="",G20=0,G20="FALTA",G20="SUSPENSO",G20="SUSPENSÃO"),"",TEXT(G20,"##"":""##"))</f>
        <v>17:02</v>
      </c>
      <c r="AC20" s="8"/>
      <c r="AD20" s="8"/>
      <c r="AE20" s="8"/>
    </row>
    <row r="21" customFormat="false" ht="13.5" hidden="false" customHeight="true" outlineLevel="0" collapsed="false">
      <c r="A21" s="7" t="n">
        <f aca="false">IF(NOT(ISERROR(VLOOKUP(B21,rngFeriados,1,FALSE()))),"F",IF(B21="","",WEEKDAY($B21,1)))</f>
        <v>6</v>
      </c>
      <c r="B21" s="36" t="n">
        <v>44757</v>
      </c>
      <c r="C21" s="37" t="str">
        <f aca="false">IF(B21="","",IF(WEEKDAY(B21,1)=1,"Domingo",IF(WEEKDAY(B21,1)=2,"Segunda",IF(WEEKDAY(B21,1)=3,"Terça",IF(WEEKDAY(B21,1)=4,"Quarta",IF(WEEKDAY(B21,1)=5,"Quinta",IF(WEEKDAY(B21,1)=6,"Sexta",IF(WEEKDAY(B21,1)=7,"Sábado"))))))))</f>
        <v>Sexta</v>
      </c>
      <c r="D21" s="38" t="n">
        <v>810</v>
      </c>
      <c r="E21" s="38" t="n">
        <v>1300</v>
      </c>
      <c r="F21" s="38" t="n">
        <v>1400</v>
      </c>
      <c r="G21" s="38" t="n">
        <v>1720</v>
      </c>
      <c r="H21" s="8"/>
      <c r="I21" s="39" t="n">
        <f aca="false"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>0.340277777777778</v>
      </c>
      <c r="J21" s="8"/>
      <c r="K21" s="40" t="s">
        <v>65</v>
      </c>
      <c r="L21" s="8"/>
      <c r="M21" s="41" t="n">
        <f aca="false">IF($A21="",0,IF(($I21-VLOOKUP($A21,$T$6:$V$13,3,FALSE()))&lt;0,0,($I21-VLOOKUP($A21,$T$6:$V$13,3,FALSE()))))</f>
        <v>0.006944444444</v>
      </c>
      <c r="N21" s="8" t="s">
        <v>71</v>
      </c>
      <c r="O21" s="8" t="s">
        <v>71</v>
      </c>
      <c r="P21" s="8" t="s">
        <v>71</v>
      </c>
      <c r="Q21" s="8" t="s">
        <v>71</v>
      </c>
      <c r="R21" s="8" t="s">
        <v>71</v>
      </c>
      <c r="S21" s="8" t="s">
        <v>71</v>
      </c>
      <c r="T21" s="8" t="s">
        <v>71</v>
      </c>
      <c r="U21" s="8"/>
      <c r="V21" s="8"/>
      <c r="W21" s="7"/>
      <c r="X21" s="8"/>
      <c r="Y21" s="44" t="str">
        <f aca="false">IF(OR(D21="",D21=0,D21="FALTA",D21="SUSPENSO",D21="SUSPENSÃO"),"",TEXT(D21,"##"":""##"))</f>
        <v>8:10</v>
      </c>
      <c r="Z21" s="44" t="str">
        <f aca="false">IF(OR(E21="",E21=0,E21="FALTA",E21="SUSPENSO",E21="SUSPENSÃO"),"",TEXT(E21,"##"":""##"))</f>
        <v>13:00</v>
      </c>
      <c r="AA21" s="44" t="str">
        <f aca="false">IF(OR(F21="",F21=0,F21="FALTA",F21="SUSPENSO",F21="SUSPENSÃO"),"",TEXT(F21,"##"":""##"))</f>
        <v>14:00</v>
      </c>
      <c r="AB21" s="44" t="str">
        <f aca="false">IF(OR(G21="",G21=0,G21="FALTA",G21="SUSPENSO",G21="SUSPENSÃO"),"",TEXT(G21,"##"":""##"))</f>
        <v>17:20</v>
      </c>
      <c r="AC21" s="8"/>
      <c r="AD21" s="8"/>
      <c r="AE21" s="8"/>
    </row>
    <row r="22" customFormat="false" ht="13.5" hidden="false" customHeight="true" outlineLevel="0" collapsed="false">
      <c r="A22" s="7" t="n">
        <f aca="false">IF(NOT(ISERROR(VLOOKUP(B22,rngFeriados,1,FALSE()))),"F",IF(B22="","",WEEKDAY($B22,1)))</f>
        <v>7</v>
      </c>
      <c r="B22" s="36" t="n">
        <v>44758</v>
      </c>
      <c r="C22" s="37" t="str">
        <f aca="false">IF(B22="","",IF(WEEKDAY(B22,1)=1,"Domingo",IF(WEEKDAY(B22,1)=2,"Segunda",IF(WEEKDAY(B22,1)=3,"Terça",IF(WEEKDAY(B22,1)=4,"Quarta",IF(WEEKDAY(B22,1)=5,"Quinta",IF(WEEKDAY(B22,1)=6,"Sexta",IF(WEEKDAY(B22,1)=7,"Sábado"))))))))</f>
        <v>Sábado</v>
      </c>
      <c r="D22" s="38"/>
      <c r="E22" s="38"/>
      <c r="F22" s="38"/>
      <c r="G22" s="38"/>
      <c r="H22" s="8"/>
      <c r="I22" s="39" t="n">
        <f aca="false"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>0</v>
      </c>
      <c r="J22" s="8"/>
      <c r="K22" s="40" t="s">
        <v>65</v>
      </c>
      <c r="L22" s="8"/>
      <c r="M22" s="41" t="s">
        <v>65</v>
      </c>
      <c r="N22" s="8"/>
      <c r="O22" s="42"/>
      <c r="P22" s="8"/>
      <c r="Q22" s="41" t="n">
        <f aca="false">IF($A22="",0,IF($M22&lt;=VLOOKUP($A22,PREMISSAS!$A$4:$H$11,4,FALSE()),$M22,VLOOKUP($A22,PREMISSAS!$A$4:$H$11,4,FALSE())))</f>
        <v>0.08333333333</v>
      </c>
      <c r="R22" s="8"/>
      <c r="S22" s="41" t="e">
        <f aca="false">IF($A22="",0,IF($M22&gt;VLOOKUP($A22,PREMISSAS!$A$4:$H$11,4,FALSE()),$M22-VLOOKUP($A22,PREMISSAS!$A$4:$H$11,4,FALSE()),0))</f>
        <v>#VALUE!</v>
      </c>
      <c r="T22" s="7"/>
      <c r="U22" s="8"/>
      <c r="V22" s="8"/>
      <c r="W22" s="7"/>
      <c r="X22" s="8"/>
      <c r="Y22" s="44" t="str">
        <f aca="false">IF(OR(D22="",D22=0,D22="FALTA",D22="SUSPENSO",D22="SUSPENSÃO"),"",TEXT(D22,"##"":""##"))</f>
        <v/>
      </c>
      <c r="Z22" s="44" t="str">
        <f aca="false">IF(OR(E22="",E22=0,E22="FALTA",E22="SUSPENSO",E22="SUSPENSÃO"),"",TEXT(E22,"##"":""##"))</f>
        <v/>
      </c>
      <c r="AA22" s="44" t="str">
        <f aca="false">IF(OR(F22="",F22=0,F22="FALTA",F22="SUSPENSO",F22="SUSPENSÃO"),"",TEXT(F22,"##"":""##"))</f>
        <v/>
      </c>
      <c r="AB22" s="44" t="str">
        <f aca="false">IF(OR(G22="",G22=0,G22="FALTA",G22="SUSPENSO",G22="SUSPENSÃO"),"",TEXT(G22,"##"":""##"))</f>
        <v/>
      </c>
      <c r="AC22" s="8"/>
      <c r="AD22" s="8"/>
      <c r="AE22" s="8"/>
    </row>
    <row r="23" customFormat="false" ht="13.5" hidden="false" customHeight="true" outlineLevel="0" collapsed="false">
      <c r="A23" s="7" t="n">
        <f aca="false">IF(NOT(ISERROR(VLOOKUP(B23,rngFeriados,1,FALSE()))),"F",IF(B23="","",WEEKDAY($B23,1)))</f>
        <v>1</v>
      </c>
      <c r="B23" s="36" t="n">
        <v>44759</v>
      </c>
      <c r="C23" s="37" t="str">
        <f aca="false">IF(B23="","",IF(WEEKDAY(B23,1)=1,"Domingo",IF(WEEKDAY(B23,1)=2,"Segunda",IF(WEEKDAY(B23,1)=3,"Terça",IF(WEEKDAY(B23,1)=4,"Quarta",IF(WEEKDAY(B23,1)=5,"Quinta",IF(WEEKDAY(B23,1)=6,"Sexta",IF(WEEKDAY(B23,1)=7,"Sábado"))))))))</f>
        <v>Domingo</v>
      </c>
      <c r="D23" s="38"/>
      <c r="E23" s="38"/>
      <c r="F23" s="38"/>
      <c r="G23" s="38"/>
      <c r="H23" s="8"/>
      <c r="I23" s="39" t="n">
        <f aca="false"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>0</v>
      </c>
      <c r="J23" s="8"/>
      <c r="K23" s="40" t="s">
        <v>65</v>
      </c>
      <c r="L23" s="8"/>
      <c r="M23" s="41" t="n">
        <f aca="false">IF($A23="",0,IF(($I23-VLOOKUP($A23,$T$6:$V$13,3,FALSE()))&lt;0,0,($I23-VLOOKUP($A23,$T$6:$V$13,3,FALSE()))))</f>
        <v>0</v>
      </c>
      <c r="N23" s="8"/>
      <c r="O23" s="42"/>
      <c r="P23" s="8"/>
      <c r="Q23" s="41" t="n">
        <f aca="false">IF($A23="",0,IF($M23&lt;=VLOOKUP($A23,PREMISSAS!$A$4:$H$11,4,FALSE()),$M23,VLOOKUP($A23,PREMISSAS!$A$4:$H$11,4,FALSE())))</f>
        <v>0</v>
      </c>
      <c r="R23" s="8"/>
      <c r="S23" s="41" t="n">
        <f aca="false">IF($A23="",0,IF($M23&gt;VLOOKUP($A23,PREMISSAS!$A$4:$H$11,4,FALSE()),$M23-VLOOKUP($A23,PREMISSAS!$A$4:$H$11,4,FALSE()),0))</f>
        <v>0</v>
      </c>
      <c r="T23" s="7"/>
      <c r="U23" s="8"/>
      <c r="V23" s="8"/>
      <c r="W23" s="7"/>
      <c r="X23" s="8"/>
      <c r="Y23" s="44" t="str">
        <f aca="false">IF(OR(D23="",D23=0,D23="FALTA",D23="SUSPENSO",D23="SUSPENSÃO"),"",TEXT(D23,"##"":""##"))</f>
        <v/>
      </c>
      <c r="Z23" s="44" t="str">
        <f aca="false">IF(OR(E23="",E23=0,E23="FALTA",E23="SUSPENSO",E23="SUSPENSÃO"),"",TEXT(E23,"##"":""##"))</f>
        <v/>
      </c>
      <c r="AA23" s="44" t="str">
        <f aca="false">IF(OR(F23="",F23=0,F23="FALTA",F23="SUSPENSO",F23="SUSPENSÃO"),"",TEXT(F23,"##"":""##"))</f>
        <v/>
      </c>
      <c r="AB23" s="44" t="str">
        <f aca="false">IF(OR(G23="",G23=0,G23="FALTA",G23="SUSPENSO",G23="SUSPENSÃO"),"",TEXT(G23,"##"":""##"))</f>
        <v/>
      </c>
      <c r="AC23" s="8"/>
      <c r="AD23" s="8"/>
      <c r="AE23" s="8"/>
    </row>
    <row r="24" customFormat="false" ht="13.5" hidden="false" customHeight="true" outlineLevel="0" collapsed="false">
      <c r="A24" s="7" t="n">
        <f aca="false">IF(NOT(ISERROR(VLOOKUP(B24,rngFeriados,1,FALSE()))),"F",IF(B24="","",WEEKDAY($B24,1)))</f>
        <v>2</v>
      </c>
      <c r="B24" s="36" t="n">
        <v>44760</v>
      </c>
      <c r="C24" s="37" t="str">
        <f aca="false">IF(B24="","",IF(WEEKDAY(B24,1)=1,"Domingo",IF(WEEKDAY(B24,1)=2,"Segunda",IF(WEEKDAY(B24,1)=3,"Terça",IF(WEEKDAY(B24,1)=4,"Quarta",IF(WEEKDAY(B24,1)=5,"Quinta",IF(WEEKDAY(B24,1)=6,"Sexta",IF(WEEKDAY(B24,1)=7,"Sábado"))))))))</f>
        <v>Segunda</v>
      </c>
      <c r="D24" s="38" t="n">
        <v>805</v>
      </c>
      <c r="E24" s="38" t="n">
        <v>1300</v>
      </c>
      <c r="F24" s="38" t="n">
        <v>1400</v>
      </c>
      <c r="G24" s="38" t="n">
        <v>1735</v>
      </c>
      <c r="H24" s="8"/>
      <c r="I24" s="39" t="n">
        <f aca="false"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>0.354166666666667</v>
      </c>
      <c r="J24" s="8"/>
      <c r="K24" s="40" t="s">
        <v>65</v>
      </c>
      <c r="L24" s="8"/>
      <c r="M24" s="41" t="n">
        <f aca="false">IF($A24="",0,IF(($I24-VLOOKUP($A24,$T$6:$V$13,3,FALSE()))&lt;0,0,($I24-VLOOKUP($A24,$T$6:$V$13,3,FALSE()))))</f>
        <v>0.0208333333333332</v>
      </c>
      <c r="N24" s="8"/>
      <c r="O24" s="42"/>
      <c r="P24" s="8"/>
      <c r="Q24" s="41" t="n">
        <f aca="false">IF($A24="",0,IF($M24&lt;=VLOOKUP($A24,PREMISSAS!$A$4:$H$11,4,FALSE()),$M24,VLOOKUP($A24,PREMISSAS!$A$4:$H$11,4,FALSE())))</f>
        <v>0.02083333333</v>
      </c>
      <c r="R24" s="8"/>
      <c r="S24" s="41" t="n">
        <f aca="false">IF($A24="",0,IF($M24&gt;VLOOKUP($A24,PREMISSAS!$A$4:$H$11,4,FALSE()),$M24-VLOOKUP($A24,PREMISSAS!$A$4:$H$11,4,FALSE()),0))</f>
        <v>0</v>
      </c>
      <c r="T24" s="7"/>
      <c r="U24" s="8"/>
      <c r="V24" s="8"/>
      <c r="W24" s="7"/>
      <c r="X24" s="8"/>
      <c r="Y24" s="44" t="str">
        <f aca="false">IF(OR(D24="",D24=0,D24="FALTA",D24="SUSPENSO",D24="SUSPENSÃO"),"",TEXT(D24,"##"":""##"))</f>
        <v>8:05</v>
      </c>
      <c r="Z24" s="44" t="str">
        <f aca="false">IF(OR(E24="",E24=0,E24="FALTA",E24="SUSPENSO",E24="SUSPENSÃO"),"",TEXT(E24,"##"":""##"))</f>
        <v>13:00</v>
      </c>
      <c r="AA24" s="44" t="str">
        <f aca="false">IF(OR(F24="",F24=0,F24="FALTA",F24="SUSPENSO",F24="SUSPENSÃO"),"",TEXT(F24,"##"":""##"))</f>
        <v>14:00</v>
      </c>
      <c r="AB24" s="44" t="str">
        <f aca="false">IF(OR(G24="",G24=0,G24="FALTA",G24="SUSPENSO",G24="SUSPENSÃO"),"",TEXT(G24,"##"":""##"))</f>
        <v>17:35</v>
      </c>
      <c r="AC24" s="8"/>
      <c r="AD24" s="8"/>
      <c r="AE24" s="8"/>
    </row>
    <row r="25" customFormat="false" ht="13.5" hidden="false" customHeight="true" outlineLevel="0" collapsed="false">
      <c r="A25" s="7" t="n">
        <f aca="false">IF(NOT(ISERROR(VLOOKUP(B25,rngFeriados,1,FALSE()))),"F",IF(B25="","",WEEKDAY($B25,1)))</f>
        <v>3</v>
      </c>
      <c r="B25" s="36" t="n">
        <v>44761</v>
      </c>
      <c r="C25" s="37" t="str">
        <f aca="false">IF(B25="","",IF(WEEKDAY(B25,1)=1,"Domingo",IF(WEEKDAY(B25,1)=2,"Segunda",IF(WEEKDAY(B25,1)=3,"Terça",IF(WEEKDAY(B25,1)=4,"Quarta",IF(WEEKDAY(B25,1)=5,"Quinta",IF(WEEKDAY(B25,1)=6,"Sexta",IF(WEEKDAY(B25,1)=7,"Sábado"))))))))</f>
        <v>Terça</v>
      </c>
      <c r="D25" s="38" t="n">
        <v>815</v>
      </c>
      <c r="E25" s="38" t="n">
        <v>1300</v>
      </c>
      <c r="F25" s="38" t="n">
        <v>1400</v>
      </c>
      <c r="G25" s="38" t="n">
        <v>1730</v>
      </c>
      <c r="H25" s="8"/>
      <c r="I25" s="39" t="n">
        <f aca="false"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>0.34375</v>
      </c>
      <c r="J25" s="8"/>
      <c r="K25" s="40" t="s">
        <v>65</v>
      </c>
      <c r="L25" s="8"/>
      <c r="M25" s="41" t="n">
        <f aca="false">IF($A25="",0,IF(($I25-VLOOKUP($A25,$T$6:$V$13,3,FALSE()))&lt;0,0,($I25-VLOOKUP($A25,$T$6:$V$13,3,FALSE()))))</f>
        <v>0.0104166666666666</v>
      </c>
      <c r="N25" s="8" t="s">
        <v>72</v>
      </c>
      <c r="O25" s="8" t="s">
        <v>72</v>
      </c>
      <c r="P25" s="8" t="s">
        <v>72</v>
      </c>
      <c r="Q25" s="8" t="s">
        <v>72</v>
      </c>
      <c r="R25" s="8" t="s">
        <v>72</v>
      </c>
      <c r="S25" s="8" t="s">
        <v>72</v>
      </c>
      <c r="T25" s="8" t="s">
        <v>72</v>
      </c>
      <c r="U25" s="8"/>
      <c r="V25" s="8"/>
      <c r="W25" s="7"/>
      <c r="X25" s="8"/>
      <c r="Y25" s="44" t="str">
        <f aca="false">IF(OR(D25="",D25=0,D25="FALTA",D25="SUSPENSO",D25="SUSPENSÃO"),"",TEXT(D25,"##"":""##"))</f>
        <v>8:15</v>
      </c>
      <c r="Z25" s="44" t="str">
        <f aca="false">IF(OR(E25="",E25=0,E25="FALTA",E25="SUSPENSO",E25="SUSPENSÃO"),"",TEXT(E25,"##"":""##"))</f>
        <v>13:00</v>
      </c>
      <c r="AA25" s="44" t="str">
        <f aca="false">IF(OR(F25="",F25=0,F25="FALTA",F25="SUSPENSO",F25="SUSPENSÃO"),"",TEXT(F25,"##"":""##"))</f>
        <v>14:00</v>
      </c>
      <c r="AB25" s="44" t="str">
        <f aca="false">IF(OR(G25="",G25=0,G25="FALTA",G25="SUSPENSO",G25="SUSPENSÃO"),"",TEXT(G25,"##"":""##"))</f>
        <v>17:30</v>
      </c>
      <c r="AC25" s="8"/>
      <c r="AD25" s="8"/>
      <c r="AE25" s="8"/>
    </row>
    <row r="26" customFormat="false" ht="13.5" hidden="false" customHeight="true" outlineLevel="0" collapsed="false">
      <c r="A26" s="7" t="n">
        <f aca="false">IF(NOT(ISERROR(VLOOKUP(B26,rngFeriados,1,FALSE()))),"F",IF(B26="","",WEEKDAY($B26,1)))</f>
        <v>4</v>
      </c>
      <c r="B26" s="36" t="n">
        <v>44762</v>
      </c>
      <c r="C26" s="37" t="str">
        <f aca="false">IF(B26="","",IF(WEEKDAY(B26,1)=1,"Domingo",IF(WEEKDAY(B26,1)=2,"Segunda",IF(WEEKDAY(B26,1)=3,"Terça",IF(WEEKDAY(B26,1)=4,"Quarta",IF(WEEKDAY(B26,1)=5,"Quinta",IF(WEEKDAY(B26,1)=6,"Sexta",IF(WEEKDAY(B26,1)=7,"Sábado"))))))))</f>
        <v>Quarta</v>
      </c>
      <c r="D26" s="38" t="n">
        <v>815</v>
      </c>
      <c r="E26" s="38" t="n">
        <v>1300</v>
      </c>
      <c r="F26" s="38" t="n">
        <v>1400</v>
      </c>
      <c r="G26" s="38" t="n">
        <v>1732</v>
      </c>
      <c r="H26" s="8"/>
      <c r="I26" s="39" t="n">
        <f aca="false"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>0.345138888888889</v>
      </c>
      <c r="J26" s="8"/>
      <c r="K26" s="40" t="s">
        <v>65</v>
      </c>
      <c r="L26" s="8"/>
      <c r="M26" s="41" t="n">
        <f aca="false">IF($A26="",0,IF(($I26-VLOOKUP($A26,$T$6:$V$13,3,FALSE()))&lt;0,0,($I26-VLOOKUP($A26,$T$6:$V$13,3,FALSE()))))</f>
        <v>0.0118055555555555</v>
      </c>
      <c r="N26" s="8" t="s">
        <v>72</v>
      </c>
      <c r="O26" s="8" t="s">
        <v>72</v>
      </c>
      <c r="P26" s="8" t="s">
        <v>72</v>
      </c>
      <c r="Q26" s="8" t="s">
        <v>72</v>
      </c>
      <c r="R26" s="8" t="s">
        <v>72</v>
      </c>
      <c r="S26" s="8" t="s">
        <v>72</v>
      </c>
      <c r="T26" s="8" t="s">
        <v>72</v>
      </c>
      <c r="U26" s="8"/>
      <c r="V26" s="8"/>
      <c r="W26" s="7"/>
      <c r="X26" s="8"/>
      <c r="Y26" s="44" t="str">
        <f aca="false">IF(OR(D26="",D26=0,D26="FALTA",D26="SUSPENSO",D26="SUSPENSÃO"),"",TEXT(D26,"##"":""##"))</f>
        <v>8:15</v>
      </c>
      <c r="Z26" s="44" t="str">
        <f aca="false">IF(OR(E26="",E26=0,E26="FALTA",E26="SUSPENSO",E26="SUSPENSÃO"),"",TEXT(E26,"##"":""##"))</f>
        <v>13:00</v>
      </c>
      <c r="AA26" s="44" t="str">
        <f aca="false">IF(OR(F26="",F26=0,F26="FALTA",F26="SUSPENSO",F26="SUSPENSÃO"),"",TEXT(F26,"##"":""##"))</f>
        <v>14:00</v>
      </c>
      <c r="AB26" s="44" t="str">
        <f aca="false">IF(OR(G26="",G26=0,G26="FALTA",G26="SUSPENSO",G26="SUSPENSÃO"),"",TEXT(G26,"##"":""##"))</f>
        <v>17:32</v>
      </c>
      <c r="AC26" s="8"/>
      <c r="AD26" s="8"/>
      <c r="AE26" s="8"/>
    </row>
    <row r="27" customFormat="false" ht="13.5" hidden="false" customHeight="true" outlineLevel="0" collapsed="false">
      <c r="A27" s="7" t="n">
        <f aca="false">IF(NOT(ISERROR(VLOOKUP(B27,rngFeriados,1,FALSE()))),"F",IF(B27="","",WEEKDAY($B27,1)))</f>
        <v>5</v>
      </c>
      <c r="B27" s="36" t="n">
        <v>44763</v>
      </c>
      <c r="C27" s="37" t="str">
        <f aca="false">IF(B27="","",IF(WEEKDAY(B27,1)=1,"Domingo",IF(WEEKDAY(B27,1)=2,"Segunda",IF(WEEKDAY(B27,1)=3,"Terça",IF(WEEKDAY(B27,1)=4,"Quarta",IF(WEEKDAY(B27,1)=5,"Quinta",IF(WEEKDAY(B27,1)=6,"Sexta",IF(WEEKDAY(B27,1)=7,"Sábado"))))))))</f>
        <v>Quinta</v>
      </c>
      <c r="D27" s="38" t="n">
        <v>820</v>
      </c>
      <c r="E27" s="38" t="n">
        <v>1300</v>
      </c>
      <c r="F27" s="38" t="n">
        <v>1400</v>
      </c>
      <c r="G27" s="38" t="n">
        <v>1730</v>
      </c>
      <c r="H27" s="8"/>
      <c r="I27" s="39" t="n">
        <f aca="false"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>0.340277777777778</v>
      </c>
      <c r="J27" s="8"/>
      <c r="K27" s="40" t="s">
        <v>65</v>
      </c>
      <c r="L27" s="8"/>
      <c r="M27" s="41" t="n">
        <f aca="false">IF($A27="",0,IF(($I27-VLOOKUP($A27,$T$6:$V$13,3,FALSE()))&lt;0,0,($I27-VLOOKUP($A27,$T$6:$V$13,3,FALSE()))))</f>
        <v>0.00694444444444436</v>
      </c>
      <c r="N27" s="8" t="s">
        <v>72</v>
      </c>
      <c r="O27" s="8" t="s">
        <v>72</v>
      </c>
      <c r="P27" s="8" t="s">
        <v>72</v>
      </c>
      <c r="Q27" s="8" t="s">
        <v>72</v>
      </c>
      <c r="R27" s="8" t="s">
        <v>72</v>
      </c>
      <c r="S27" s="8" t="s">
        <v>72</v>
      </c>
      <c r="T27" s="8" t="s">
        <v>72</v>
      </c>
      <c r="U27" s="8"/>
      <c r="V27" s="8"/>
      <c r="W27" s="7"/>
      <c r="X27" s="8"/>
      <c r="Y27" s="44" t="str">
        <f aca="false">IF(OR(D27="",D27=0,D27="FALTA",D27="SUSPENSO",D27="SUSPENSÃO"),"",TEXT(D27,"##"":""##"))</f>
        <v>8:20</v>
      </c>
      <c r="Z27" s="44" t="str">
        <f aca="false">IF(OR(E27="",E27=0,E27="FALTA",E27="SUSPENSO",E27="SUSPENSÃO"),"",TEXT(E27,"##"":""##"))</f>
        <v>13:00</v>
      </c>
      <c r="AA27" s="44" t="str">
        <f aca="false">IF(OR(F27="",F27=0,F27="FALTA",F27="SUSPENSO",F27="SUSPENSÃO"),"",TEXT(F27,"##"":""##"))</f>
        <v>14:00</v>
      </c>
      <c r="AB27" s="44" t="str">
        <f aca="false">IF(OR(G27="",G27=0,G27="FALTA",G27="SUSPENSO",G27="SUSPENSÃO"),"",TEXT(G27,"##"":""##"))</f>
        <v>17:30</v>
      </c>
      <c r="AC27" s="8"/>
      <c r="AD27" s="8"/>
      <c r="AE27" s="8"/>
    </row>
    <row r="28" customFormat="false" ht="13.5" hidden="false" customHeight="true" outlineLevel="0" collapsed="false">
      <c r="A28" s="7" t="n">
        <f aca="false">IF(NOT(ISERROR(VLOOKUP(B28,rngFeriados,1,FALSE()))),"F",IF(B28="","",WEEKDAY($B28,1)))</f>
        <v>6</v>
      </c>
      <c r="B28" s="36" t="n">
        <v>44764</v>
      </c>
      <c r="C28" s="37" t="str">
        <f aca="false">IF(B28="","",IF(WEEKDAY(B28,1)=1,"Domingo",IF(WEEKDAY(B28,1)=2,"Segunda",IF(WEEKDAY(B28,1)=3,"Terça",IF(WEEKDAY(B28,1)=4,"Quarta",IF(WEEKDAY(B28,1)=5,"Quinta",IF(WEEKDAY(B28,1)=6,"Sexta",IF(WEEKDAY(B28,1)=7,"Sábado"))))))))</f>
        <v>Sexta</v>
      </c>
      <c r="D28" s="38"/>
      <c r="E28" s="38"/>
      <c r="F28" s="38"/>
      <c r="G28" s="38"/>
      <c r="H28" s="8"/>
      <c r="I28" s="39" t="n">
        <f aca="false"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>0</v>
      </c>
      <c r="J28" s="8"/>
      <c r="K28" s="40" t="s">
        <v>65</v>
      </c>
      <c r="L28" s="8"/>
      <c r="M28" s="41" t="s">
        <v>65</v>
      </c>
      <c r="N28" s="8" t="s">
        <v>72</v>
      </c>
      <c r="O28" s="8" t="s">
        <v>72</v>
      </c>
      <c r="P28" s="8" t="s">
        <v>72</v>
      </c>
      <c r="Q28" s="8" t="s">
        <v>72</v>
      </c>
      <c r="R28" s="8" t="s">
        <v>72</v>
      </c>
      <c r="S28" s="8" t="s">
        <v>72</v>
      </c>
      <c r="T28" s="8" t="s">
        <v>72</v>
      </c>
      <c r="U28" s="8" t="s">
        <v>73</v>
      </c>
      <c r="V28" s="8"/>
      <c r="W28" s="7"/>
      <c r="X28" s="8"/>
      <c r="Y28" s="44" t="str">
        <f aca="false">IF(OR(D28="",D28=0,D28="FALTA",D28="SUSPENSO",D28="SUSPENSÃO"),"",TEXT(D28,"##"":""##"))</f>
        <v/>
      </c>
      <c r="Z28" s="44" t="str">
        <f aca="false">IF(OR(E28="",E28=0,E28="FALTA",E28="SUSPENSO",E28="SUSPENSÃO"),"",TEXT(E28,"##"":""##"))</f>
        <v/>
      </c>
      <c r="AA28" s="44" t="str">
        <f aca="false">IF(OR(F28="",F28=0,F28="FALTA",F28="SUSPENSO",F28="SUSPENSÃO"),"",TEXT(F28,"##"":""##"))</f>
        <v/>
      </c>
      <c r="AB28" s="44" t="str">
        <f aca="false">IF(OR(G28="",G28=0,G28="FALTA",G28="SUSPENSO",G28="SUSPENSÃO"),"",TEXT(G28,"##"":""##"))</f>
        <v/>
      </c>
      <c r="AC28" s="8"/>
      <c r="AD28" s="8"/>
      <c r="AE28" s="8"/>
    </row>
    <row r="29" customFormat="false" ht="13.5" hidden="false" customHeight="true" outlineLevel="0" collapsed="false">
      <c r="A29" s="7" t="n">
        <f aca="false">IF(NOT(ISERROR(VLOOKUP(B29,rngFeriados,1,FALSE()))),"F",IF(B29="","",WEEKDAY($B29,1)))</f>
        <v>7</v>
      </c>
      <c r="B29" s="36" t="n">
        <v>44765</v>
      </c>
      <c r="C29" s="37" t="str">
        <f aca="false">IF(B29="","",IF(WEEKDAY(B29,1)=1,"Domingo",IF(WEEKDAY(B29,1)=2,"Segunda",IF(WEEKDAY(B29,1)=3,"Terça",IF(WEEKDAY(B29,1)=4,"Quarta",IF(WEEKDAY(B29,1)=5,"Quinta",IF(WEEKDAY(B29,1)=6,"Sexta",IF(WEEKDAY(B29,1)=7,"Sábado"))))))))</f>
        <v>Sábado</v>
      </c>
      <c r="D29" s="38"/>
      <c r="E29" s="38"/>
      <c r="F29" s="38"/>
      <c r="G29" s="38"/>
      <c r="H29" s="8"/>
      <c r="I29" s="39" t="n">
        <f aca="false"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>0</v>
      </c>
      <c r="J29" s="8"/>
      <c r="K29" s="40" t="s">
        <v>65</v>
      </c>
      <c r="L29" s="8"/>
      <c r="M29" s="41" t="s">
        <v>65</v>
      </c>
      <c r="N29" s="8" t="s">
        <v>72</v>
      </c>
      <c r="O29" s="8" t="s">
        <v>72</v>
      </c>
      <c r="P29" s="8" t="s">
        <v>72</v>
      </c>
      <c r="Q29" s="8" t="s">
        <v>72</v>
      </c>
      <c r="R29" s="8" t="s">
        <v>72</v>
      </c>
      <c r="S29" s="8" t="s">
        <v>72</v>
      </c>
      <c r="T29" s="8" t="s">
        <v>72</v>
      </c>
      <c r="U29" s="8"/>
      <c r="V29" s="8"/>
      <c r="W29" s="7"/>
      <c r="X29" s="8"/>
      <c r="Y29" s="44" t="str">
        <f aca="false">IF(OR(D29="",D29=0,D29="FALTA",D29="SUSPENSO",D29="SUSPENSÃO"),"",TEXT(D29,"##"":""##"))</f>
        <v/>
      </c>
      <c r="Z29" s="44" t="str">
        <f aca="false">IF(OR(E29="",E29=0,E29="FALTA",E29="SUSPENSO",E29="SUSPENSÃO"),"",TEXT(E29,"##"":""##"))</f>
        <v/>
      </c>
      <c r="AA29" s="44" t="str">
        <f aca="false">IF(OR(F29="",F29=0,F29="FALTA",F29="SUSPENSO",F29="SUSPENSÃO"),"",TEXT(F29,"##"":""##"))</f>
        <v/>
      </c>
      <c r="AB29" s="44" t="str">
        <f aca="false">IF(OR(G29="",G29=0,G29="FALTA",G29="SUSPENSO",G29="SUSPENSÃO"),"",TEXT(G29,"##"":""##"))</f>
        <v/>
      </c>
      <c r="AC29" s="8"/>
      <c r="AD29" s="8"/>
      <c r="AE29" s="8"/>
    </row>
    <row r="30" customFormat="false" ht="13.5" hidden="false" customHeight="true" outlineLevel="0" collapsed="false">
      <c r="A30" s="7" t="n">
        <f aca="false">IF(NOT(ISERROR(VLOOKUP(B30,rngFeriados,1,FALSE()))),"F",IF(B30="","",WEEKDAY($B30,1)))</f>
        <v>1</v>
      </c>
      <c r="B30" s="36" t="n">
        <v>44766</v>
      </c>
      <c r="C30" s="37" t="str">
        <f aca="false">IF(B30="","",IF(WEEKDAY(B30,1)=1,"Domingo",IF(WEEKDAY(B30,1)=2,"Segunda",IF(WEEKDAY(B30,1)=3,"Terça",IF(WEEKDAY(B30,1)=4,"Quarta",IF(WEEKDAY(B30,1)=5,"Quinta",IF(WEEKDAY(B30,1)=6,"Sexta",IF(WEEKDAY(B30,1)=7,"Sábado"))))))))</f>
        <v>Domingo</v>
      </c>
      <c r="D30" s="38"/>
      <c r="E30" s="38"/>
      <c r="F30" s="38"/>
      <c r="G30" s="38"/>
      <c r="H30" s="8"/>
      <c r="I30" s="39" t="n">
        <f aca="false"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>0</v>
      </c>
      <c r="J30" s="8"/>
      <c r="K30" s="40" t="s">
        <v>65</v>
      </c>
      <c r="L30" s="8"/>
      <c r="M30" s="41" t="n">
        <f aca="false">IF($A30="",0,IF(($I30-VLOOKUP($A30,$T$6:$V$13,3,FALSE()))&lt;0,0,($I30-VLOOKUP($A30,$T$6:$V$13,3,FALSE()))))</f>
        <v>0</v>
      </c>
      <c r="N30" s="8" t="s">
        <v>72</v>
      </c>
      <c r="O30" s="8" t="s">
        <v>72</v>
      </c>
      <c r="P30" s="8" t="s">
        <v>72</v>
      </c>
      <c r="Q30" s="8" t="s">
        <v>72</v>
      </c>
      <c r="R30" s="8" t="s">
        <v>72</v>
      </c>
      <c r="S30" s="8" t="s">
        <v>72</v>
      </c>
      <c r="T30" s="8" t="s">
        <v>72</v>
      </c>
      <c r="U30" s="8"/>
      <c r="V30" s="8"/>
      <c r="W30" s="7"/>
      <c r="X30" s="8"/>
      <c r="Y30" s="44" t="str">
        <f aca="false">IF(OR(D30="",D30=0,D30="FALTA",D30="SUSPENSO",D30="SUSPENSÃO"),"",TEXT(D30,"##"":""##"))</f>
        <v/>
      </c>
      <c r="Z30" s="44" t="str">
        <f aca="false">IF(OR(E30="",E30=0,E30="FALTA",E30="SUSPENSO",E30="SUSPENSÃO"),"",TEXT(E30,"##"":""##"))</f>
        <v/>
      </c>
      <c r="AA30" s="44" t="str">
        <f aca="false">IF(OR(F30="",F30=0,F30="FALTA",F30="SUSPENSO",F30="SUSPENSÃO"),"",TEXT(F30,"##"":""##"))</f>
        <v/>
      </c>
      <c r="AB30" s="44" t="str">
        <f aca="false">IF(OR(G30="",G30=0,G30="FALTA",G30="SUSPENSO",G30="SUSPENSÃO"),"",TEXT(G30,"##"":""##"))</f>
        <v/>
      </c>
      <c r="AC30" s="8"/>
      <c r="AD30" s="8"/>
      <c r="AE30" s="8"/>
    </row>
    <row r="31" customFormat="false" ht="13.5" hidden="false" customHeight="true" outlineLevel="0" collapsed="false">
      <c r="A31" s="7" t="n">
        <f aca="false">IF(NOT(ISERROR(VLOOKUP(B31,rngFeriados,1,FALSE()))),"F",IF(B31="","",WEEKDAY($B31,1)))</f>
        <v>2</v>
      </c>
      <c r="B31" s="36" t="n">
        <v>44767</v>
      </c>
      <c r="C31" s="37" t="str">
        <f aca="false">IF(B31="","",IF(WEEKDAY(B31,1)=1,"Domingo",IF(WEEKDAY(B31,1)=2,"Segunda",IF(WEEKDAY(B31,1)=3,"Terça",IF(WEEKDAY(B31,1)=4,"Quarta",IF(WEEKDAY(B31,1)=5,"Quinta",IF(WEEKDAY(B31,1)=6,"Sexta",IF(WEEKDAY(B31,1)=7,"Sábado"))))))))</f>
        <v>Segunda</v>
      </c>
      <c r="D31" s="38" t="n">
        <v>940</v>
      </c>
      <c r="E31" s="38" t="n">
        <v>1303</v>
      </c>
      <c r="F31" s="38" t="n">
        <v>1403</v>
      </c>
      <c r="G31" s="38" t="n">
        <v>1840</v>
      </c>
      <c r="H31" s="8"/>
      <c r="I31" s="39" t="n">
        <f aca="false"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>0.333333333333333</v>
      </c>
      <c r="J31" s="8"/>
      <c r="K31" s="40" t="s">
        <v>65</v>
      </c>
      <c r="L31" s="8"/>
      <c r="M31" s="41" t="s">
        <v>65</v>
      </c>
      <c r="N31" s="8" t="s">
        <v>72</v>
      </c>
      <c r="O31" s="8" t="s">
        <v>72</v>
      </c>
      <c r="P31" s="8" t="s">
        <v>72</v>
      </c>
      <c r="Q31" s="8" t="s">
        <v>72</v>
      </c>
      <c r="R31" s="8" t="s">
        <v>72</v>
      </c>
      <c r="S31" s="8" t="s">
        <v>72</v>
      </c>
      <c r="T31" s="8" t="s">
        <v>72</v>
      </c>
      <c r="U31" s="8"/>
      <c r="V31" s="8"/>
      <c r="W31" s="7"/>
      <c r="X31" s="8"/>
      <c r="Y31" s="44" t="str">
        <f aca="false">IF(OR(D31="",D31=0,D31="FALTA",D31="SUSPENSO",D31="SUSPENSÃO"),"",TEXT(D31,"##"":""##"))</f>
        <v>9:40</v>
      </c>
      <c r="Z31" s="44" t="str">
        <f aca="false">IF(OR(E31="",E31=0,E31="FALTA",E31="SUSPENSO",E31="SUSPENSÃO"),"",TEXT(E31,"##"":""##"))</f>
        <v>13:03</v>
      </c>
      <c r="AA31" s="44" t="str">
        <f aca="false">IF(OR(F31="",F31=0,F31="FALTA",F31="SUSPENSO",F31="SUSPENSÃO"),"",TEXT(F31,"##"":""##"))</f>
        <v>14:03</v>
      </c>
      <c r="AB31" s="44" t="str">
        <f aca="false">IF(OR(G31="",G31=0,G31="FALTA",G31="SUSPENSO",G31="SUSPENSÃO"),"",TEXT(G31,"##"":""##"))</f>
        <v>18:40</v>
      </c>
      <c r="AC31" s="8"/>
      <c r="AD31" s="8"/>
      <c r="AE31" s="8"/>
    </row>
    <row r="32" customFormat="false" ht="13.5" hidden="false" customHeight="true" outlineLevel="0" collapsed="false">
      <c r="A32" s="7" t="n">
        <f aca="false">IF(NOT(ISERROR(VLOOKUP(B32,rngFeriados,1,FALSE()))),"F",IF(B32="","",WEEKDAY($B32,1)))</f>
        <v>3</v>
      </c>
      <c r="B32" s="36" t="n">
        <v>44768</v>
      </c>
      <c r="C32" s="37" t="str">
        <f aca="false">IF(B32="","",IF(WEEKDAY(B32,1)=1,"Domingo",IF(WEEKDAY(B32,1)=2,"Segunda",IF(WEEKDAY(B32,1)=3,"Terça",IF(WEEKDAY(B32,1)=4,"Quarta",IF(WEEKDAY(B32,1)=5,"Quinta",IF(WEEKDAY(B32,1)=6,"Sexta",IF(WEEKDAY(B32,1)=7,"Sábado"))))))))</f>
        <v>Terça</v>
      </c>
      <c r="D32" s="38" t="n">
        <v>815</v>
      </c>
      <c r="E32" s="38" t="n">
        <v>1310</v>
      </c>
      <c r="F32" s="38" t="n">
        <v>1400</v>
      </c>
      <c r="G32" s="38" t="n">
        <v>1735</v>
      </c>
      <c r="H32" s="8"/>
      <c r="I32" s="39" t="n">
        <f aca="false"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>0.354166666666667</v>
      </c>
      <c r="J32" s="8"/>
      <c r="K32" s="40" t="s">
        <v>65</v>
      </c>
      <c r="L32" s="8"/>
      <c r="M32" s="41" t="n">
        <f aca="false">IF($A32="",0,IF(($I32-VLOOKUP($A32,$T$6:$V$13,3,FALSE()))&lt;0,0,($I32-VLOOKUP($A32,$T$6:$V$13,3,FALSE()))))</f>
        <v>0.02083333333</v>
      </c>
      <c r="N32" s="8"/>
      <c r="O32" s="42"/>
      <c r="P32" s="8"/>
      <c r="Q32" s="41" t="n">
        <f aca="false">IF($A32="",0,IF($M32&lt;=VLOOKUP($A32,PREMISSAS!$A$4:$H$11,4,FALSE()),$M32,VLOOKUP($A32,PREMISSAS!$A$4:$H$11,4,FALSE())))</f>
        <v>0.02083333333</v>
      </c>
      <c r="R32" s="8"/>
      <c r="S32" s="41" t="n">
        <f aca="false">IF($A32="",0,IF($M32&gt;VLOOKUP($A32,PREMISSAS!$A$4:$H$11,4,FALSE()),$M32-VLOOKUP($A32,PREMISSAS!$A$4:$H$11,4,FALSE()),0))</f>
        <v>0</v>
      </c>
      <c r="T32" s="7"/>
      <c r="U32" s="8"/>
      <c r="V32" s="8"/>
      <c r="W32" s="7"/>
      <c r="X32" s="8"/>
      <c r="Y32" s="44" t="str">
        <f aca="false">IF(OR(D32="",D32=0,D32="FALTA",D32="SUSPENSO",D32="SUSPENSÃO"),"",TEXT(D32,"##"":""##"))</f>
        <v>8:15</v>
      </c>
      <c r="Z32" s="44" t="str">
        <f aca="false">IF(OR(E32="",E32=0,E32="FALTA",E32="SUSPENSO",E32="SUSPENSÃO"),"",TEXT(E32,"##"":""##"))</f>
        <v>13:10</v>
      </c>
      <c r="AA32" s="44" t="str">
        <f aca="false">IF(OR(F32="",F32=0,F32="FALTA",F32="SUSPENSO",F32="SUSPENSÃO"),"",TEXT(F32,"##"":""##"))</f>
        <v>14:00</v>
      </c>
      <c r="AB32" s="44" t="str">
        <f aca="false">IF(OR(G32="",G32=0,G32="FALTA",G32="SUSPENSO",G32="SUSPENSÃO"),"",TEXT(G32,"##"":""##"))</f>
        <v>17:35</v>
      </c>
      <c r="AC32" s="8"/>
      <c r="AD32" s="8"/>
      <c r="AE32" s="8"/>
    </row>
    <row r="33" customFormat="false" ht="13.5" hidden="false" customHeight="true" outlineLevel="0" collapsed="false">
      <c r="A33" s="7" t="n">
        <f aca="false">IF(NOT(ISERROR(VLOOKUP(B33,rngFeriados,1,FALSE()))),"F",IF(B33="","",WEEKDAY($B33,1)))</f>
        <v>4</v>
      </c>
      <c r="B33" s="36" t="n">
        <v>44769</v>
      </c>
      <c r="C33" s="37" t="str">
        <f aca="false">IF(B33="","",IF(WEEKDAY(B33,1)=1,"Domingo",IF(WEEKDAY(B33,1)=2,"Segunda",IF(WEEKDAY(B33,1)=3,"Terça",IF(WEEKDAY(B33,1)=4,"Quarta",IF(WEEKDAY(B33,1)=5,"Quinta",IF(WEEKDAY(B33,1)=6,"Sexta",IF(WEEKDAY(B33,1)=7,"Sábado"))))))))</f>
        <v>Quarta</v>
      </c>
      <c r="D33" s="38" t="n">
        <v>810</v>
      </c>
      <c r="E33" s="38" t="n">
        <v>1200</v>
      </c>
      <c r="F33" s="38" t="n">
        <v>1300</v>
      </c>
      <c r="G33" s="38" t="n">
        <v>1712</v>
      </c>
      <c r="H33" s="8"/>
      <c r="I33" s="39" t="n">
        <f aca="false"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>0.334722222222222</v>
      </c>
      <c r="J33" s="8"/>
      <c r="K33" s="40" t="s">
        <v>65</v>
      </c>
      <c r="L33" s="8"/>
      <c r="M33" s="41" t="s">
        <v>65</v>
      </c>
      <c r="N33" s="8"/>
      <c r="O33" s="42"/>
      <c r="P33" s="8"/>
      <c r="Q33" s="41" t="n">
        <f aca="false">IF($A33="",0,IF($M33&lt;=VLOOKUP($A33,PREMISSAS!$A$4:$H$11,4,FALSE()),$M33,VLOOKUP($A33,PREMISSAS!$A$4:$H$11,4,FALSE())))</f>
        <v>0.08333333333</v>
      </c>
      <c r="R33" s="8"/>
      <c r="S33" s="41" t="e">
        <f aca="false">IF($A33="",0,IF($M33&gt;VLOOKUP($A33,PREMISSAS!$A$4:$H$11,4,FALSE()),$M33-VLOOKUP($A33,PREMISSAS!$A$4:$H$11,4,FALSE()),0))</f>
        <v>#VALUE!</v>
      </c>
      <c r="T33" s="7"/>
      <c r="U33" s="8"/>
      <c r="V33" s="8"/>
      <c r="W33" s="7"/>
      <c r="X33" s="8"/>
      <c r="Y33" s="44" t="str">
        <f aca="false">IF(OR(D33="",D33=0,D33="FALTA",D33="SUSPENSO",D33="SUSPENSÃO"),"",TEXT(D33,"##"":""##"))</f>
        <v>8:10</v>
      </c>
      <c r="Z33" s="44" t="str">
        <f aca="false">IF(OR(E33="",E33=0,E33="FALTA",E33="SUSPENSO",E33="SUSPENSÃO"),"",TEXT(E33,"##"":""##"))</f>
        <v>12:00</v>
      </c>
      <c r="AA33" s="44" t="str">
        <f aca="false">IF(OR(F33="",F33=0,F33="FALTA",F33="SUSPENSO",F33="SUSPENSÃO"),"",TEXT(F33,"##"":""##"))</f>
        <v>13:00</v>
      </c>
      <c r="AB33" s="44" t="str">
        <f aca="false">IF(OR(G33="",G33=0,G33="FALTA",G33="SUSPENSO",G33="SUSPENSÃO"),"",TEXT(G33,"##"":""##"))</f>
        <v>17:12</v>
      </c>
      <c r="AC33" s="8"/>
      <c r="AD33" s="8"/>
      <c r="AE33" s="8"/>
    </row>
    <row r="34" customFormat="false" ht="13.5" hidden="false" customHeight="true" outlineLevel="0" collapsed="false">
      <c r="A34" s="7" t="n">
        <f aca="false">IF(NOT(ISERROR(VLOOKUP(B34,rngFeriados,1,FALSE()))),"F",IF(B34="","",WEEKDAY($B34,1)))</f>
        <v>5</v>
      </c>
      <c r="B34" s="36" t="n">
        <v>44770</v>
      </c>
      <c r="C34" s="37" t="str">
        <f aca="false">IF(B34="","",IF(WEEKDAY(B34,1)=1,"Domingo",IF(WEEKDAY(B34,1)=2,"Segunda",IF(WEEKDAY(B34,1)=3,"Terça",IF(WEEKDAY(B34,1)=4,"Quarta",IF(WEEKDAY(B34,1)=5,"Quinta",IF(WEEKDAY(B34,1)=6,"Sexta",IF(WEEKDAY(B34,1)=7,"Sábado"))))))))</f>
        <v>Quinta</v>
      </c>
      <c r="D34" s="38" t="n">
        <v>810</v>
      </c>
      <c r="E34" s="38"/>
      <c r="F34" s="38"/>
      <c r="G34" s="38"/>
      <c r="H34" s="8"/>
      <c r="I34" s="39" t="n">
        <f aca="false"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>0</v>
      </c>
      <c r="J34" s="8"/>
      <c r="K34" s="40" t="s">
        <v>65</v>
      </c>
      <c r="L34" s="8"/>
      <c r="M34" s="41" t="s">
        <v>65</v>
      </c>
      <c r="N34" s="8"/>
      <c r="O34" s="42"/>
      <c r="P34" s="8"/>
      <c r="Q34" s="41" t="n">
        <f aca="false">IF($A34="",0,IF($M34&lt;=VLOOKUP($A34,PREMISSAS!$A$4:$H$11,4,FALSE()),$M34,VLOOKUP($A34,PREMISSAS!$A$4:$H$11,4,FALSE())))</f>
        <v>0.08333333333</v>
      </c>
      <c r="R34" s="8"/>
      <c r="S34" s="41" t="e">
        <f aca="false">IF($A34="",0,IF($M34&gt;VLOOKUP($A34,PREMISSAS!$A$4:$H$11,4,FALSE()),$M34-VLOOKUP($A34,PREMISSAS!$A$4:$H$11,4,FALSE()),0))</f>
        <v>#VALUE!</v>
      </c>
      <c r="T34" s="7"/>
      <c r="U34" s="8"/>
      <c r="V34" s="8"/>
      <c r="W34" s="7"/>
      <c r="X34" s="8"/>
      <c r="Y34" s="44" t="str">
        <f aca="false">IF(OR(D34="",D34=0,D34="FALTA",D34="SUSPENSO",D34="SUSPENSÃO"),"",TEXT(D34,"##"":""##"))</f>
        <v>8:10</v>
      </c>
      <c r="Z34" s="44" t="str">
        <f aca="false">IF(OR(E34="",E34=0,E34="FALTA",E34="SUSPENSO",E34="SUSPENSÃO"),"",TEXT(E34,"##"":""##"))</f>
        <v/>
      </c>
      <c r="AA34" s="44" t="str">
        <f aca="false">IF(OR(F34="",F34=0,F34="FALTA",F34="SUSPENSO",F34="SUSPENSÃO"),"",TEXT(F34,"##"":""##"))</f>
        <v/>
      </c>
      <c r="AB34" s="44" t="str">
        <f aca="false">IF(OR(G34="",G34=0,G34="FALTA",G34="SUSPENSO",G34="SUSPENSÃO"),"",TEXT(G34,"##"":""##"))</f>
        <v/>
      </c>
      <c r="AC34" s="8"/>
      <c r="AD34" s="8"/>
      <c r="AE34" s="8"/>
    </row>
    <row r="35" customFormat="false" ht="13.5" hidden="false" customHeight="true" outlineLevel="0" collapsed="false">
      <c r="A35" s="7" t="n">
        <f aca="false">IF(NOT(ISERROR(VLOOKUP(B35,rngFeriados,1,FALSE()))),"F",IF(B35="","",WEEKDAY($B35,1)))</f>
        <v>6</v>
      </c>
      <c r="B35" s="36" t="n">
        <v>44771</v>
      </c>
      <c r="C35" s="37" t="str">
        <f aca="false">IF(B35="","",IF(WEEKDAY(B35,1)=1,"Domingo",IF(WEEKDAY(B35,1)=2,"Segunda",IF(WEEKDAY(B35,1)=3,"Terça",IF(WEEKDAY(B35,1)=4,"Quarta",IF(WEEKDAY(B35,1)=5,"Quinta",IF(WEEKDAY(B35,1)=6,"Sexta",IF(WEEKDAY(B35,1)=7,"Sábado"))))))))</f>
        <v>Sexta</v>
      </c>
      <c r="D35" s="38"/>
      <c r="E35" s="38"/>
      <c r="F35" s="38"/>
      <c r="G35" s="38"/>
      <c r="H35" s="8"/>
      <c r="I35" s="39" t="n">
        <f aca="false"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>0</v>
      </c>
      <c r="J35" s="8"/>
      <c r="K35" s="40" t="s">
        <v>65</v>
      </c>
      <c r="L35" s="8"/>
      <c r="M35" s="41" t="s">
        <v>65</v>
      </c>
      <c r="N35" s="8"/>
      <c r="O35" s="42"/>
      <c r="P35" s="8"/>
      <c r="Q35" s="41" t="n">
        <f aca="false">IF($A35="",0,IF($M35&lt;=VLOOKUP($A35,PREMISSAS!$A$4:$H$11,4,FALSE()),$M35,VLOOKUP($A35,PREMISSAS!$A$4:$H$11,4,FALSE())))</f>
        <v>0.08333333333</v>
      </c>
      <c r="R35" s="8"/>
      <c r="S35" s="41" t="e">
        <f aca="false">IF($A35="",0,IF($M35&gt;VLOOKUP($A35,PREMISSAS!$A$4:$H$11,4,FALSE()),$M35-VLOOKUP($A35,PREMISSAS!$A$4:$H$11,4,FALSE()),0))</f>
        <v>#VALUE!</v>
      </c>
      <c r="T35" s="7"/>
      <c r="U35" s="8"/>
      <c r="V35" s="8"/>
      <c r="W35" s="7"/>
      <c r="X35" s="8"/>
      <c r="Y35" s="44" t="str">
        <f aca="false">IF(OR(D35="",D35=0,D35="FALTA",D35="SUSPENSO",D35="SUSPENSÃO"),"",TEXT(D35,"##"":""##"))</f>
        <v/>
      </c>
      <c r="Z35" s="44" t="str">
        <f aca="false">IF(OR(E35="",E35=0,E35="FALTA",E35="SUSPENSO",E35="SUSPENSÃO"),"",TEXT(E35,"##"":""##"))</f>
        <v/>
      </c>
      <c r="AA35" s="44" t="str">
        <f aca="false">IF(OR(F35="",F35=0,F35="FALTA",F35="SUSPENSO",F35="SUSPENSÃO"),"",TEXT(F35,"##"":""##"))</f>
        <v/>
      </c>
      <c r="AB35" s="44" t="str">
        <f aca="false">IF(OR(G35="",G35=0,G35="FALTA",G35="SUSPENSO",G35="SUSPENSÃO"),"",TEXT(G35,"##"":""##"))</f>
        <v/>
      </c>
      <c r="AC35" s="8"/>
      <c r="AD35" s="8"/>
      <c r="AE35" s="8"/>
    </row>
    <row r="36" customFormat="false" ht="13.5" hidden="false" customHeight="true" outlineLevel="0" collapsed="false">
      <c r="A36" s="7" t="n">
        <f aca="false">IF(NOT(ISERROR(VLOOKUP(B36,rngFeriados,1,FALSE()))),"F",IF(B36="","",WEEKDAY($B36,1)))</f>
        <v>7</v>
      </c>
      <c r="B36" s="36" t="n">
        <v>44772</v>
      </c>
      <c r="C36" s="37" t="str">
        <f aca="false">IF(B36="","",IF(WEEKDAY(B36,1)=1,"Domingo",IF(WEEKDAY(B36,1)=2,"Segunda",IF(WEEKDAY(B36,1)=3,"Terça",IF(WEEKDAY(B36,1)=4,"Quarta",IF(WEEKDAY(B36,1)=5,"Quinta",IF(WEEKDAY(B36,1)=6,"Sexta",IF(WEEKDAY(B36,1)=7,"Sábado"))))))))</f>
        <v>Sábado</v>
      </c>
      <c r="D36" s="38"/>
      <c r="E36" s="38"/>
      <c r="F36" s="38"/>
      <c r="G36" s="38"/>
      <c r="H36" s="8"/>
      <c r="I36" s="39" t="n">
        <f aca="false"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>0</v>
      </c>
      <c r="J36" s="8"/>
      <c r="K36" s="40" t="s">
        <v>65</v>
      </c>
      <c r="L36" s="8"/>
      <c r="M36" s="41" t="s">
        <v>65</v>
      </c>
      <c r="N36" s="8"/>
      <c r="O36" s="42"/>
      <c r="P36" s="8"/>
      <c r="Q36" s="41" t="n">
        <f aca="false">IF($A36="",0,IF($M36&lt;=VLOOKUP($A36,PREMISSAS!$A$4:$H$11,4,FALSE()),$M36,VLOOKUP($A36,PREMISSAS!$A$4:$H$11,4,FALSE())))</f>
        <v>0.08333333333</v>
      </c>
      <c r="R36" s="8"/>
      <c r="S36" s="41" t="e">
        <f aca="false">IF($A36="",0,IF($M36&gt;VLOOKUP($A36,PREMISSAS!$A$4:$H$11,4,FALSE()),$M36-VLOOKUP($A36,PREMISSAS!$A$4:$H$11,4,FALSE()),0))</f>
        <v>#VALUE!</v>
      </c>
      <c r="T36" s="7"/>
      <c r="U36" s="8"/>
      <c r="V36" s="8"/>
      <c r="W36" s="7"/>
      <c r="X36" s="8"/>
      <c r="Y36" s="44" t="str">
        <f aca="false">IF(OR(D36="",D36=0,D36="FALTA",D36="SUSPENSO",D36="SUSPENSÃO"),"",TEXT(D36,"##"":""##"))</f>
        <v/>
      </c>
      <c r="Z36" s="44" t="str">
        <f aca="false">IF(OR(E36="",E36=0,E36="FALTA",E36="SUSPENSO",E36="SUSPENSÃO"),"",TEXT(E36,"##"":""##"))</f>
        <v/>
      </c>
      <c r="AA36" s="44" t="str">
        <f aca="false">IF(OR(F36="",F36=0,F36="FALTA",F36="SUSPENSO",F36="SUSPENSÃO"),"",TEXT(F36,"##"":""##"))</f>
        <v/>
      </c>
      <c r="AB36" s="44" t="str">
        <f aca="false">IF(OR(G36="",G36=0,G36="FALTA",G36="SUSPENSO",G36="SUSPENSÃO"),"",TEXT(G36,"##"":""##"))</f>
        <v/>
      </c>
      <c r="AC36" s="8"/>
      <c r="AD36" s="8"/>
      <c r="AE36" s="8"/>
    </row>
    <row r="37" customFormat="false" ht="13.5" hidden="false" customHeight="true" outlineLevel="0" collapsed="false">
      <c r="A37" s="7" t="str">
        <f aca="false">IF(NOT(ISERROR(VLOOKUP(B37,rngFeriados,1,FALSE()))),"F",IF(B37="","",WEEKDAY($B37,1)))</f>
        <v/>
      </c>
      <c r="B37" s="36"/>
      <c r="C37" s="37"/>
      <c r="D37" s="38"/>
      <c r="E37" s="38"/>
      <c r="F37" s="38"/>
      <c r="G37" s="38"/>
      <c r="H37" s="8"/>
      <c r="I37" s="39"/>
      <c r="J37" s="8"/>
      <c r="K37" s="40"/>
      <c r="L37" s="8"/>
      <c r="M37" s="41"/>
      <c r="N37" s="8"/>
      <c r="O37" s="42"/>
      <c r="P37" s="8"/>
      <c r="Q37" s="41"/>
      <c r="R37" s="8"/>
      <c r="S37" s="41"/>
      <c r="T37" s="7"/>
      <c r="U37" s="8"/>
      <c r="V37" s="8"/>
      <c r="W37" s="7"/>
      <c r="X37" s="8"/>
      <c r="Y37" s="44" t="str">
        <f aca="false">IF(OR(D37="",D37=0,D37="FALTA",D37="SUSPENSO",D37="SUSPENSÃO"),"",TEXT(D37,"##"":""##"))</f>
        <v/>
      </c>
      <c r="Z37" s="44" t="str">
        <f aca="false">IF(OR(E37="",E37=0,E37="FALTA",E37="SUSPENSO",E37="SUSPENSÃO"),"",TEXT(E37,"##"":""##"))</f>
        <v/>
      </c>
      <c r="AA37" s="44" t="str">
        <f aca="false">IF(OR(F37="",F37=0,F37="FALTA",F37="SUSPENSO",F37="SUSPENSÃO"),"",TEXT(F37,"##"":""##"))</f>
        <v/>
      </c>
      <c r="AB37" s="44" t="str">
        <f aca="false">IF(OR(G37="",G37=0,G37="FALTA",G37="SUSPENSO",G37="SUSPENSÃO"),"",TEXT(G37,"##"":""##"))</f>
        <v/>
      </c>
      <c r="AC37" s="8"/>
      <c r="AD37" s="8"/>
      <c r="AE37" s="8"/>
    </row>
    <row r="38" customFormat="false" ht="15" hidden="false" customHeight="true" outlineLevel="0" collapsed="false">
      <c r="A38" s="7"/>
      <c r="V38" s="8"/>
      <c r="W38" s="7"/>
      <c r="X38" s="8"/>
      <c r="Y38" s="9"/>
      <c r="Z38" s="9"/>
      <c r="AA38" s="9"/>
      <c r="AB38" s="9"/>
      <c r="AC38" s="8"/>
      <c r="AD38" s="8"/>
      <c r="AE38" s="8"/>
    </row>
    <row r="39" customFormat="false" ht="18.75" hidden="false" customHeight="true" outlineLevel="0" collapsed="false">
      <c r="A39" s="7"/>
      <c r="B39" s="48" t="s">
        <v>74</v>
      </c>
      <c r="C39" s="48"/>
      <c r="D39" s="48"/>
      <c r="E39" s="49" t="s">
        <v>75</v>
      </c>
      <c r="F39" s="49"/>
      <c r="G39" s="50" t="n">
        <f aca="false">COUNTIF($D$7:$D$37,"FALTA")+COUNTIF($D$7:$D$37,"SUSPENSÃO")+COUNTIF($D$7:$D$37,"SUSPENSO")</f>
        <v>0</v>
      </c>
      <c r="H39" s="8"/>
      <c r="I39" s="39" t="n">
        <f aca="false">SUM($I$7:$I$37)</f>
        <v>6.188194444</v>
      </c>
      <c r="J39" s="8"/>
      <c r="K39" s="40" t="n">
        <f aca="false">SUM($K$7:$K$37)</f>
        <v>0</v>
      </c>
      <c r="L39" s="8"/>
      <c r="M39" s="41" t="n">
        <v>0.148611111111111</v>
      </c>
      <c r="N39" s="8"/>
      <c r="O39" s="41" t="n">
        <f aca="false">SUM(O$7:O$37)</f>
        <v>0</v>
      </c>
      <c r="P39" s="8"/>
      <c r="Q39" s="41" t="n">
        <f aca="false">SUM(Q$7:Q$37)</f>
        <v>0.6354166667</v>
      </c>
      <c r="R39" s="8"/>
      <c r="S39" s="41" t="e">
        <f aca="false">SUM(S$7:S$37)</f>
        <v>#VALUE!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customFormat="false" ht="4.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7"/>
      <c r="U40" s="8"/>
      <c r="V40" s="8"/>
      <c r="W40" s="7"/>
      <c r="X40" s="8"/>
      <c r="Y40" s="9"/>
      <c r="Z40" s="9"/>
      <c r="AA40" s="9"/>
      <c r="AB40" s="9"/>
      <c r="AC40" s="8"/>
      <c r="AD40" s="8"/>
      <c r="AE40" s="8"/>
    </row>
    <row r="41" customFormat="false" ht="15" hidden="false" customHeight="true" outlineLevel="0" collapsed="false">
      <c r="A41" s="7"/>
      <c r="B41" s="51" t="s">
        <v>76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customFormat="false" ht="13.5" hidden="false" customHeight="true" outlineLevel="0" collapsed="false">
      <c r="A42" s="7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4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customFormat="false" ht="13.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7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customFormat="false" ht="13.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7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customFormat="false" ht="13.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customFormat="false" ht="13.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7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customFormat="false" ht="13.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7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customFormat="false" ht="13.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7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customFormat="false" ht="13.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7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customFormat="false" ht="13.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7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customFormat="false" ht="13.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7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customFormat="false" ht="13.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7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customFormat="false" ht="13.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7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customFormat="false" ht="13.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7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customFormat="false" ht="13.5" hidden="false" customHeight="true" outlineLevel="0" collapsed="false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7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customFormat="false" ht="13.5" hidden="false" customHeight="true" outlineLevel="0" collapsed="false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7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customFormat="false" ht="13.5" hidden="false" customHeight="true" outlineLevel="0" collapsed="false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7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customFormat="false" ht="13.5" hidden="false" customHeight="true" outlineLevel="0" collapsed="false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7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customFormat="false" ht="13.5" hidden="false" customHeight="true" outlineLevel="0" collapsed="false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7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customFormat="false" ht="13.5" hidden="false" customHeight="true" outlineLevel="0" collapsed="false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7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customFormat="false" ht="13.5" hidden="false" customHeight="true" outlineLevel="0" collapsed="false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7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customFormat="false" ht="13.5" hidden="false" customHeight="true" outlineLevel="0" collapsed="false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7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customFormat="false" ht="13.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7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customFormat="false" ht="13.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7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customFormat="false" ht="13.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7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customFormat="false" ht="13.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7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customFormat="false" ht="13.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7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customFormat="false" ht="13.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7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customFormat="false" ht="13.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7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customFormat="false" ht="13.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7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customFormat="false" ht="13.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7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customFormat="false" ht="13.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7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customFormat="false" ht="13.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7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customFormat="false" ht="13.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7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customFormat="false" ht="13.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7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customFormat="false" ht="13.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7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customFormat="false" ht="13.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7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customFormat="false" ht="13.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7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customFormat="false" ht="13.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customFormat="false" ht="13.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7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customFormat="false" ht="13.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7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customFormat="false" ht="13.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7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customFormat="false" ht="13.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7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customFormat="false" ht="13.5" hidden="false" customHeight="true" outlineLevel="0" collapsed="false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7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customFormat="false" ht="13.5" hidden="false" customHeight="true" outlineLevel="0" collapsed="false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7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customFormat="false" ht="13.5" hidden="false" customHeight="true" outlineLevel="0" collapsed="false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7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customFormat="false" ht="13.5" hidden="false" customHeight="true" outlineLevel="0" collapsed="false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7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customFormat="false" ht="13.5" hidden="false" customHeight="true" outlineLevel="0" collapsed="false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7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customFormat="false" ht="13.5" hidden="false" customHeight="true" outlineLevel="0" collapsed="false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7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customFormat="false" ht="13.5" hidden="false" customHeight="true" outlineLevel="0" collapsed="false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7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customFormat="false" ht="13.5" hidden="false" customHeight="true" outlineLevel="0" collapsed="false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7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customFormat="false" ht="13.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7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customFormat="false" ht="13.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7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customFormat="false" ht="13.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7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customFormat="false" ht="13.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7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customFormat="false" ht="13.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7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customFormat="false" ht="13.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7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customFormat="false" ht="13.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7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customFormat="false" ht="13.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7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customFormat="false" ht="13.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7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customFormat="false" ht="13.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7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customFormat="false" ht="13.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7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customFormat="false" ht="13.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7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customFormat="false" ht="13.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7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customFormat="false" ht="13.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7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customFormat="false" ht="13.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7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customFormat="false" ht="13.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7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customFormat="false" ht="13.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7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customFormat="false" ht="13.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7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customFormat="false" ht="13.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7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customFormat="false" ht="13.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7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customFormat="false" ht="13.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7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customFormat="false" ht="13.5" hidden="false" customHeight="true" outlineLevel="0" collapsed="false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7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customFormat="false" ht="13.5" hidden="false" customHeight="true" outlineLevel="0" collapsed="false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7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customFormat="false" ht="13.5" hidden="false" customHeight="true" outlineLevel="0" collapsed="false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7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customFormat="false" ht="13.5" hidden="false" customHeight="true" outlineLevel="0" collapsed="false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7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customFormat="false" ht="13.5" hidden="false" customHeight="true" outlineLevel="0" collapsed="false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7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customFormat="false" ht="13.5" hidden="false" customHeight="true" outlineLevel="0" collapsed="false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customFormat="false" ht="13.5" hidden="false" customHeight="true" outlineLevel="0" collapsed="false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customFormat="false" ht="13.5" hidden="false" customHeight="true" outlineLevel="0" collapsed="false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customFormat="false" ht="13.5" hidden="false" customHeight="true" outlineLevel="0" collapsed="false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customFormat="false" ht="13.5" hidden="false" customHeight="true" outlineLevel="0" collapsed="false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customFormat="false" ht="13.5" hidden="false" customHeight="true" outlineLevel="0" collapsed="false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customFormat="false" ht="13.5" hidden="false" customHeight="true" outlineLevel="0" collapsed="false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customFormat="false" ht="13.5" hidden="false" customHeight="true" outlineLevel="0" collapsed="false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customFormat="false" ht="13.5" hidden="false" customHeight="true" outlineLevel="0" collapsed="false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customFormat="false" ht="13.5" hidden="false" customHeight="true" outlineLevel="0" collapsed="false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customFormat="false" ht="13.5" hidden="false" customHeight="true" outlineLevel="0" collapsed="false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customFormat="false" ht="13.5" hidden="false" customHeight="true" outlineLevel="0" collapsed="false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7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customFormat="false" ht="13.5" hidden="false" customHeight="true" outlineLevel="0" collapsed="false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7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customFormat="false" ht="13.5" hidden="false" customHeight="true" outlineLevel="0" collapsed="false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7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customFormat="false" ht="13.5" hidden="false" customHeight="true" outlineLevel="0" collapsed="false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7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customFormat="false" ht="13.5" hidden="false" customHeight="true" outlineLevel="0" collapsed="false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7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customFormat="false" ht="13.5" hidden="false" customHeight="true" outlineLevel="0" collapsed="false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7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customFormat="false" ht="13.5" hidden="false" customHeight="true" outlineLevel="0" collapsed="false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7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customFormat="false" ht="13.5" hidden="false" customHeight="true" outlineLevel="0" collapsed="false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7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customFormat="false" ht="13.5" hidden="false" customHeight="true" outlineLevel="0" collapsed="false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7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customFormat="false" ht="13.5" hidden="false" customHeight="true" outlineLevel="0" collapsed="false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7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customFormat="false" ht="13.5" hidden="false" customHeight="true" outlineLevel="0" collapsed="false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7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customFormat="false" ht="13.5" hidden="false" customHeight="true" outlineLevel="0" collapsed="false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7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customFormat="false" ht="13.5" hidden="false" customHeight="true" outlineLevel="0" collapsed="false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7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customFormat="false" ht="13.5" hidden="false" customHeight="true" outlineLevel="0" collapsed="false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7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customFormat="false" ht="13.5" hidden="false" customHeight="true" outlineLevel="0" collapsed="false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7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customFormat="false" ht="13.5" hidden="false" customHeight="true" outlineLevel="0" collapsed="false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7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customFormat="false" ht="13.5" hidden="false" customHeight="true" outlineLevel="0" collapsed="false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7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customFormat="false" ht="13.5" hidden="false" customHeight="true" outlineLevel="0" collapsed="false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7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customFormat="false" ht="13.5" hidden="false" customHeight="true" outlineLevel="0" collapsed="false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7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customFormat="false" ht="13.5" hidden="false" customHeight="true" outlineLevel="0" collapsed="false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7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customFormat="false" ht="13.5" hidden="false" customHeight="true" outlineLevel="0" collapsed="false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7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customFormat="false" ht="13.5" hidden="false" customHeight="true" outlineLevel="0" collapsed="false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7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customFormat="false" ht="13.5" hidden="false" customHeight="true" outlineLevel="0" collapsed="false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7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customFormat="false" ht="13.5" hidden="false" customHeight="true" outlineLevel="0" collapsed="false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7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customFormat="false" ht="13.5" hidden="false" customHeight="true" outlineLevel="0" collapsed="false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7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customFormat="false" ht="13.5" hidden="false" customHeight="true" outlineLevel="0" collapsed="false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7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customFormat="false" ht="13.5" hidden="false" customHeight="true" outlineLevel="0" collapsed="false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7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customFormat="false" ht="13.5" hidden="false" customHeight="true" outlineLevel="0" collapsed="false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7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customFormat="false" ht="13.5" hidden="false" customHeight="true" outlineLevel="0" collapsed="false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7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customFormat="false" ht="13.5" hidden="false" customHeight="true" outlineLevel="0" collapsed="false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7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customFormat="false" ht="13.5" hidden="false" customHeight="true" outlineLevel="0" collapsed="false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7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customFormat="false" ht="13.5" hidden="false" customHeight="true" outlineLevel="0" collapsed="false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7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customFormat="false" ht="13.5" hidden="false" customHeight="true" outlineLevel="0" collapsed="false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7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customFormat="false" ht="13.5" hidden="false" customHeight="true" outlineLevel="0" collapsed="false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7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customFormat="false" ht="13.5" hidden="false" customHeight="true" outlineLevel="0" collapsed="false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7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customFormat="false" ht="13.5" hidden="false" customHeight="true" outlineLevel="0" collapsed="false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7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customFormat="false" ht="13.5" hidden="false" customHeight="true" outlineLevel="0" collapsed="false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7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customFormat="false" ht="13.5" hidden="false" customHeight="true" outlineLevel="0" collapsed="false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7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customFormat="false" ht="13.5" hidden="false" customHeight="true" outlineLevel="0" collapsed="false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7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customFormat="false" ht="13.5" hidden="false" customHeight="true" outlineLevel="0" collapsed="false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7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customFormat="false" ht="13.5" hidden="false" customHeight="true" outlineLevel="0" collapsed="false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7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customFormat="false" ht="13.5" hidden="false" customHeight="true" outlineLevel="0" collapsed="false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7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customFormat="false" ht="13.5" hidden="false" customHeight="true" outlineLevel="0" collapsed="false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7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customFormat="false" ht="13.5" hidden="false" customHeight="true" outlineLevel="0" collapsed="false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7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customFormat="false" ht="13.5" hidden="false" customHeight="true" outlineLevel="0" collapsed="false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7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customFormat="false" ht="13.5" hidden="false" customHeight="true" outlineLevel="0" collapsed="false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7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customFormat="false" ht="13.5" hidden="false" customHeight="true" outlineLevel="0" collapsed="false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7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customFormat="false" ht="13.5" hidden="false" customHeight="true" outlineLevel="0" collapsed="false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7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customFormat="false" ht="13.5" hidden="false" customHeight="true" outlineLevel="0" collapsed="false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7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customFormat="false" ht="13.5" hidden="false" customHeight="true" outlineLevel="0" collapsed="false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7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customFormat="false" ht="13.5" hidden="false" customHeight="true" outlineLevel="0" collapsed="false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7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customFormat="false" ht="13.5" hidden="false" customHeight="true" outlineLevel="0" collapsed="false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7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customFormat="false" ht="13.5" hidden="false" customHeight="true" outlineLevel="0" collapsed="false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7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customFormat="false" ht="13.5" hidden="false" customHeight="true" outlineLevel="0" collapsed="false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7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customFormat="false" ht="13.5" hidden="false" customHeight="true" outlineLevel="0" collapsed="false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7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customFormat="false" ht="13.5" hidden="false" customHeight="true" outlineLevel="0" collapsed="false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7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customFormat="false" ht="13.5" hidden="false" customHeight="true" outlineLevel="0" collapsed="false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7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customFormat="false" ht="13.5" hidden="false" customHeight="true" outlineLevel="0" collapsed="false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7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customFormat="false" ht="13.5" hidden="false" customHeight="true" outlineLevel="0" collapsed="false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7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customFormat="false" ht="13.5" hidden="false" customHeight="true" outlineLevel="0" collapsed="false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7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customFormat="false" ht="13.5" hidden="false" customHeight="true" outlineLevel="0" collapsed="false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customFormat="false" ht="13.5" hidden="false" customHeight="true" outlineLevel="0" collapsed="false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customFormat="false" ht="13.5" hidden="false" customHeight="true" outlineLevel="0" collapsed="false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7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customFormat="false" ht="13.5" hidden="false" customHeight="true" outlineLevel="0" collapsed="false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7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customFormat="false" ht="13.5" hidden="false" customHeight="true" outlineLevel="0" collapsed="false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7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customFormat="false" ht="13.5" hidden="false" customHeight="true" outlineLevel="0" collapsed="false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7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customFormat="false" ht="13.5" hidden="false" customHeight="true" outlineLevel="0" collapsed="false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7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customFormat="false" ht="13.5" hidden="false" customHeight="true" outlineLevel="0" collapsed="false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7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customFormat="false" ht="13.5" hidden="false" customHeight="true" outlineLevel="0" collapsed="false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7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customFormat="false" ht="13.5" hidden="false" customHeight="true" outlineLevel="0" collapsed="false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7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customFormat="false" ht="13.5" hidden="false" customHeight="true" outlineLevel="0" collapsed="false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7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customFormat="false" ht="13.5" hidden="false" customHeight="true" outlineLevel="0" collapsed="false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7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customFormat="false" ht="13.5" hidden="false" customHeight="true" outlineLevel="0" collapsed="false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7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customFormat="false" ht="13.5" hidden="false" customHeight="true" outlineLevel="0" collapsed="false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7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customFormat="false" ht="13.5" hidden="false" customHeight="true" outlineLevel="0" collapsed="false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7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customFormat="false" ht="13.5" hidden="false" customHeight="true" outlineLevel="0" collapsed="false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7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customFormat="false" ht="13.5" hidden="false" customHeight="true" outlineLevel="0" collapsed="false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7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customFormat="false" ht="13.5" hidden="false" customHeight="true" outlineLevel="0" collapsed="false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7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customFormat="false" ht="13.5" hidden="false" customHeight="true" outlineLevel="0" collapsed="false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7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customFormat="false" ht="13.5" hidden="false" customHeight="true" outlineLevel="0" collapsed="false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7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customFormat="false" ht="13.5" hidden="false" customHeight="true" outlineLevel="0" collapsed="false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7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customFormat="false" ht="13.5" hidden="false" customHeight="true" outlineLevel="0" collapsed="false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7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customFormat="false" ht="13.5" hidden="false" customHeight="true" outlineLevel="0" collapsed="false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7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customFormat="false" ht="13.5" hidden="false" customHeight="true" outlineLevel="0" collapsed="false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7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customFormat="false" ht="13.5" hidden="false" customHeight="true" outlineLevel="0" collapsed="false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7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customFormat="false" ht="13.5" hidden="false" customHeight="true" outlineLevel="0" collapsed="false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7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customFormat="false" ht="13.5" hidden="false" customHeight="true" outlineLevel="0" collapsed="false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7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customFormat="false" ht="13.5" hidden="false" customHeight="true" outlineLevel="0" collapsed="false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7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customFormat="false" ht="13.5" hidden="false" customHeight="true" outlineLevel="0" collapsed="false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7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customFormat="false" ht="13.5" hidden="false" customHeight="true" outlineLevel="0" collapsed="false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7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customFormat="false" ht="13.5" hidden="false" customHeight="true" outlineLevel="0" collapsed="false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7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customFormat="false" ht="13.5" hidden="false" customHeight="true" outlineLevel="0" collapsed="false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7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customFormat="false" ht="13.5" hidden="false" customHeight="true" outlineLevel="0" collapsed="false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7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customFormat="false" ht="13.5" hidden="false" customHeight="true" outlineLevel="0" collapsed="false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7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customFormat="false" ht="13.5" hidden="false" customHeight="true" outlineLevel="0" collapsed="false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7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customFormat="false" ht="13.5" hidden="false" customHeight="true" outlineLevel="0" collapsed="false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7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customFormat="false" ht="13.5" hidden="false" customHeight="true" outlineLevel="0" collapsed="false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7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customFormat="false" ht="13.5" hidden="false" customHeight="true" outlineLevel="0" collapsed="false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7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customFormat="false" ht="13.5" hidden="false" customHeight="true" outlineLevel="0" collapsed="false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7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customFormat="false" ht="13.5" hidden="false" customHeight="true" outlineLevel="0" collapsed="false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7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customFormat="false" ht="13.5" hidden="false" customHeight="true" outlineLevel="0" collapsed="false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7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customFormat="false" ht="13.5" hidden="false" customHeight="true" outlineLevel="0" collapsed="false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7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customFormat="false" ht="13.5" hidden="false" customHeight="true" outlineLevel="0" collapsed="false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7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customFormat="false" ht="13.5" hidden="false" customHeight="true" outlineLevel="0" collapsed="false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7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customFormat="false" ht="13.5" hidden="false" customHeight="true" outlineLevel="0" collapsed="false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7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customFormat="false" ht="13.5" hidden="false" customHeight="true" outlineLevel="0" collapsed="false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7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customFormat="false" ht="13.5" hidden="false" customHeight="true" outlineLevel="0" collapsed="false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7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customFormat="false" ht="13.5" hidden="false" customHeight="true" outlineLevel="0" collapsed="false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7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customFormat="false" ht="13.5" hidden="false" customHeight="true" outlineLevel="0" collapsed="false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7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customFormat="false" ht="13.5" hidden="false" customHeight="true" outlineLevel="0" collapsed="false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7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customFormat="false" ht="13.5" hidden="false" customHeight="true" outlineLevel="0" collapsed="false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7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customFormat="false" ht="13.5" hidden="false" customHeight="true" outlineLevel="0" collapsed="false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7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customFormat="false" ht="13.5" hidden="false" customHeight="true" outlineLevel="0" collapsed="false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7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B2:V2"/>
    <mergeCell ref="B3:C3"/>
    <mergeCell ref="D3:G3"/>
    <mergeCell ref="I3:O3"/>
    <mergeCell ref="Q3:S3"/>
    <mergeCell ref="U3:V3"/>
    <mergeCell ref="Y3:AB3"/>
    <mergeCell ref="B39:D39"/>
    <mergeCell ref="E39:F39"/>
    <mergeCell ref="B41:S41"/>
  </mergeCells>
  <conditionalFormatting sqref="B7:G37 I7:I37 K7:K37 M7:M37 Q7:Q13 O8 Q15:Q18 Q20 Q22:Q24 Q32:Q37">
    <cfRule type="expression" priority="2" aboveAverage="0" equalAverage="0" bottom="0" percent="0" rank="0" text="" dxfId="0">
      <formula>$A7="F"</formula>
    </cfRule>
  </conditionalFormatting>
  <conditionalFormatting sqref="B7:G37 I7:I37 K7:K37 M7:M37 Q7:Q13 O8 Q15:Q18 Q20 Q22:Q24 Q32:Q37">
    <cfRule type="expression" priority="3" aboveAverage="0" equalAverage="0" bottom="0" percent="0" rank="0" text="" dxfId="1">
      <formula>$A7="D"</formula>
    </cfRule>
  </conditionalFormatting>
  <conditionalFormatting sqref="S7:S13 S15:S18 S20 S22:S24 S32:S37">
    <cfRule type="expression" priority="4" aboveAverage="0" equalAverage="0" bottom="0" percent="0" rank="0" text="" dxfId="0">
      <formula>$A7="F"</formula>
    </cfRule>
  </conditionalFormatting>
  <conditionalFormatting sqref="S7:S13 S15:S18 S20 S22:S24 S32:S37">
    <cfRule type="expression" priority="5" aboveAverage="0" equalAverage="0" bottom="0" percent="0" rank="0" text="" dxfId="1">
      <formula>$A7="D"</formula>
    </cfRule>
  </conditionalFormatting>
  <conditionalFormatting sqref="O11:O18 O20 O22:O24 O32:O37">
    <cfRule type="expression" priority="6" aboveAverage="0" equalAverage="0" bottom="0" percent="0" rank="0" text="" dxfId="0">
      <formula>$A11="F"</formula>
    </cfRule>
  </conditionalFormatting>
  <conditionalFormatting sqref="O11:O18 O20 O22:O24 O32:O37">
    <cfRule type="expression" priority="7" aboveAverage="0" equalAverage="0" bottom="0" percent="0" rank="0" text="" dxfId="1">
      <formula>$A11="D"</formula>
    </cfRule>
  </conditionalFormatting>
  <conditionalFormatting sqref="O9">
    <cfRule type="expression" priority="8" aboveAverage="0" equalAverage="0" bottom="0" percent="0" rank="0" text="" dxfId="0">
      <formula>$A7="F"</formula>
    </cfRule>
  </conditionalFormatting>
  <conditionalFormatting sqref="O9">
    <cfRule type="expression" priority="9" aboveAverage="0" equalAverage="0" bottom="0" percent="0" rank="0" text="" dxfId="1">
      <formula>$A7="D"</formula>
    </cfRule>
  </conditionalFormatting>
  <conditionalFormatting sqref="O10">
    <cfRule type="expression" priority="10" aboveAverage="0" equalAverage="0" bottom="0" percent="0" rank="0" text="" dxfId="0">
      <formula>$A7="F"</formula>
    </cfRule>
  </conditionalFormatting>
  <conditionalFormatting sqref="O10">
    <cfRule type="expression" priority="11" aboveAverage="0" equalAverage="0" bottom="0" percent="0" rank="0" text="" dxfId="1">
      <formula>$A7="D"</formula>
    </cfRule>
  </conditionalFormatting>
  <conditionalFormatting sqref="O7:O18 O20 O22:O24 O32:O37">
    <cfRule type="expression" priority="12" aboveAverage="0" equalAverage="0" bottom="0" percent="0" rank="0" text="" dxfId="0">
      <formula>$A7="F"</formula>
    </cfRule>
  </conditionalFormatting>
  <conditionalFormatting sqref="O7:O18 O20 O22:O24 O32:O37">
    <cfRule type="expression" priority="13" aboveAverage="0" equalAverage="0" bottom="0" percent="0" rank="0" text="" dxfId="1">
      <formula>$A7="D"</formula>
    </cfRule>
  </conditionalFormatting>
  <conditionalFormatting sqref="I39">
    <cfRule type="expression" priority="14" aboveAverage="0" equalAverage="0" bottom="0" percent="0" rank="0" text="" dxfId="0">
      <formula>$A39="F"</formula>
    </cfRule>
  </conditionalFormatting>
  <conditionalFormatting sqref="I39">
    <cfRule type="expression" priority="15" aboveAverage="0" equalAverage="0" bottom="0" percent="0" rank="0" text="" dxfId="1">
      <formula>$A39="D"</formula>
    </cfRule>
  </conditionalFormatting>
  <conditionalFormatting sqref="K39">
    <cfRule type="expression" priority="16" aboveAverage="0" equalAverage="0" bottom="0" percent="0" rank="0" text="" dxfId="0">
      <formula>$A39="F"</formula>
    </cfRule>
  </conditionalFormatting>
  <conditionalFormatting sqref="K39">
    <cfRule type="expression" priority="17" aboveAverage="0" equalAverage="0" bottom="0" percent="0" rank="0" text="" dxfId="1">
      <formula>$A39="D"</formula>
    </cfRule>
  </conditionalFormatting>
  <conditionalFormatting sqref="M39">
    <cfRule type="expression" priority="18" aboveAverage="0" equalAverage="0" bottom="0" percent="0" rank="0" text="" dxfId="0">
      <formula>$A39="F"</formula>
    </cfRule>
  </conditionalFormatting>
  <conditionalFormatting sqref="M39">
    <cfRule type="expression" priority="19" aboveAverage="0" equalAverage="0" bottom="0" percent="0" rank="0" text="" dxfId="1">
      <formula>$A39="D"</formula>
    </cfRule>
  </conditionalFormatting>
  <conditionalFormatting sqref="S39">
    <cfRule type="expression" priority="20" aboveAverage="0" equalAverage="0" bottom="0" percent="0" rank="0" text="" dxfId="0">
      <formula>$A39="F"</formula>
    </cfRule>
  </conditionalFormatting>
  <conditionalFormatting sqref="S39">
    <cfRule type="expression" priority="21" aboveAverage="0" equalAverage="0" bottom="0" percent="0" rank="0" text="" dxfId="1">
      <formula>$A39="D"</formula>
    </cfRule>
  </conditionalFormatting>
  <conditionalFormatting sqref="O39">
    <cfRule type="expression" priority="22" aboveAverage="0" equalAverage="0" bottom="0" percent="0" rank="0" text="" dxfId="0">
      <formula>$A39="F"</formula>
    </cfRule>
  </conditionalFormatting>
  <conditionalFormatting sqref="O39">
    <cfRule type="expression" priority="23" aboveAverage="0" equalAverage="0" bottom="0" percent="0" rank="0" text="" dxfId="1">
      <formula>$A39="D"</formula>
    </cfRule>
  </conditionalFormatting>
  <conditionalFormatting sqref="Q39">
    <cfRule type="expression" priority="24" aboveAverage="0" equalAverage="0" bottom="0" percent="0" rank="0" text="" dxfId="0">
      <formula>$A39="F"</formula>
    </cfRule>
  </conditionalFormatting>
  <conditionalFormatting sqref="Q39">
    <cfRule type="expression" priority="25" aboveAverage="0" equalAverage="0" bottom="0" percent="0" rank="0" text="" dxfId="1">
      <formula>$A39="D"</formula>
    </cfRule>
  </conditionalFormatting>
  <conditionalFormatting sqref="D20:G20">
    <cfRule type="expression" priority="26" aboveAverage="0" equalAverage="0" bottom="0" percent="0" rank="0" text="" dxfId="0">
      <formula>$A20="F"</formula>
    </cfRule>
  </conditionalFormatting>
  <conditionalFormatting sqref="D20:G20">
    <cfRule type="expression" priority="27" aboveAverage="0" equalAverage="0" bottom="0" percent="0" rank="0" text="" dxfId="1">
      <formula>$A20="D"</formula>
    </cfRule>
  </conditionalFormatting>
  <conditionalFormatting sqref="D8:G9 D16:G16 D21:G24 D27:G31 D34:G37">
    <cfRule type="expression" priority="28" aboveAverage="0" equalAverage="0" bottom="0" percent="0" rank="0" text="" dxfId="0">
      <formula>$A8="F"</formula>
    </cfRule>
  </conditionalFormatting>
  <conditionalFormatting sqref="D8:G9 D16:G16 D21:G24 D27:G31 D34:G37">
    <cfRule type="expression" priority="29" aboveAverage="0" equalAverage="0" bottom="0" percent="0" rank="0" text="" dxfId="1">
      <formula>$A8="D"</formula>
    </cfRule>
  </conditionalFormatting>
  <conditionalFormatting sqref="D11:G12 D18:G19 D26:G26 D33:G33">
    <cfRule type="expression" priority="30" aboveAverage="0" equalAverage="0" bottom="0" percent="0" rank="0" text="" dxfId="0">
      <formula>$A11="F"</formula>
    </cfRule>
  </conditionalFormatting>
  <conditionalFormatting sqref="D11:G12 D18:G19 D26:G26 D33:G33">
    <cfRule type="expression" priority="31" aboveAverage="0" equalAverage="0" bottom="0" percent="0" rank="0" text="" dxfId="1">
      <formula>$A11="D"</formula>
    </cfRule>
  </conditionalFormatting>
  <conditionalFormatting sqref="E25:G25 E32:G32">
    <cfRule type="expression" priority="32" aboveAverage="0" equalAverage="0" bottom="0" percent="0" rank="0" text="" dxfId="0">
      <formula>$A25="F"</formula>
    </cfRule>
  </conditionalFormatting>
  <conditionalFormatting sqref="E25:G25 E32:G32">
    <cfRule type="expression" priority="33" aboveAverage="0" equalAverage="0" bottom="0" percent="0" rank="0" text="" dxfId="1">
      <formula>$A25="D"</formula>
    </cfRule>
  </conditionalFormatting>
  <conditionalFormatting sqref="E25:F25 E32:F32">
    <cfRule type="expression" priority="34" aboveAverage="0" equalAverage="0" bottom="0" percent="0" rank="0" text="" dxfId="0">
      <formula>$A25="F"</formula>
    </cfRule>
  </conditionalFormatting>
  <conditionalFormatting sqref="E25:F25 E32:F32">
    <cfRule type="expression" priority="35" aboveAverage="0" equalAverage="0" bottom="0" percent="0" rank="0" text="" dxfId="1">
      <formula>$A25="D"</formula>
    </cfRule>
  </conditionalFormatting>
  <conditionalFormatting sqref="E25:F25 E32:F32">
    <cfRule type="expression" priority="36" aboveAverage="0" equalAverage="0" bottom="0" percent="0" rank="0" text="" dxfId="0">
      <formula>$A25="F"</formula>
    </cfRule>
  </conditionalFormatting>
  <conditionalFormatting sqref="E25:F25 E32:F32">
    <cfRule type="expression" priority="37" aboveAverage="0" equalAverage="0" bottom="0" percent="0" rank="0" text="" dxfId="1">
      <formula>$A25="D"</formula>
    </cfRule>
  </conditionalFormatting>
  <conditionalFormatting sqref="E25:F25 E32:F32">
    <cfRule type="expression" priority="38" aboveAverage="0" equalAverage="0" bottom="0" percent="0" rank="0" text="" dxfId="0">
      <formula>$A25="F"</formula>
    </cfRule>
  </conditionalFormatting>
  <conditionalFormatting sqref="E25:F25 E32:F32">
    <cfRule type="expression" priority="39" aboveAverage="0" equalAverage="0" bottom="0" percent="0" rank="0" text="" dxfId="1">
      <formula>$A25="D"</formula>
    </cfRule>
  </conditionalFormatting>
  <conditionalFormatting sqref="E25:F25 E32:F32">
    <cfRule type="expression" priority="40" aboveAverage="0" equalAverage="0" bottom="0" percent="0" rank="0" text="" dxfId="0">
      <formula>$A25="F"</formula>
    </cfRule>
  </conditionalFormatting>
  <conditionalFormatting sqref="E25:F25 E32:F32">
    <cfRule type="expression" priority="41" aboveAverage="0" equalAverage="0" bottom="0" percent="0" rank="0" text="" dxfId="1">
      <formula>$A25="D"</formula>
    </cfRule>
  </conditionalFormatting>
  <conditionalFormatting sqref="E25:F25 E32:F32">
    <cfRule type="expression" priority="42" aboveAverage="0" equalAverage="0" bottom="0" percent="0" rank="0" text="" dxfId="0">
      <formula>$A25="F"</formula>
    </cfRule>
  </conditionalFormatting>
  <conditionalFormatting sqref="E25:F25 E32:F32">
    <cfRule type="expression" priority="43" aboveAverage="0" equalAverage="0" bottom="0" percent="0" rank="0" text="" dxfId="1">
      <formula>$A25="D"</formula>
    </cfRule>
  </conditionalFormatting>
  <conditionalFormatting sqref="D11:G12 D18:G19 D26:G26 D33:G33">
    <cfRule type="expression" priority="44" aboveAverage="0" equalAverage="0" bottom="0" percent="0" rank="0" text="" dxfId="0">
      <formula>$A11="F"</formula>
    </cfRule>
  </conditionalFormatting>
  <conditionalFormatting sqref="D11:G12 D18:G19 D26:G26 D33:G33">
    <cfRule type="expression" priority="45" aboveAverage="0" equalAverage="0" bottom="0" percent="0" rank="0" text="" dxfId="1">
      <formula>$A11="D"</formula>
    </cfRule>
  </conditionalFormatting>
  <conditionalFormatting sqref="D20:G20">
    <cfRule type="expression" priority="46" aboveAverage="0" equalAverage="0" bottom="0" percent="0" rank="0" text="" dxfId="0">
      <formula>$A20="F"</formula>
    </cfRule>
  </conditionalFormatting>
  <conditionalFormatting sqref="D20:G20">
    <cfRule type="expression" priority="47" aboveAverage="0" equalAverage="0" bottom="0" percent="0" rank="0" text="" dxfId="1">
      <formula>$A20="D"</formula>
    </cfRule>
  </conditionalFormatting>
  <conditionalFormatting sqref="D8:G9 D16:G16 D21:G24 D27:G31 D34:G37">
    <cfRule type="expression" priority="48" aboveAverage="0" equalAverage="0" bottom="0" percent="0" rank="0" text="" dxfId="0">
      <formula>$A8="F"</formula>
    </cfRule>
  </conditionalFormatting>
  <conditionalFormatting sqref="D8:G9 D16:G16 D21:G24 D27:G31 D34:G37">
    <cfRule type="expression" priority="49" aboveAverage="0" equalAverage="0" bottom="0" percent="0" rank="0" text="" dxfId="1">
      <formula>$A8="D"</formula>
    </cfRule>
  </conditionalFormatting>
  <conditionalFormatting sqref="E20:G20">
    <cfRule type="expression" priority="50" aboveAverage="0" equalAverage="0" bottom="0" percent="0" rank="0" text="" dxfId="0">
      <formula>$A20="F"</formula>
    </cfRule>
  </conditionalFormatting>
  <conditionalFormatting sqref="E20:G20">
    <cfRule type="expression" priority="51" aboveAverage="0" equalAverage="0" bottom="0" percent="0" rank="0" text="" dxfId="1">
      <formula>$A20="D"</formula>
    </cfRule>
  </conditionalFormatting>
  <conditionalFormatting sqref="E22:G22 E24:G24 E28:G29 E31:G31 E34:G37">
    <cfRule type="expression" priority="52" aboveAverage="0" equalAverage="0" bottom="0" percent="0" rank="0" text="" dxfId="0">
      <formula>$A22="F"</formula>
    </cfRule>
  </conditionalFormatting>
  <conditionalFormatting sqref="E22:G22 E24:G24 E28:G29 E31:G31 E34:G37">
    <cfRule type="expression" priority="53" aboveAverage="0" equalAverage="0" bottom="0" percent="0" rank="0" text="" dxfId="1">
      <formula>$A22="D"</formula>
    </cfRule>
  </conditionalFormatting>
  <conditionalFormatting sqref="E22:F22 E24:F24 E28:F29 E31:F31 E34:F37">
    <cfRule type="expression" priority="54" aboveAverage="0" equalAverage="0" bottom="0" percent="0" rank="0" text="" dxfId="0">
      <formula>$A22="F"</formula>
    </cfRule>
  </conditionalFormatting>
  <conditionalFormatting sqref="E22:F22 E24:F24 E28:F29 E31:F31 E34:F37">
    <cfRule type="expression" priority="55" aboveAverage="0" equalAverage="0" bottom="0" percent="0" rank="0" text="" dxfId="1">
      <formula>$A22="D"</formula>
    </cfRule>
  </conditionalFormatting>
  <conditionalFormatting sqref="E22:F22 E24:F24 E28:F29 E31:F31 E34:F37">
    <cfRule type="expression" priority="56" aboveAverage="0" equalAverage="0" bottom="0" percent="0" rank="0" text="" dxfId="0">
      <formula>$A22="F"</formula>
    </cfRule>
  </conditionalFormatting>
  <conditionalFormatting sqref="E22:F22 E24:F24 E28:F29 E31:F31 E34:F37">
    <cfRule type="expression" priority="57" aboveAverage="0" equalAverage="0" bottom="0" percent="0" rank="0" text="" dxfId="1">
      <formula>$A22="D"</formula>
    </cfRule>
  </conditionalFormatting>
  <conditionalFormatting sqref="G22 G24 G28:G29 G31 G34:G37">
    <cfRule type="expression" priority="58" aboveAverage="0" equalAverage="0" bottom="0" percent="0" rank="0" text="" dxfId="0">
      <formula>$A22="F"</formula>
    </cfRule>
  </conditionalFormatting>
  <conditionalFormatting sqref="G22 G24 G28:G29 G31 G34:G37">
    <cfRule type="expression" priority="59" aboveAverage="0" equalAverage="0" bottom="0" percent="0" rank="0" text="" dxfId="1">
      <formula>$A22="D"</formula>
    </cfRule>
  </conditionalFormatting>
  <conditionalFormatting sqref="G22 G24 G28:G29 G31 G34:G37">
    <cfRule type="expression" priority="60" aboveAverage="0" equalAverage="0" bottom="0" percent="0" rank="0" text="" dxfId="0">
      <formula>$A22="F"</formula>
    </cfRule>
  </conditionalFormatting>
  <conditionalFormatting sqref="G22 G24 G28:G29 G31 G34:G37">
    <cfRule type="expression" priority="61" aboveAverage="0" equalAverage="0" bottom="0" percent="0" rank="0" text="" dxfId="1">
      <formula>$A22="D"</formula>
    </cfRule>
  </conditionalFormatting>
  <conditionalFormatting sqref="E25:F25 E32:F32">
    <cfRule type="expression" priority="62" aboveAverage="0" equalAverage="0" bottom="0" percent="0" rank="0" text="" dxfId="0">
      <formula>$A25="F"</formula>
    </cfRule>
  </conditionalFormatting>
  <conditionalFormatting sqref="E25:F25 E32:F32">
    <cfRule type="expression" priority="63" aboveAverage="0" equalAverage="0" bottom="0" percent="0" rank="0" text="" dxfId="1">
      <formula>$A25="D"</formula>
    </cfRule>
  </conditionalFormatting>
  <conditionalFormatting sqref="E25:F25 E32:F32">
    <cfRule type="expression" priority="64" aboveAverage="0" equalAverage="0" bottom="0" percent="0" rank="0" text="" dxfId="0">
      <formula>$A25="F"</formula>
    </cfRule>
  </conditionalFormatting>
  <conditionalFormatting sqref="E25:F25 E32:F32">
    <cfRule type="expression" priority="65" aboveAverage="0" equalAverage="0" bottom="0" percent="0" rank="0" text="" dxfId="1">
      <formula>$A25="D"</formula>
    </cfRule>
  </conditionalFormatting>
  <conditionalFormatting sqref="E25:F25 E32:F32">
    <cfRule type="expression" priority="66" aboveAverage="0" equalAverage="0" bottom="0" percent="0" rank="0" text="" dxfId="0">
      <formula>$A25="F"</formula>
    </cfRule>
  </conditionalFormatting>
  <conditionalFormatting sqref="E25:F25 E32:F32">
    <cfRule type="expression" priority="67" aboveAverage="0" equalAverage="0" bottom="0" percent="0" rank="0" text="" dxfId="1">
      <formula>$A25="D"</formula>
    </cfRule>
  </conditionalFormatting>
  <conditionalFormatting sqref="E25:F25 E32:F32">
    <cfRule type="expression" priority="68" aboveAverage="0" equalAverage="0" bottom="0" percent="0" rank="0" text="" dxfId="0">
      <formula>$A25="F"</formula>
    </cfRule>
  </conditionalFormatting>
  <conditionalFormatting sqref="E25:F25 E32:F32">
    <cfRule type="expression" priority="69" aboveAverage="0" equalAverage="0" bottom="0" percent="0" rank="0" text="" dxfId="1">
      <formula>$A25="D"</formula>
    </cfRule>
  </conditionalFormatting>
  <conditionalFormatting sqref="E25:F25 E32:F32">
    <cfRule type="expression" priority="70" aboveAverage="0" equalAverage="0" bottom="0" percent="0" rank="0" text="" dxfId="0">
      <formula>$A25="F"</formula>
    </cfRule>
  </conditionalFormatting>
  <conditionalFormatting sqref="E25:F25 E32:F32">
    <cfRule type="expression" priority="71" aboveAverage="0" equalAverage="0" bottom="0" percent="0" rank="0" text="" dxfId="1">
      <formula>$A25="D"</formula>
    </cfRule>
  </conditionalFormatting>
  <conditionalFormatting sqref="E25:F25 E32:F32">
    <cfRule type="expression" priority="72" aboveAverage="0" equalAverage="0" bottom="0" percent="0" rank="0" text="" dxfId="0">
      <formula>$A25="F"</formula>
    </cfRule>
  </conditionalFormatting>
  <conditionalFormatting sqref="E25:F25 E32:F32">
    <cfRule type="expression" priority="73" aboveAverage="0" equalAverage="0" bottom="0" percent="0" rank="0" text="" dxfId="1">
      <formula>$A25="D"</formula>
    </cfRule>
  </conditionalFormatting>
  <conditionalFormatting sqref="E25:F25 E32:F32">
    <cfRule type="expression" priority="74" aboveAverage="0" equalAverage="0" bottom="0" percent="0" rank="0" text="" dxfId="0">
      <formula>$A25="F"</formula>
    </cfRule>
  </conditionalFormatting>
  <conditionalFormatting sqref="E25:F25 E32:F32">
    <cfRule type="expression" priority="75" aboveAverage="0" equalAverage="0" bottom="0" percent="0" rank="0" text="" dxfId="1">
      <formula>$A25="D"</formula>
    </cfRule>
  </conditionalFormatting>
  <conditionalFormatting sqref="F25 F32">
    <cfRule type="expression" priority="76" aboveAverage="0" equalAverage="0" bottom="0" percent="0" rank="0" text="" dxfId="0">
      <formula>$A25="F"</formula>
    </cfRule>
  </conditionalFormatting>
  <conditionalFormatting sqref="F25 F32">
    <cfRule type="expression" priority="77" aboveAverage="0" equalAverage="0" bottom="0" percent="0" rank="0" text="" dxfId="1">
      <formula>$A25="D"</formula>
    </cfRule>
  </conditionalFormatting>
  <conditionalFormatting sqref="F25 F32">
    <cfRule type="expression" priority="78" aboveAverage="0" equalAverage="0" bottom="0" percent="0" rank="0" text="" dxfId="0">
      <formula>$A25="F"</formula>
    </cfRule>
  </conditionalFormatting>
  <conditionalFormatting sqref="F25 F32">
    <cfRule type="expression" priority="79" aboveAverage="0" equalAverage="0" bottom="0" percent="0" rank="0" text="" dxfId="1">
      <formula>$A25="D"</formula>
    </cfRule>
  </conditionalFormatting>
  <conditionalFormatting sqref="F25 F32">
    <cfRule type="expression" priority="80" aboveAverage="0" equalAverage="0" bottom="0" percent="0" rank="0" text="" dxfId="0">
      <formula>$A25="F"</formula>
    </cfRule>
  </conditionalFormatting>
  <conditionalFormatting sqref="F25 F32">
    <cfRule type="expression" priority="81" aboveAverage="0" equalAverage="0" bottom="0" percent="0" rank="0" text="" dxfId="1">
      <formula>$A25="D"</formula>
    </cfRule>
  </conditionalFormatting>
  <conditionalFormatting sqref="F25 F32">
    <cfRule type="expression" priority="82" aboveAverage="0" equalAverage="0" bottom="0" percent="0" rank="0" text="" dxfId="0">
      <formula>$A25="F"</formula>
    </cfRule>
  </conditionalFormatting>
  <conditionalFormatting sqref="F25 F32">
    <cfRule type="expression" priority="83" aboveAverage="0" equalAverage="0" bottom="0" percent="0" rank="0" text="" dxfId="1">
      <formula>$A25="D"</formula>
    </cfRule>
  </conditionalFormatting>
  <conditionalFormatting sqref="G25 G32">
    <cfRule type="expression" priority="84" aboveAverage="0" equalAverage="0" bottom="0" percent="0" rank="0" text="" dxfId="0">
      <formula>$A25="F"</formula>
    </cfRule>
  </conditionalFormatting>
  <conditionalFormatting sqref="G25 G32">
    <cfRule type="expression" priority="85" aboveAverage="0" equalAverage="0" bottom="0" percent="0" rank="0" text="" dxfId="1">
      <formula>$A25="D"</formula>
    </cfRule>
  </conditionalFormatting>
  <conditionalFormatting sqref="G25 G32">
    <cfRule type="expression" priority="86" aboveAverage="0" equalAverage="0" bottom="0" percent="0" rank="0" text="" dxfId="0">
      <formula>$A25="F"</formula>
    </cfRule>
  </conditionalFormatting>
  <conditionalFormatting sqref="G25 G32">
    <cfRule type="expression" priority="87" aboveAverage="0" equalAverage="0" bottom="0" percent="0" rank="0" text="" dxfId="1">
      <formula>$A25="D"</formula>
    </cfRule>
  </conditionalFormatting>
  <conditionalFormatting sqref="G25 G32">
    <cfRule type="expression" priority="88" aboveAverage="0" equalAverage="0" bottom="0" percent="0" rank="0" text="" dxfId="0">
      <formula>$A25="F"</formula>
    </cfRule>
  </conditionalFormatting>
  <conditionalFormatting sqref="G25 G32">
    <cfRule type="expression" priority="89" aboveAverage="0" equalAverage="0" bottom="0" percent="0" rank="0" text="" dxfId="1">
      <formula>$A25="D"</formula>
    </cfRule>
  </conditionalFormatting>
  <conditionalFormatting sqref="G25 G32">
    <cfRule type="expression" priority="90" aboveAverage="0" equalAverage="0" bottom="0" percent="0" rank="0" text="" dxfId="0">
      <formula>$A25="F"</formula>
    </cfRule>
  </conditionalFormatting>
  <conditionalFormatting sqref="G25 G32">
    <cfRule type="expression" priority="91" aboveAverage="0" equalAverage="0" bottom="0" percent="0" rank="0" text="" dxfId="1">
      <formula>$A25="D"</formula>
    </cfRule>
  </conditionalFormatting>
  <conditionalFormatting sqref="G25 G32">
    <cfRule type="expression" priority="92" aboveAverage="0" equalAverage="0" bottom="0" percent="0" rank="0" text="" dxfId="0">
      <formula>$A25="F"</formula>
    </cfRule>
  </conditionalFormatting>
  <conditionalFormatting sqref="G25 G32">
    <cfRule type="expression" priority="93" aboveAverage="0" equalAverage="0" bottom="0" percent="0" rank="0" text="" dxfId="1">
      <formula>$A25="D"</formula>
    </cfRule>
  </conditionalFormatting>
  <conditionalFormatting sqref="D15:G15 D17:G17">
    <cfRule type="expression" priority="94" aboveAverage="0" equalAverage="0" bottom="0" percent="0" rank="0" text="" dxfId="0">
      <formula>$A15="F"</formula>
    </cfRule>
  </conditionalFormatting>
  <conditionalFormatting sqref="D15:G15 D17:G17">
    <cfRule type="expression" priority="95" aboveAverage="0" equalAverage="0" bottom="0" percent="0" rank="0" text="" dxfId="1">
      <formula>$A15="D"</formula>
    </cfRule>
  </conditionalFormatting>
  <conditionalFormatting sqref="E15:G15 E17:G17">
    <cfRule type="expression" priority="96" aboveAverage="0" equalAverage="0" bottom="0" percent="0" rank="0" text="" dxfId="0">
      <formula>$A15="F"</formula>
    </cfRule>
  </conditionalFormatting>
  <conditionalFormatting sqref="E15:G15 E17:G17">
    <cfRule type="expression" priority="97" aboveAverage="0" equalAverage="0" bottom="0" percent="0" rank="0" text="" dxfId="1">
      <formula>$A15="D"</formula>
    </cfRule>
  </conditionalFormatting>
  <conditionalFormatting sqref="E15 E17">
    <cfRule type="expression" priority="98" aboveAverage="0" equalAverage="0" bottom="0" percent="0" rank="0" text="" dxfId="0">
      <formula>$A15="F"</formula>
    </cfRule>
  </conditionalFormatting>
  <conditionalFormatting sqref="E15 E17">
    <cfRule type="expression" priority="99" aboveAverage="0" equalAverage="0" bottom="0" percent="0" rank="0" text="" dxfId="1">
      <formula>$A15="D"</formula>
    </cfRule>
  </conditionalFormatting>
  <conditionalFormatting sqref="E15 E17">
    <cfRule type="expression" priority="100" aboveAverage="0" equalAverage="0" bottom="0" percent="0" rank="0" text="" dxfId="0">
      <formula>$A15="F"</formula>
    </cfRule>
  </conditionalFormatting>
  <conditionalFormatting sqref="E15 E17">
    <cfRule type="expression" priority="101" aboveAverage="0" equalAverage="0" bottom="0" percent="0" rank="0" text="" dxfId="1">
      <formula>$A15="D"</formula>
    </cfRule>
  </conditionalFormatting>
  <conditionalFormatting sqref="E15 E17">
    <cfRule type="expression" priority="102" aboveAverage="0" equalAverage="0" bottom="0" percent="0" rank="0" text="" dxfId="0">
      <formula>$A15="F"</formula>
    </cfRule>
  </conditionalFormatting>
  <conditionalFormatting sqref="E15 E17">
    <cfRule type="expression" priority="103" aboveAverage="0" equalAverage="0" bottom="0" percent="0" rank="0" text="" dxfId="1">
      <formula>$A15="D"</formula>
    </cfRule>
  </conditionalFormatting>
  <conditionalFormatting sqref="D15 D17">
    <cfRule type="expression" priority="104" aboveAverage="0" equalAverage="0" bottom="0" percent="0" rank="0" text="" dxfId="0">
      <formula>$A15="F"</formula>
    </cfRule>
  </conditionalFormatting>
  <conditionalFormatting sqref="D15 D17">
    <cfRule type="expression" priority="105" aboveAverage="0" equalAverage="0" bottom="0" percent="0" rank="0" text="" dxfId="1">
      <formula>$A15="D"</formula>
    </cfRule>
  </conditionalFormatting>
  <conditionalFormatting sqref="D15 D17">
    <cfRule type="expression" priority="106" aboveAverage="0" equalAverage="0" bottom="0" percent="0" rank="0" text="" dxfId="0">
      <formula>$A15="F"</formula>
    </cfRule>
  </conditionalFormatting>
  <conditionalFormatting sqref="D15 D17">
    <cfRule type="expression" priority="107" aboveAverage="0" equalAverage="0" bottom="0" percent="0" rank="0" text="" dxfId="1">
      <formula>$A15="D"</formula>
    </cfRule>
  </conditionalFormatting>
  <conditionalFormatting sqref="D15 D17">
    <cfRule type="expression" priority="108" aboveAverage="0" equalAverage="0" bottom="0" percent="0" rank="0" text="" dxfId="0">
      <formula>$A15="F"</formula>
    </cfRule>
  </conditionalFormatting>
  <conditionalFormatting sqref="D15 D17">
    <cfRule type="expression" priority="109" aboveAverage="0" equalAverage="0" bottom="0" percent="0" rank="0" text="" dxfId="1">
      <formula>$A15="D"</formula>
    </cfRule>
  </conditionalFormatting>
  <conditionalFormatting sqref="D13:G13">
    <cfRule type="expression" priority="110" aboveAverage="0" equalAverage="0" bottom="0" percent="0" rank="0" text="" dxfId="0">
      <formula>$A12="F"</formula>
    </cfRule>
  </conditionalFormatting>
  <conditionalFormatting sqref="D13:G13">
    <cfRule type="expression" priority="111" aboveAverage="0" equalAverage="0" bottom="0" percent="0" rank="0" text="" dxfId="1">
      <formula>$A12="D"</formula>
    </cfRule>
  </conditionalFormatting>
  <conditionalFormatting sqref="D14:G14">
    <cfRule type="expression" priority="112" aboveAverage="0" equalAverage="0" bottom="0" percent="0" rank="0" text="" dxfId="0">
      <formula>$A14="F"</formula>
    </cfRule>
  </conditionalFormatting>
  <conditionalFormatting sqref="D14:G14">
    <cfRule type="expression" priority="113" aboveAverage="0" equalAverage="0" bottom="0" percent="0" rank="0" text="" dxfId="1">
      <formula>$A14="D"</formula>
    </cfRule>
  </conditionalFormatting>
  <conditionalFormatting sqref="E14:G14">
    <cfRule type="expression" priority="114" aboveAverage="0" equalAverage="0" bottom="0" percent="0" rank="0" text="" dxfId="0">
      <formula>$A14="F"</formula>
    </cfRule>
  </conditionalFormatting>
  <conditionalFormatting sqref="E14:G14">
    <cfRule type="expression" priority="115" aboveAverage="0" equalAverage="0" bottom="0" percent="0" rank="0" text="" dxfId="1">
      <formula>$A14="D"</formula>
    </cfRule>
  </conditionalFormatting>
  <conditionalFormatting sqref="D14:F14">
    <cfRule type="expression" priority="116" aboveAverage="0" equalAverage="0" bottom="0" percent="0" rank="0" text="" dxfId="0">
      <formula>$A14="F"</formula>
    </cfRule>
  </conditionalFormatting>
  <conditionalFormatting sqref="D14:F14">
    <cfRule type="expression" priority="117" aboveAverage="0" equalAverage="0" bottom="0" percent="0" rank="0" text="" dxfId="1">
      <formula>$A14="D"</formula>
    </cfRule>
  </conditionalFormatting>
  <conditionalFormatting sqref="G14">
    <cfRule type="expression" priority="118" aboveAverage="0" equalAverage="0" bottom="0" percent="0" rank="0" text="" dxfId="0">
      <formula>$A14="F"</formula>
    </cfRule>
  </conditionalFormatting>
  <conditionalFormatting sqref="G14">
    <cfRule type="expression" priority="119" aboveAverage="0" equalAverage="0" bottom="0" percent="0" rank="0" text="" dxfId="1">
      <formula>$A14="D"</formula>
    </cfRule>
  </conditionalFormatting>
  <dataValidations count="1">
    <dataValidation allowBlank="true" operator="between" prompt="ERRO DE HORA - Digite um valor entre 0 e 2459 para o horário. Para faltas, suspensões, atestados ou outras informações, utilizar a primeira coluna de entrada. Para horários da meia noite, utilizar valores entre 2400 e 2459." showDropDown="false" showErrorMessage="true" showInputMessage="true" sqref="E7:G7 E13:G14 D15:G15 D17:G17 E20:G20 E22:G22 E24:G25 E28:G29 E31:G32 E34:G37" type="decimal">
      <formula1>0</formula1>
      <formula2>2459</formula2>
    </dataValidation>
  </dataValidations>
  <printOptions headings="false" gridLines="fals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LibreOffice/6.4.4.2$Windows_X86_64 LibreOffice_project/3d775be2011f3886db32dfd395a6a6d1ca2630ff</Application>
  <Company>Renan Araujo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2011-11-10T11:30:43Z</dcterms:created>
  <dc:creator>RENAN</dc:creator>
  <dc:description/>
  <dc:language>pt-BR</dc:language>
  <cp:lastModifiedBy/>
  <dcterms:modified xsi:type="dcterms:W3CDTF">2022-09-12T17:35:09Z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Renan Araujo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version">
    <vt:lpwstr>2.1.1</vt:lpwstr>
  </property>
</Properties>
</file>