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willy\Desktop\"/>
    </mc:Choice>
  </mc:AlternateContent>
  <bookViews>
    <workbookView xWindow="0" yWindow="0" windowWidth="20490" windowHeight="7650"/>
  </bookViews>
  <sheets>
    <sheet name="Creditos" sheetId="1" r:id="rId1"/>
    <sheet name="Horarios" sheetId="4" r:id="rId2"/>
    <sheet name="Hoja1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6" i="1"/>
  <c r="C18" i="1"/>
  <c r="D10" i="1"/>
  <c r="AL7" i="4" l="1"/>
  <c r="AC3" i="4" l="1"/>
  <c r="AB4" i="4" s="1"/>
  <c r="AC4" i="4" s="1"/>
  <c r="AB5" i="4" s="1"/>
  <c r="AC5" i="4" s="1"/>
  <c r="AB6" i="4" s="1"/>
  <c r="AC6" i="4" s="1"/>
  <c r="AB7" i="4" s="1"/>
  <c r="AC7" i="4" s="1"/>
  <c r="AB8" i="4" s="1"/>
  <c r="AC8" i="4" s="1"/>
  <c r="AB9" i="4" s="1"/>
  <c r="AC9" i="4" s="1"/>
  <c r="AB10" i="4" s="1"/>
  <c r="AC10" i="4" s="1"/>
  <c r="AB11" i="4" s="1"/>
  <c r="AC11" i="4" s="1"/>
  <c r="AB12" i="4" s="1"/>
  <c r="AC12" i="4" s="1"/>
  <c r="AB13" i="4" s="1"/>
  <c r="AC13" i="4" s="1"/>
  <c r="AB14" i="4" s="1"/>
  <c r="AC14" i="4" s="1"/>
  <c r="AB15" i="4" s="1"/>
  <c r="AC15" i="4" s="1"/>
  <c r="AB16" i="4" s="1"/>
  <c r="AC16" i="4" s="1"/>
  <c r="AB17" i="4" s="1"/>
  <c r="AC17" i="4" s="1"/>
  <c r="AB18" i="4" s="1"/>
  <c r="AC18" i="4" s="1"/>
  <c r="AB19" i="4" s="1"/>
  <c r="AC19" i="4" s="1"/>
  <c r="AB20" i="4" s="1"/>
  <c r="AC20" i="4" s="1"/>
  <c r="AB21" i="4" s="1"/>
  <c r="AC21" i="4" s="1"/>
  <c r="AB22" i="4" s="1"/>
  <c r="AC22" i="4" s="1"/>
  <c r="AB23" i="4" s="1"/>
  <c r="AC23" i="4" s="1"/>
  <c r="AB24" i="4" s="1"/>
  <c r="AC24" i="4" s="1"/>
  <c r="AB25" i="4" s="1"/>
  <c r="AC25" i="4" s="1"/>
  <c r="AB26" i="4" s="1"/>
  <c r="AC26" i="4" s="1"/>
  <c r="AB27" i="4" s="1"/>
  <c r="AC27" i="4" s="1"/>
  <c r="AB28" i="4" s="1"/>
  <c r="AC28" i="4" s="1"/>
  <c r="AB29" i="4" s="1"/>
  <c r="AC29" i="4" s="1"/>
  <c r="AB30" i="4" s="1"/>
  <c r="AC30" i="4" s="1"/>
  <c r="AB31" i="4" s="1"/>
  <c r="AC31" i="4" s="1"/>
  <c r="AB32" i="4" s="1"/>
  <c r="AC32" i="4" s="1"/>
  <c r="AB33" i="4" s="1"/>
  <c r="AC33" i="4" s="1"/>
  <c r="AB34" i="4" s="1"/>
  <c r="AC34" i="4" s="1"/>
  <c r="AB35" i="4" s="1"/>
  <c r="AC35" i="4" s="1"/>
  <c r="AB36" i="4" s="1"/>
  <c r="AC36" i="4" s="1"/>
  <c r="AB37" i="4" s="1"/>
  <c r="AC37" i="4" s="1"/>
  <c r="AB38" i="4" s="1"/>
  <c r="AC38" i="4" s="1"/>
  <c r="AB39" i="4" s="1"/>
  <c r="AC39" i="4" s="1"/>
  <c r="AB40" i="4" s="1"/>
  <c r="AC40" i="4" s="1"/>
  <c r="AB41" i="4" s="1"/>
  <c r="AC41" i="4" s="1"/>
  <c r="AB42" i="4" s="1"/>
  <c r="AC42" i="4" s="1"/>
  <c r="AB43" i="4" s="1"/>
  <c r="AC43" i="4" s="1"/>
  <c r="AB44" i="4" s="1"/>
  <c r="AC44" i="4" s="1"/>
  <c r="AB45" i="4" s="1"/>
  <c r="AC45" i="4" s="1"/>
  <c r="AB46" i="4" s="1"/>
  <c r="AC46" i="4" s="1"/>
  <c r="AB47" i="4" s="1"/>
  <c r="AC47" i="4" s="1"/>
  <c r="AB48" i="4" s="1"/>
  <c r="AC48" i="4" s="1"/>
  <c r="AB49" i="4" s="1"/>
  <c r="AC49" i="4" s="1"/>
  <c r="AB50" i="4" s="1"/>
  <c r="AC50" i="4" s="1"/>
  <c r="AB51" i="4" s="1"/>
  <c r="AC51" i="4" s="1"/>
  <c r="AB52" i="4" s="1"/>
  <c r="AC52" i="4" s="1"/>
  <c r="AB53" i="4" s="1"/>
  <c r="AC53" i="4" s="1"/>
  <c r="AB54" i="4" s="1"/>
  <c r="AC54" i="4" s="1"/>
  <c r="AB55" i="4" s="1"/>
  <c r="AC55" i="4" s="1"/>
  <c r="AB56" i="4" s="1"/>
  <c r="AC56" i="4" s="1"/>
  <c r="AB57" i="4" s="1"/>
  <c r="AC57" i="4" s="1"/>
  <c r="AB58" i="4" s="1"/>
  <c r="AC58" i="4" s="1"/>
  <c r="AB59" i="4" s="1"/>
  <c r="AC59" i="4" s="1"/>
  <c r="AB60" i="4" s="1"/>
  <c r="AC60" i="4" s="1"/>
  <c r="AB61" i="4" s="1"/>
  <c r="AC61" i="4" s="1"/>
  <c r="AB62" i="4" s="1"/>
  <c r="AC62" i="4" s="1"/>
  <c r="AB63" i="4" s="1"/>
  <c r="AC63" i="4" s="1"/>
  <c r="AB64" i="4" s="1"/>
  <c r="AC64" i="4" s="1"/>
  <c r="AB65" i="4" s="1"/>
  <c r="AC65" i="4" s="1"/>
  <c r="AB66" i="4" s="1"/>
  <c r="AC66" i="4" s="1"/>
  <c r="AB67" i="4" s="1"/>
  <c r="AC67" i="4" s="1"/>
  <c r="AB68" i="4" s="1"/>
  <c r="AC68" i="4" s="1"/>
  <c r="AB69" i="4" s="1"/>
  <c r="AC69" i="4" s="1"/>
  <c r="AB70" i="4" s="1"/>
  <c r="AC70" i="4" s="1"/>
  <c r="AB71" i="4" s="1"/>
  <c r="AC71" i="4" s="1"/>
  <c r="AB72" i="4" s="1"/>
  <c r="AC72" i="4" s="1"/>
  <c r="AB73" i="4" s="1"/>
  <c r="AC73" i="4" s="1"/>
  <c r="AB74" i="4" s="1"/>
  <c r="AC74" i="4" s="1"/>
  <c r="AB75" i="4" s="1"/>
  <c r="AC75" i="4" s="1"/>
  <c r="AB76" i="4" s="1"/>
  <c r="AC76" i="4" s="1"/>
  <c r="AB77" i="4" s="1"/>
  <c r="AC77" i="4" s="1"/>
  <c r="AB78" i="4" s="1"/>
  <c r="AC78" i="4" s="1"/>
  <c r="AB79" i="4" s="1"/>
  <c r="AC79" i="4" s="1"/>
  <c r="AB80" i="4" s="1"/>
  <c r="AC80" i="4" s="1"/>
  <c r="AB81" i="4" s="1"/>
  <c r="AC81" i="4" s="1"/>
  <c r="AB82" i="4" s="1"/>
  <c r="AC82" i="4" s="1"/>
  <c r="AB83" i="4" s="1"/>
  <c r="AC83" i="4" s="1"/>
  <c r="AB84" i="4" s="1"/>
  <c r="AC84" i="4" s="1"/>
  <c r="AB85" i="4" s="1"/>
  <c r="AC85" i="4" s="1"/>
  <c r="AB86" i="4" s="1"/>
  <c r="AC86" i="4" s="1"/>
  <c r="AB87" i="4" s="1"/>
  <c r="AC87" i="4" s="1"/>
  <c r="AB88" i="4" s="1"/>
  <c r="AC88" i="4" s="1"/>
  <c r="AB89" i="4" s="1"/>
  <c r="AC89" i="4" s="1"/>
  <c r="AB90" i="4" s="1"/>
  <c r="AC90" i="4" s="1"/>
  <c r="AB91" i="4" s="1"/>
  <c r="AC91" i="4" s="1"/>
  <c r="AB92" i="4" s="1"/>
  <c r="AC92" i="4" s="1"/>
  <c r="AB93" i="4" s="1"/>
  <c r="AC93" i="4" s="1"/>
  <c r="AB94" i="4" s="1"/>
  <c r="AC94" i="4" s="1"/>
  <c r="AB95" i="4" s="1"/>
  <c r="AC95" i="4" s="1"/>
  <c r="AB96" i="4" s="1"/>
  <c r="AC96" i="4" s="1"/>
  <c r="AB97" i="4" s="1"/>
  <c r="AC97" i="4" s="1"/>
  <c r="AB98" i="4" s="1"/>
  <c r="AC98" i="4" s="1"/>
  <c r="AB99" i="4" s="1"/>
  <c r="AC99" i="4" s="1"/>
  <c r="AB100" i="4" s="1"/>
  <c r="AC100" i="4" s="1"/>
  <c r="AB101" i="4" s="1"/>
  <c r="AC101" i="4" s="1"/>
  <c r="AB102" i="4" s="1"/>
  <c r="AC102" i="4" s="1"/>
  <c r="AB103" i="4" s="1"/>
  <c r="AC103" i="4" s="1"/>
  <c r="AB104" i="4" s="1"/>
  <c r="AC104" i="4" s="1"/>
  <c r="AB105" i="4" s="1"/>
  <c r="AC105" i="4" s="1"/>
  <c r="AB106" i="4" s="1"/>
  <c r="AC106" i="4" s="1"/>
  <c r="AB107" i="4" s="1"/>
  <c r="AC107" i="4" s="1"/>
  <c r="AB108" i="4" s="1"/>
  <c r="AC108" i="4" s="1"/>
  <c r="AB109" i="4" s="1"/>
  <c r="AC109" i="4" s="1"/>
  <c r="AB110" i="4" s="1"/>
  <c r="AC110" i="4" s="1"/>
  <c r="AB111" i="4" s="1"/>
  <c r="AC111" i="4" s="1"/>
  <c r="AB112" i="4" s="1"/>
  <c r="AC112" i="4" s="1"/>
  <c r="AB113" i="4" s="1"/>
  <c r="AC113" i="4" s="1"/>
  <c r="AB114" i="4" s="1"/>
  <c r="AC114" i="4" s="1"/>
  <c r="AB115" i="4" s="1"/>
  <c r="AC115" i="4" s="1"/>
  <c r="AB116" i="4" s="1"/>
  <c r="AC116" i="4" s="1"/>
  <c r="F20" i="1" l="1"/>
  <c r="E30" i="1"/>
  <c r="E29" i="1"/>
  <c r="E28" i="1"/>
  <c r="E27" i="1"/>
  <c r="E36" i="1" s="1"/>
  <c r="E38" i="1" s="1"/>
  <c r="E26" i="1"/>
  <c r="D12" i="1"/>
  <c r="D26" i="1"/>
  <c r="D27" i="1"/>
  <c r="D28" i="1"/>
  <c r="D29" i="1"/>
  <c r="D30" i="1"/>
  <c r="H10" i="1"/>
  <c r="E10" i="1"/>
  <c r="C32" i="1"/>
  <c r="C10" i="1"/>
  <c r="C19" i="1" s="1"/>
  <c r="C20" i="1" s="1"/>
  <c r="I10" i="1"/>
  <c r="C33" i="1"/>
  <c r="C35" i="1" s="1"/>
  <c r="D35" i="1" s="1"/>
  <c r="D36" i="1" l="1"/>
  <c r="D38" i="1" s="1"/>
  <c r="C12" i="1" s="1"/>
  <c r="C13" i="1" s="1"/>
  <c r="C14" i="1" s="1"/>
  <c r="F15" i="1" s="1"/>
</calcChain>
</file>

<file path=xl/sharedStrings.xml><?xml version="1.0" encoding="utf-8"?>
<sst xmlns="http://schemas.openxmlformats.org/spreadsheetml/2006/main" count="194" uniqueCount="65">
  <si>
    <t>ciclo</t>
  </si>
  <si>
    <t>Columna1</t>
  </si>
  <si>
    <t>creditos</t>
  </si>
  <si>
    <t>Horas totales</t>
  </si>
  <si>
    <t>horas teoria</t>
  </si>
  <si>
    <t>Columna2</t>
  </si>
  <si>
    <t>Columna3</t>
  </si>
  <si>
    <t>horas practica</t>
  </si>
  <si>
    <t>horas laboratiorio</t>
  </si>
  <si>
    <t>Fundamentos de algoritmos</t>
  </si>
  <si>
    <t>Matematica discreta</t>
  </si>
  <si>
    <t>electricidad, magnetismo y optica</t>
  </si>
  <si>
    <t>calculo 2</t>
  </si>
  <si>
    <t>probabilidad y estadistica</t>
  </si>
  <si>
    <t>comunicación 3</t>
  </si>
  <si>
    <t>optimizacion y simulacion</t>
  </si>
  <si>
    <t>Total</t>
  </si>
  <si>
    <t>UPN y Libre semanal</t>
  </si>
  <si>
    <t>Tiempo libre semanal</t>
  </si>
  <si>
    <t>Tiempo libre por dia</t>
  </si>
  <si>
    <t>Sabado incluye dibujo u otras artes</t>
  </si>
  <si>
    <t>Libre</t>
  </si>
  <si>
    <t>Tiempo semanal real libre</t>
  </si>
  <si>
    <t>Actividades Libre</t>
  </si>
  <si>
    <t>Tiempo</t>
  </si>
  <si>
    <t>Tiempo libre por dia Real</t>
  </si>
  <si>
    <t>Costo</t>
  </si>
  <si>
    <t>Tareas UPN</t>
  </si>
  <si>
    <t>Costo total</t>
  </si>
  <si>
    <t>PowerQuery</t>
  </si>
  <si>
    <t>Cuota apartir de la segunda</t>
  </si>
  <si>
    <t>Despierto</t>
  </si>
  <si>
    <t>Ruta</t>
  </si>
  <si>
    <t>Ida Villarreal</t>
  </si>
  <si>
    <t>ida a UPN</t>
  </si>
  <si>
    <t>vuelta de UPN</t>
  </si>
  <si>
    <t>almuerzo</t>
  </si>
  <si>
    <t>alistarse</t>
  </si>
  <si>
    <t>despertarse</t>
  </si>
  <si>
    <t>termina Villarreal</t>
  </si>
  <si>
    <t>Empieza Villarreal</t>
  </si>
  <si>
    <t>Tiempo Villarreal</t>
  </si>
  <si>
    <t>UPN y libre</t>
  </si>
  <si>
    <t>Lunes</t>
  </si>
  <si>
    <t>Martes</t>
  </si>
  <si>
    <t>Miercoles</t>
  </si>
  <si>
    <t>Jueves</t>
  </si>
  <si>
    <t>Viernes</t>
  </si>
  <si>
    <t>Sabado</t>
  </si>
  <si>
    <t>Domingo</t>
  </si>
  <si>
    <t>Alistarse</t>
  </si>
  <si>
    <t>Transporte</t>
  </si>
  <si>
    <t>Villarreal</t>
  </si>
  <si>
    <t>Imperio</t>
  </si>
  <si>
    <t>Almuerzo</t>
  </si>
  <si>
    <t>Dibujo</t>
  </si>
  <si>
    <t>UPN</t>
  </si>
  <si>
    <t>Gimnasio</t>
  </si>
  <si>
    <t>Dormir</t>
  </si>
  <si>
    <t>Combinaciones</t>
  </si>
  <si>
    <t>FA</t>
  </si>
  <si>
    <t>MD</t>
  </si>
  <si>
    <t>Inicio</t>
  </si>
  <si>
    <t>Final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</si>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</sst>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[$-F400]h:mm:ss\ AM/PM"/>
    <numFmt numFmtId="165" formatCode="_-* #,##0.0\ _€_-;\-* #,##0.0\ _€_-;_-* &quot;-&quot;??\ _€_-;_-@_-"/>
    <numFmt numFmtId="166" formatCode="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20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18" fontId="0" fillId="0" borderId="0" xfId="0" applyNumberFormat="1"/>
    <xf numFmtId="46" fontId="0" fillId="0" borderId="0" xfId="0" applyNumberFormat="1" applyFill="1"/>
    <xf numFmtId="165" fontId="0" fillId="2" borderId="0" xfId="1" applyNumberFormat="1" applyFont="1" applyFill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0" fontId="0" fillId="0" borderId="0" xfId="0" applyNumberFormat="1" applyFont="1"/>
    <xf numFmtId="0" fontId="2" fillId="0" borderId="0" xfId="0" applyFont="1" applyFill="1"/>
    <xf numFmtId="0" fontId="2" fillId="3" borderId="0" xfId="0" applyFont="1" applyFill="1"/>
    <xf numFmtId="0" fontId="0" fillId="6" borderId="0" xfId="0" applyFill="1"/>
    <xf numFmtId="0" fontId="0" fillId="4" borderId="0" xfId="0" applyFill="1"/>
    <xf numFmtId="0" fontId="0" fillId="0" borderId="0" xfId="0" applyFill="1"/>
    <xf numFmtId="20" fontId="0" fillId="0" borderId="0" xfId="0" applyNumberFormat="1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3" fillId="9" borderId="1" xfId="0" applyFont="1" applyFill="1" applyBorder="1"/>
    <xf numFmtId="0" fontId="3" fillId="9" borderId="2" xfId="0" applyFont="1" applyFill="1" applyBorder="1"/>
    <xf numFmtId="0" fontId="0" fillId="10" borderId="0" xfId="0" applyFill="1"/>
    <xf numFmtId="0" fontId="4" fillId="0" borderId="0" xfId="0" applyFont="1"/>
    <xf numFmtId="0" fontId="4" fillId="2" borderId="0" xfId="0" applyFont="1" applyFill="1"/>
    <xf numFmtId="43" fontId="0" fillId="5" borderId="0" xfId="1" applyFont="1" applyFill="1"/>
    <xf numFmtId="164" fontId="0" fillId="5" borderId="0" xfId="0" applyNumberFormat="1" applyFill="1"/>
  </cellXfs>
  <cellStyles count="2">
    <cellStyle name="Millares" xfId="1" builtinId="3"/>
    <cellStyle name="Normal" xfId="0" builtinId="0"/>
  </cellStyles>
  <dxfs count="15">
    <dxf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</dxf>
    <dxf>
      <fill>
        <patternFill patternType="solid">
          <fgColor rgb="FFFFFF00"/>
          <bgColor rgb="FF000000"/>
        </patternFill>
      </fill>
    </dxf>
    <dxf>
      <numFmt numFmtId="23" formatCode="h:mm\ AM/PM"/>
    </dxf>
    <dxf>
      <numFmt numFmtId="23" formatCode="h:mm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7" formatCode="hh:mm"/>
    </dxf>
    <dxf>
      <font>
        <color rgb="FF9C0006"/>
      </font>
      <fill>
        <patternFill>
          <bgColor rgb="FFFFC7CE"/>
        </patternFill>
      </fill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68242</xdr:colOff>
      <xdr:row>4</xdr:row>
      <xdr:rowOff>181273</xdr:rowOff>
    </xdr:from>
    <xdr:to>
      <xdr:col>16</xdr:col>
      <xdr:colOff>409575</xdr:colOff>
      <xdr:row>17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BBE89B-FF6E-4740-B6CA-C6638FF81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42" y="1048048"/>
          <a:ext cx="12533333" cy="238095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0</xdr:col>
      <xdr:colOff>257175</xdr:colOff>
      <xdr:row>0</xdr:row>
      <xdr:rowOff>0</xdr:rowOff>
    </xdr:from>
    <xdr:to>
      <xdr:col>15</xdr:col>
      <xdr:colOff>257175</xdr:colOff>
      <xdr:row>3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5C3A65-FE8A-487A-B659-9695264AF1C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0"/>
          <a:ext cx="11430000" cy="762000"/>
        </a:xfrm>
        <a:prstGeom prst="rect">
          <a:avLst/>
        </a:prstGeom>
        <a:effectLst>
          <a:glow rad="63500">
            <a:schemeClr val="accent4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0</xdr:col>
      <xdr:colOff>0</xdr:colOff>
      <xdr:row>20</xdr:row>
      <xdr:rowOff>55622</xdr:rowOff>
    </xdr:from>
    <xdr:to>
      <xdr:col>15</xdr:col>
      <xdr:colOff>9525</xdr:colOff>
      <xdr:row>24</xdr:row>
      <xdr:rowOff>95548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CE3D16C-5F9A-4811-9171-4668EA146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484622"/>
          <a:ext cx="11439525" cy="8019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16</xdr:col>
      <xdr:colOff>341333</xdr:colOff>
      <xdr:row>37</xdr:row>
      <xdr:rowOff>123527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641627D-EF44-48BB-85A9-0C24D1ECA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10075"/>
          <a:ext cx="12533333" cy="238095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0</xdr:col>
      <xdr:colOff>247650</xdr:colOff>
      <xdr:row>8</xdr:row>
      <xdr:rowOff>0</xdr:rowOff>
    </xdr:from>
    <xdr:to>
      <xdr:col>15</xdr:col>
      <xdr:colOff>714375</xdr:colOff>
      <xdr:row>10</xdr:row>
      <xdr:rowOff>180975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EF88CB66-2623-4D84-A12C-5D2E392DB2DC}"/>
            </a:ext>
          </a:extLst>
        </xdr:cNvPr>
        <xdr:cNvCxnSpPr/>
      </xdr:nvCxnSpPr>
      <xdr:spPr>
        <a:xfrm>
          <a:off x="247650" y="1524000"/>
          <a:ext cx="11896725" cy="561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4</xdr:row>
      <xdr:rowOff>171450</xdr:rowOff>
    </xdr:from>
    <xdr:to>
      <xdr:col>16</xdr:col>
      <xdr:colOff>266700</xdr:colOff>
      <xdr:row>7</xdr:row>
      <xdr:rowOff>161925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9730F3E6-0189-4A91-A461-F12CFA29E8C3}"/>
            </a:ext>
          </a:extLst>
        </xdr:cNvPr>
        <xdr:cNvCxnSpPr/>
      </xdr:nvCxnSpPr>
      <xdr:spPr>
        <a:xfrm>
          <a:off x="561975" y="933450"/>
          <a:ext cx="11896725" cy="561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11</xdr:row>
      <xdr:rowOff>9525</xdr:rowOff>
    </xdr:from>
    <xdr:to>
      <xdr:col>14</xdr:col>
      <xdr:colOff>95250</xdr:colOff>
      <xdr:row>13</xdr:row>
      <xdr:rowOff>161925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DC31AC2E-A5AA-4F1C-B857-36B8E2A53677}"/>
            </a:ext>
          </a:extLst>
        </xdr:cNvPr>
        <xdr:cNvSpPr/>
      </xdr:nvSpPr>
      <xdr:spPr>
        <a:xfrm>
          <a:off x="342900" y="2105025"/>
          <a:ext cx="10420350" cy="53340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 prst="relaxedInset"/>
          </a:sp3d>
        </a:bodyPr>
        <a:lstStyle/>
        <a:p>
          <a:pPr algn="l"/>
          <a:endParaRPr lang="es-PE" sz="1100" b="1" cap="none" spc="0">
            <a:ln>
              <a:solidFill>
                <a:schemeClr val="accent4"/>
              </a:solidFill>
            </a:ln>
            <a:solidFill>
              <a:schemeClr val="accent4"/>
            </a:solidFill>
            <a:effectLst>
              <a:glow rad="101600">
                <a:schemeClr val="accent4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creditos" displayName="creditos" ref="A2:I10" totalsRowCount="1">
  <autoFilter ref="A2:I9">
    <filterColumn colId="0">
      <colorFilter dxfId="3"/>
    </filterColumn>
    <filterColumn colId="1">
      <colorFilter dxfId="13"/>
    </filterColumn>
  </autoFilter>
  <sortState ref="A3:I9">
    <sortCondition sortBy="cellColor" ref="B2:B9" dxfId="12"/>
  </sortState>
  <tableColumns count="9">
    <tableColumn id="1" name="ciclo" totalsRowLabel="Total"/>
    <tableColumn id="2" name="Columna1" dataDxfId="11"/>
    <tableColumn id="3" name="creditos" totalsRowFunction="sum"/>
    <tableColumn id="4" name="Horas totales" totalsRowFunction="sum" totalsRowDxfId="2"/>
    <tableColumn id="5" name="horas teoria" totalsRowFunction="sum"/>
    <tableColumn id="8" name="Columna2"/>
    <tableColumn id="9" name="Columna3"/>
    <tableColumn id="6" name="horas practica" totalsRowFunction="sum"/>
    <tableColumn id="7" name="horas laboratiorio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E16:F20" totalsRowCount="1">
  <autoFilter ref="E16:F19"/>
  <tableColumns count="2">
    <tableColumn id="1" name="Actividades Libre" totalsRowLabel="Total" dataDxfId="10" totalsRowDxfId="1" dataCellStyle="Millares"/>
    <tableColumn id="2" name="Tiempo" totalsRowFunction="sum" dataDxfId="9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S2:Z31" totalsRowShown="0">
  <autoFilter ref="S2:Z31"/>
  <tableColumns count="8">
    <tableColumn id="1" name="Columna1" dataDxfId="7"/>
    <tableColumn id="2" name="Lunes"/>
    <tableColumn id="3" name="Martes"/>
    <tableColumn id="4" name="Miercoles"/>
    <tableColumn id="5" name="Jueves"/>
    <tableColumn id="6" name="Viernes"/>
    <tableColumn id="7" name="Sabado"/>
    <tableColumn id="8" name="Doming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B2:AJ116" totalsRowShown="0" headerRowDxfId="6">
  <autoFilter ref="AB2:AJ116"/>
  <tableColumns count="9">
    <tableColumn id="1" name="Inicio" dataDxfId="5">
      <calculatedColumnFormula>AC2</calculatedColumnFormula>
    </tableColumn>
    <tableColumn id="2" name="Final" dataDxfId="4">
      <calculatedColumnFormula>+AB3+"00:10"</calculatedColumnFormula>
    </tableColumn>
    <tableColumn id="3" name="Lunes"/>
    <tableColumn id="4" name="Martes"/>
    <tableColumn id="5" name="Miercoles"/>
    <tableColumn id="6" name="Jueves"/>
    <tableColumn id="7" name="Viernes"/>
    <tableColumn id="8" name="Sabado"/>
    <tableColumn id="9" name="Domin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topLeftCell="A2" workbookViewId="0">
      <selection activeCell="E17" sqref="E17"/>
    </sheetView>
  </sheetViews>
  <sheetFormatPr baseColWidth="10" defaultColWidth="11.42578125" defaultRowHeight="15" x14ac:dyDescent="0.25"/>
  <cols>
    <col min="1" max="1" width="11.7109375" customWidth="1"/>
    <col min="2" max="2" width="31.140625" bestFit="1" customWidth="1"/>
    <col min="3" max="3" width="16.42578125" customWidth="1"/>
    <col min="4" max="4" width="14.7109375" customWidth="1"/>
    <col min="5" max="5" width="13.85546875" customWidth="1"/>
    <col min="6" max="6" width="26.7109375" customWidth="1"/>
    <col min="7" max="7" width="13.7109375" customWidth="1"/>
    <col min="8" max="8" width="15.28515625" customWidth="1"/>
    <col min="9" max="9" width="18.8554687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s="26">
        <v>2</v>
      </c>
      <c r="B3" s="14" t="s">
        <v>9</v>
      </c>
      <c r="C3">
        <v>5</v>
      </c>
      <c r="D3">
        <v>6</v>
      </c>
      <c r="E3">
        <v>4</v>
      </c>
      <c r="H3">
        <v>0</v>
      </c>
      <c r="I3">
        <v>2</v>
      </c>
    </row>
    <row r="4" spans="1:9" x14ac:dyDescent="0.25">
      <c r="A4" s="9">
        <v>3</v>
      </c>
      <c r="B4" s="14" t="s">
        <v>10</v>
      </c>
      <c r="C4">
        <v>4</v>
      </c>
      <c r="D4">
        <v>4</v>
      </c>
      <c r="E4">
        <v>4</v>
      </c>
    </row>
    <row r="5" spans="1:9" hidden="1" x14ac:dyDescent="0.25">
      <c r="A5" s="17">
        <v>4</v>
      </c>
      <c r="B5" s="13" t="s">
        <v>11</v>
      </c>
      <c r="C5">
        <v>4</v>
      </c>
      <c r="D5">
        <v>6</v>
      </c>
      <c r="E5">
        <v>2</v>
      </c>
      <c r="H5">
        <v>2</v>
      </c>
      <c r="I5">
        <v>2</v>
      </c>
    </row>
    <row r="6" spans="1:9" hidden="1" x14ac:dyDescent="0.25">
      <c r="A6">
        <v>4</v>
      </c>
      <c r="B6" s="13" t="s">
        <v>12</v>
      </c>
      <c r="C6">
        <v>5</v>
      </c>
      <c r="D6">
        <v>6</v>
      </c>
      <c r="E6">
        <v>4</v>
      </c>
      <c r="H6">
        <v>2</v>
      </c>
    </row>
    <row r="7" spans="1:9" ht="15" hidden="1" customHeight="1" x14ac:dyDescent="0.25">
      <c r="A7">
        <v>4</v>
      </c>
      <c r="B7" s="13" t="s">
        <v>13</v>
      </c>
      <c r="C7">
        <v>5</v>
      </c>
      <c r="D7">
        <v>6</v>
      </c>
      <c r="E7">
        <v>4</v>
      </c>
      <c r="H7">
        <v>2</v>
      </c>
    </row>
    <row r="8" spans="1:9" ht="15" hidden="1" customHeight="1" x14ac:dyDescent="0.25">
      <c r="A8">
        <v>3</v>
      </c>
      <c r="B8" s="13" t="s">
        <v>14</v>
      </c>
      <c r="C8">
        <v>5</v>
      </c>
      <c r="D8">
        <v>6</v>
      </c>
      <c r="E8">
        <v>4</v>
      </c>
      <c r="H8">
        <v>2</v>
      </c>
    </row>
    <row r="9" spans="1:9" ht="15" hidden="1" customHeight="1" x14ac:dyDescent="0.25">
      <c r="A9" s="25">
        <v>4</v>
      </c>
      <c r="B9" s="14" t="s">
        <v>15</v>
      </c>
      <c r="C9">
        <v>3</v>
      </c>
      <c r="D9">
        <v>4</v>
      </c>
      <c r="E9">
        <v>2</v>
      </c>
      <c r="H9">
        <v>0</v>
      </c>
      <c r="I9">
        <v>2</v>
      </c>
    </row>
    <row r="10" spans="1:9" x14ac:dyDescent="0.25">
      <c r="A10" t="s">
        <v>16</v>
      </c>
      <c r="C10">
        <f>SUBTOTAL(109,creditos[creditos])</f>
        <v>9</v>
      </c>
      <c r="D10" s="3">
        <f>SUBTOTAL(109,creditos[Horas totales])</f>
        <v>10</v>
      </c>
      <c r="E10">
        <f>SUBTOTAL(109,creditos[horas teoria])</f>
        <v>8</v>
      </c>
      <c r="H10">
        <f>SUBTOTAL(109,creditos[horas practica])</f>
        <v>0</v>
      </c>
      <c r="I10">
        <f>SUBTOTAL(109,creditos[horas laboratiorio])</f>
        <v>2</v>
      </c>
    </row>
    <row r="11" spans="1:9" x14ac:dyDescent="0.25">
      <c r="D11" s="3"/>
    </row>
    <row r="12" spans="1:9" x14ac:dyDescent="0.25">
      <c r="B12" t="s">
        <v>17</v>
      </c>
      <c r="C12" s="2">
        <f>D38*5+E38</f>
        <v>2.0902777777777777</v>
      </c>
      <c r="D12" s="2">
        <f>IF(creditos[[#Totals],[Horas totales]]&gt;=24,TIME(creditos[[#Totals],[Horas totales]],0,0)+"24:00",TIME(creditos[[#Totals],[Horas totales]],0,0))</f>
        <v>0.41666666666666669</v>
      </c>
    </row>
    <row r="13" spans="1:9" x14ac:dyDescent="0.25">
      <c r="B13" t="s">
        <v>18</v>
      </c>
      <c r="C13" s="2">
        <f>$C$12-D12</f>
        <v>1.6736111111111109</v>
      </c>
      <c r="D13" s="2"/>
      <c r="E13" s="2"/>
      <c r="F13" s="6"/>
      <c r="G13" s="3"/>
    </row>
    <row r="14" spans="1:9" x14ac:dyDescent="0.25">
      <c r="B14" t="s">
        <v>19</v>
      </c>
      <c r="C14" s="7">
        <f>C13/6</f>
        <v>0.27893518518518517</v>
      </c>
      <c r="D14" s="2">
        <f>C14*6</f>
        <v>1.6736111111111112</v>
      </c>
      <c r="G14" s="3"/>
    </row>
    <row r="15" spans="1:9" x14ac:dyDescent="0.25">
      <c r="B15" t="s">
        <v>20</v>
      </c>
      <c r="C15" s="7">
        <v>0.375</v>
      </c>
      <c r="D15" s="2"/>
      <c r="E15" t="s">
        <v>21</v>
      </c>
      <c r="F15" s="4">
        <f>IF($C$17-Tabla3[[#Totals],[Tiempo]]&lt;=0,"",$C$17-Tabla3[[#Totals],[Tiempo]])</f>
        <v>0.13541666666666669</v>
      </c>
      <c r="G15" s="3"/>
    </row>
    <row r="16" spans="1:9" x14ac:dyDescent="0.25">
      <c r="B16" t="s">
        <v>22</v>
      </c>
      <c r="C16" s="2">
        <f>D14-C15</f>
        <v>1.2986111111111112</v>
      </c>
      <c r="D16" s="2"/>
      <c r="E16" t="s">
        <v>23</v>
      </c>
      <c r="F16" t="s">
        <v>24</v>
      </c>
      <c r="G16" s="3"/>
    </row>
    <row r="17" spans="2:7" x14ac:dyDescent="0.25">
      <c r="B17" t="s">
        <v>25</v>
      </c>
      <c r="C17" s="10">
        <v>0.3125</v>
      </c>
      <c r="D17" s="2"/>
      <c r="E17" s="5" t="s">
        <v>64</v>
      </c>
      <c r="F17" s="4">
        <v>3.125E-2</v>
      </c>
      <c r="G17" s="3"/>
    </row>
    <row r="18" spans="2:7" x14ac:dyDescent="0.25">
      <c r="B18" t="s">
        <v>26</v>
      </c>
      <c r="C18" s="5">
        <f>IF(creditos[[#Totals],[creditos]]&lt;=6,0.5,IF(creditos[[#Totals],[creditos]]&lt;=12,0.75,IF(creditos[[#Totals],[creditos]]&lt;=22,1,1.15)))</f>
        <v>0.75</v>
      </c>
      <c r="D18" s="5"/>
      <c r="E18" s="27" t="s">
        <v>27</v>
      </c>
      <c r="F18" s="28">
        <v>8.3333333333333329E-2</v>
      </c>
      <c r="G18" s="3"/>
    </row>
    <row r="19" spans="2:7" x14ac:dyDescent="0.25">
      <c r="B19" t="s">
        <v>28</v>
      </c>
      <c r="C19" s="5">
        <f>670*C18*5</f>
        <v>2512.5</v>
      </c>
      <c r="E19" s="27" t="s">
        <v>29</v>
      </c>
      <c r="F19" s="28">
        <v>6.25E-2</v>
      </c>
    </row>
    <row r="20" spans="2:7" x14ac:dyDescent="0.25">
      <c r="B20" t="s">
        <v>30</v>
      </c>
      <c r="C20" s="8">
        <f>(C19-670)/4</f>
        <v>460.625</v>
      </c>
      <c r="E20" s="12" t="s">
        <v>16</v>
      </c>
      <c r="F20" s="11">
        <f>SUBTOTAL(109,Tabla3[Tiempo])</f>
        <v>0.17708333333333331</v>
      </c>
    </row>
    <row r="22" spans="2:7" x14ac:dyDescent="0.25">
      <c r="E22" t="s">
        <v>64</v>
      </c>
    </row>
    <row r="24" spans="2:7" x14ac:dyDescent="0.25">
      <c r="B24" t="s">
        <v>31</v>
      </c>
      <c r="C24" s="1">
        <v>0.70833333333333337</v>
      </c>
    </row>
    <row r="25" spans="2:7" x14ac:dyDescent="0.25">
      <c r="B25" t="s">
        <v>32</v>
      </c>
    </row>
    <row r="26" spans="2:7" x14ac:dyDescent="0.25">
      <c r="B26" t="s">
        <v>33</v>
      </c>
      <c r="C26" s="1">
        <v>2.0833333333333332E-2</v>
      </c>
      <c r="D26" s="1">
        <f t="shared" ref="D26:D30" si="0">$C26</f>
        <v>2.0833333333333332E-2</v>
      </c>
      <c r="E26" s="1">
        <f>$C26</f>
        <v>2.0833333333333332E-2</v>
      </c>
      <c r="F26" s="4"/>
    </row>
    <row r="27" spans="2:7" x14ac:dyDescent="0.25">
      <c r="B27" t="s">
        <v>34</v>
      </c>
      <c r="C27" s="1">
        <v>2.0833333333333332E-2</v>
      </c>
      <c r="D27" s="1">
        <f t="shared" si="0"/>
        <v>2.0833333333333332E-2</v>
      </c>
      <c r="E27" s="1">
        <f>$C27</f>
        <v>2.0833333333333332E-2</v>
      </c>
    </row>
    <row r="28" spans="2:7" x14ac:dyDescent="0.25">
      <c r="B28" t="s">
        <v>35</v>
      </c>
      <c r="C28" s="1">
        <v>2.0833333333333332E-2</v>
      </c>
      <c r="D28" s="1">
        <f t="shared" si="0"/>
        <v>2.0833333333333332E-2</v>
      </c>
      <c r="E28" s="1">
        <f>$C28</f>
        <v>2.0833333333333332E-2</v>
      </c>
    </row>
    <row r="29" spans="2:7" x14ac:dyDescent="0.25">
      <c r="B29" t="s">
        <v>36</v>
      </c>
      <c r="C29" s="1">
        <v>3.4722222222222224E-2</v>
      </c>
      <c r="D29" s="1">
        <f t="shared" si="0"/>
        <v>3.4722222222222224E-2</v>
      </c>
      <c r="E29" s="1">
        <f>$C29</f>
        <v>3.4722222222222224E-2</v>
      </c>
    </row>
    <row r="30" spans="2:7" x14ac:dyDescent="0.25">
      <c r="B30" t="s">
        <v>37</v>
      </c>
      <c r="C30" s="1">
        <v>3.125E-2</v>
      </c>
      <c r="D30" s="1">
        <f t="shared" si="0"/>
        <v>3.125E-2</v>
      </c>
      <c r="E30" s="1">
        <f>$C30</f>
        <v>3.125E-2</v>
      </c>
    </row>
    <row r="31" spans="2:7" x14ac:dyDescent="0.25">
      <c r="C31" s="1"/>
      <c r="D31" s="1"/>
      <c r="E31" s="1"/>
    </row>
    <row r="32" spans="2:7" x14ac:dyDescent="0.25">
      <c r="B32" t="s">
        <v>38</v>
      </c>
      <c r="C32" s="1">
        <f>"07:30"-SUM(C30,C28)</f>
        <v>0.26041666666666669</v>
      </c>
    </row>
    <row r="33" spans="2:7" x14ac:dyDescent="0.25">
      <c r="B33" t="s">
        <v>39</v>
      </c>
      <c r="C33" s="1">
        <f>C32+1-"06:45"</f>
        <v>0.97916666666666674</v>
      </c>
      <c r="E33" s="1"/>
    </row>
    <row r="34" spans="2:7" x14ac:dyDescent="0.25">
      <c r="B34" t="s">
        <v>40</v>
      </c>
      <c r="C34" s="1">
        <v>0.71527777777777779</v>
      </c>
      <c r="E34" s="1"/>
    </row>
    <row r="35" spans="2:7" x14ac:dyDescent="0.25">
      <c r="B35" t="s">
        <v>41</v>
      </c>
      <c r="C35" s="1">
        <f>C33-C34</f>
        <v>0.26388888888888895</v>
      </c>
      <c r="D35" s="1">
        <f>$C35</f>
        <v>0.26388888888888895</v>
      </c>
      <c r="E35" s="1">
        <v>6.9444444444444434E-2</v>
      </c>
    </row>
    <row r="36" spans="2:7" x14ac:dyDescent="0.25">
      <c r="D36" s="1">
        <f>SUM(D26:D35)</f>
        <v>0.39236111111111116</v>
      </c>
      <c r="E36" s="1">
        <f>SUM(E26:E35)</f>
        <v>0.19791666666666663</v>
      </c>
    </row>
    <row r="38" spans="2:7" x14ac:dyDescent="0.25">
      <c r="C38" t="s">
        <v>42</v>
      </c>
      <c r="D38" s="1">
        <f>$C$24-D36</f>
        <v>0.31597222222222221</v>
      </c>
      <c r="E38" s="1">
        <f>$C$24-E36</f>
        <v>0.51041666666666674</v>
      </c>
    </row>
    <row r="39" spans="2:7" x14ac:dyDescent="0.25">
      <c r="G39" s="2"/>
    </row>
    <row r="41" spans="2:7" x14ac:dyDescent="0.25">
      <c r="D41" s="2"/>
    </row>
    <row r="43" spans="2:7" x14ac:dyDescent="0.25">
      <c r="C43" s="1"/>
      <c r="D43" s="1"/>
    </row>
    <row r="44" spans="2:7" x14ac:dyDescent="0.25">
      <c r="C44" s="1"/>
    </row>
    <row r="45" spans="2:7" x14ac:dyDescent="0.25">
      <c r="C45" s="1"/>
    </row>
  </sheetData>
  <conditionalFormatting sqref="F20">
    <cfRule type="cellIs" dxfId="14" priority="1" operator="greaterThan">
      <formula>$C$17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L326"/>
  <sheetViews>
    <sheetView topLeftCell="A22" workbookViewId="0">
      <selection activeCell="F40" sqref="F40"/>
    </sheetView>
  </sheetViews>
  <sheetFormatPr baseColWidth="10" defaultColWidth="11.42578125" defaultRowHeight="15" x14ac:dyDescent="0.25"/>
  <cols>
    <col min="19" max="19" width="12" customWidth="1"/>
    <col min="22" max="22" width="12" customWidth="1"/>
    <col min="32" max="32" width="12" customWidth="1"/>
  </cols>
  <sheetData>
    <row r="1" spans="19:38" ht="23.25" customHeight="1" x14ac:dyDescent="0.25"/>
    <row r="2" spans="19:38" x14ac:dyDescent="0.25">
      <c r="S2" t="s">
        <v>1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B2" t="s">
        <v>62</v>
      </c>
      <c r="AC2" t="s">
        <v>63</v>
      </c>
      <c r="AD2" s="22" t="s">
        <v>43</v>
      </c>
      <c r="AE2" s="22" t="s">
        <v>44</v>
      </c>
      <c r="AF2" s="22" t="s">
        <v>45</v>
      </c>
      <c r="AG2" s="22" t="s">
        <v>46</v>
      </c>
      <c r="AH2" s="22" t="s">
        <v>47</v>
      </c>
      <c r="AI2" s="22" t="s">
        <v>48</v>
      </c>
      <c r="AJ2" s="23" t="s">
        <v>49</v>
      </c>
    </row>
    <row r="3" spans="19:38" x14ac:dyDescent="0.25">
      <c r="S3" s="1">
        <v>0.20833333333333334</v>
      </c>
      <c r="AB3" s="6">
        <v>0.20833333333333334</v>
      </c>
      <c r="AC3" s="6">
        <f>+AB3+"00:10"</f>
        <v>0.21527777777777779</v>
      </c>
    </row>
    <row r="4" spans="19:38" x14ac:dyDescent="0.25">
      <c r="S4" s="1">
        <v>0.25</v>
      </c>
      <c r="AB4" s="6">
        <f>AC3</f>
        <v>0.21527777777777779</v>
      </c>
      <c r="AC4" s="6">
        <f>+AB4+"00:10"</f>
        <v>0.22222222222222224</v>
      </c>
    </row>
    <row r="5" spans="19:38" x14ac:dyDescent="0.25">
      <c r="S5" s="1">
        <v>0.26041666666666669</v>
      </c>
      <c r="T5" s="15" t="s">
        <v>50</v>
      </c>
      <c r="U5" s="15" t="s">
        <v>50</v>
      </c>
      <c r="V5" s="15" t="s">
        <v>50</v>
      </c>
      <c r="W5" s="15" t="s">
        <v>50</v>
      </c>
      <c r="X5" s="15" t="s">
        <v>50</v>
      </c>
      <c r="Y5" s="15" t="s">
        <v>50</v>
      </c>
      <c r="AB5" s="6">
        <f t="shared" ref="AB5:AB68" si="0">AC4</f>
        <v>0.22222222222222224</v>
      </c>
      <c r="AC5" s="6">
        <f t="shared" ref="AC5:AC68" si="1">+AB5+"00:10"</f>
        <v>0.22916666666666669</v>
      </c>
    </row>
    <row r="6" spans="19:38" x14ac:dyDescent="0.25">
      <c r="S6" s="1">
        <v>0.29166666666666669</v>
      </c>
      <c r="V6" s="9" t="s">
        <v>53</v>
      </c>
      <c r="W6" s="9" t="s">
        <v>53</v>
      </c>
      <c r="AB6" s="6">
        <f t="shared" si="0"/>
        <v>0.22916666666666669</v>
      </c>
      <c r="AC6" s="6">
        <f t="shared" si="1"/>
        <v>0.23611111111111113</v>
      </c>
      <c r="AL6" s="1">
        <v>0.24305555555555555</v>
      </c>
    </row>
    <row r="7" spans="19:38" x14ac:dyDescent="0.25">
      <c r="S7" s="1"/>
      <c r="V7" s="9"/>
      <c r="W7" s="9"/>
      <c r="AB7" s="6">
        <f t="shared" si="0"/>
        <v>0.23611111111111113</v>
      </c>
      <c r="AC7" s="6">
        <f t="shared" si="1"/>
        <v>0.24305555555555558</v>
      </c>
      <c r="AL7" s="1">
        <f>AL6+1-"06:50"</f>
        <v>0.95833333333333337</v>
      </c>
    </row>
    <row r="8" spans="19:38" x14ac:dyDescent="0.25">
      <c r="S8" s="1">
        <v>0.34375</v>
      </c>
      <c r="T8" s="15" t="s">
        <v>51</v>
      </c>
      <c r="U8" s="15" t="s">
        <v>51</v>
      </c>
      <c r="V8" s="9" t="s">
        <v>53</v>
      </c>
      <c r="W8" s="9" t="s">
        <v>53</v>
      </c>
      <c r="X8" s="15" t="s">
        <v>51</v>
      </c>
      <c r="Y8" s="19" t="s">
        <v>52</v>
      </c>
      <c r="AB8" s="6">
        <f t="shared" si="0"/>
        <v>0.24305555555555558</v>
      </c>
      <c r="AC8" s="6">
        <f t="shared" si="1"/>
        <v>0.25</v>
      </c>
    </row>
    <row r="9" spans="19:38" x14ac:dyDescent="0.25">
      <c r="S9" s="1">
        <v>0.375</v>
      </c>
      <c r="T9" s="9" t="s">
        <v>53</v>
      </c>
      <c r="U9" s="9" t="s">
        <v>53</v>
      </c>
      <c r="V9" s="9" t="s">
        <v>53</v>
      </c>
      <c r="W9" s="9" t="s">
        <v>53</v>
      </c>
      <c r="X9" s="9" t="s">
        <v>53</v>
      </c>
      <c r="Y9" s="19" t="s">
        <v>52</v>
      </c>
      <c r="AB9" s="6">
        <f t="shared" si="0"/>
        <v>0.25</v>
      </c>
      <c r="AC9" s="6">
        <f t="shared" si="1"/>
        <v>0.25694444444444442</v>
      </c>
    </row>
    <row r="10" spans="19:38" x14ac:dyDescent="0.25">
      <c r="S10" s="1">
        <v>0.41666666666666669</v>
      </c>
      <c r="T10" s="9" t="s">
        <v>53</v>
      </c>
      <c r="U10" s="9" t="s">
        <v>53</v>
      </c>
      <c r="V10" s="9" t="s">
        <v>53</v>
      </c>
      <c r="W10" s="9" t="s">
        <v>53</v>
      </c>
      <c r="X10" s="9" t="s">
        <v>53</v>
      </c>
      <c r="AB10" s="6">
        <f t="shared" si="0"/>
        <v>0.25694444444444442</v>
      </c>
      <c r="AC10" s="6">
        <f t="shared" si="1"/>
        <v>0.26388888888888884</v>
      </c>
      <c r="AD10" t="s">
        <v>50</v>
      </c>
    </row>
    <row r="11" spans="19:38" x14ac:dyDescent="0.25">
      <c r="S11" s="1">
        <v>0.45833333333333298</v>
      </c>
      <c r="T11" s="9" t="s">
        <v>53</v>
      </c>
      <c r="U11" s="9" t="s">
        <v>53</v>
      </c>
      <c r="V11" s="9" t="s">
        <v>53</v>
      </c>
      <c r="W11" s="9" t="s">
        <v>53</v>
      </c>
      <c r="X11" s="9" t="s">
        <v>53</v>
      </c>
      <c r="AB11" s="6">
        <f t="shared" si="0"/>
        <v>0.26388888888888884</v>
      </c>
      <c r="AC11" s="6">
        <f t="shared" si="1"/>
        <v>0.27083333333333326</v>
      </c>
    </row>
    <row r="12" spans="19:38" x14ac:dyDescent="0.25">
      <c r="S12" s="1">
        <v>0.5</v>
      </c>
      <c r="T12" s="9" t="s">
        <v>53</v>
      </c>
      <c r="U12" s="9" t="s">
        <v>53</v>
      </c>
      <c r="V12" s="9" t="s">
        <v>53</v>
      </c>
      <c r="W12" s="9" t="s">
        <v>53</v>
      </c>
      <c r="X12" s="9" t="s">
        <v>53</v>
      </c>
      <c r="AB12" s="6">
        <f t="shared" si="0"/>
        <v>0.27083333333333326</v>
      </c>
      <c r="AC12" s="6">
        <f t="shared" si="1"/>
        <v>0.27777777777777768</v>
      </c>
    </row>
    <row r="13" spans="19:38" x14ac:dyDescent="0.25">
      <c r="S13" s="1">
        <v>0.54166666666666696</v>
      </c>
      <c r="T13" s="9" t="s">
        <v>53</v>
      </c>
      <c r="U13" s="9" t="s">
        <v>53</v>
      </c>
      <c r="V13" s="9" t="s">
        <v>53</v>
      </c>
      <c r="W13" s="9" t="s">
        <v>53</v>
      </c>
      <c r="X13" s="9" t="s">
        <v>53</v>
      </c>
      <c r="AB13" s="6">
        <f t="shared" si="0"/>
        <v>0.27777777777777768</v>
      </c>
      <c r="AC13" s="6">
        <f t="shared" si="1"/>
        <v>0.2847222222222221</v>
      </c>
    </row>
    <row r="14" spans="19:38" x14ac:dyDescent="0.25">
      <c r="S14" s="1">
        <v>0.55555555555555558</v>
      </c>
      <c r="T14" s="9" t="s">
        <v>53</v>
      </c>
      <c r="U14" s="9" t="s">
        <v>53</v>
      </c>
      <c r="V14" s="16" t="s">
        <v>54</v>
      </c>
      <c r="W14" s="16" t="s">
        <v>54</v>
      </c>
      <c r="X14" s="9" t="s">
        <v>53</v>
      </c>
      <c r="AB14" s="6">
        <f t="shared" si="0"/>
        <v>0.2847222222222221</v>
      </c>
      <c r="AC14" s="6">
        <f t="shared" si="1"/>
        <v>0.29166666666666652</v>
      </c>
    </row>
    <row r="15" spans="19:38" x14ac:dyDescent="0.25">
      <c r="S15" s="1">
        <v>0.57638888888888895</v>
      </c>
      <c r="T15" s="9" t="s">
        <v>53</v>
      </c>
      <c r="U15" s="9" t="s">
        <v>53</v>
      </c>
      <c r="V15" s="15" t="s">
        <v>51</v>
      </c>
      <c r="W15" s="15" t="s">
        <v>51</v>
      </c>
      <c r="X15" s="9" t="s">
        <v>53</v>
      </c>
      <c r="AB15" s="6">
        <f t="shared" si="0"/>
        <v>0.29166666666666652</v>
      </c>
      <c r="AC15" s="6">
        <f t="shared" si="1"/>
        <v>0.29861111111111094</v>
      </c>
    </row>
    <row r="16" spans="19:38" x14ac:dyDescent="0.25">
      <c r="S16" s="1">
        <v>0.58333333333333304</v>
      </c>
      <c r="T16" s="9" t="s">
        <v>53</v>
      </c>
      <c r="U16" s="9" t="s">
        <v>53</v>
      </c>
      <c r="V16" s="15" t="s">
        <v>51</v>
      </c>
      <c r="W16" s="15" t="s">
        <v>51</v>
      </c>
      <c r="X16" s="9" t="s">
        <v>53</v>
      </c>
      <c r="Y16" s="20" t="s">
        <v>55</v>
      </c>
      <c r="AB16" s="6">
        <f t="shared" si="0"/>
        <v>0.29861111111111094</v>
      </c>
      <c r="AC16" s="6">
        <f t="shared" si="1"/>
        <v>0.30555555555555536</v>
      </c>
    </row>
    <row r="17" spans="19:29" x14ac:dyDescent="0.25">
      <c r="S17" s="1">
        <v>0.60416666666666663</v>
      </c>
      <c r="T17" s="9" t="s">
        <v>53</v>
      </c>
      <c r="U17" s="9" t="s">
        <v>53</v>
      </c>
      <c r="V17" s="21" t="s">
        <v>56</v>
      </c>
      <c r="W17" s="24" t="s">
        <v>56</v>
      </c>
      <c r="X17" s="9" t="s">
        <v>53</v>
      </c>
      <c r="Y17" s="20" t="s">
        <v>55</v>
      </c>
      <c r="AB17" s="6">
        <f t="shared" si="0"/>
        <v>0.30555555555555536</v>
      </c>
      <c r="AC17" s="6">
        <f t="shared" si="1"/>
        <v>0.31249999999999978</v>
      </c>
    </row>
    <row r="18" spans="19:29" x14ac:dyDescent="0.25">
      <c r="S18" s="1">
        <v>0.625</v>
      </c>
      <c r="T18" s="16" t="s">
        <v>54</v>
      </c>
      <c r="U18" s="16" t="s">
        <v>54</v>
      </c>
      <c r="V18" s="21" t="s">
        <v>56</v>
      </c>
      <c r="W18" s="24" t="s">
        <v>56</v>
      </c>
      <c r="X18" s="16" t="s">
        <v>54</v>
      </c>
      <c r="Y18" s="20" t="s">
        <v>55</v>
      </c>
      <c r="AB18" s="6">
        <f t="shared" si="0"/>
        <v>0.31249999999999978</v>
      </c>
      <c r="AC18" s="6">
        <f t="shared" si="1"/>
        <v>0.3194444444444442</v>
      </c>
    </row>
    <row r="19" spans="19:29" x14ac:dyDescent="0.25">
      <c r="S19" s="1">
        <v>0.64236111111111105</v>
      </c>
      <c r="T19" s="16" t="s">
        <v>54</v>
      </c>
      <c r="U19" s="15" t="s">
        <v>51</v>
      </c>
      <c r="V19" s="21" t="s">
        <v>56</v>
      </c>
      <c r="W19" s="24" t="s">
        <v>56</v>
      </c>
      <c r="X19" s="16" t="s">
        <v>54</v>
      </c>
      <c r="Y19" s="20" t="s">
        <v>55</v>
      </c>
      <c r="AB19" s="6">
        <f t="shared" si="0"/>
        <v>0.3194444444444442</v>
      </c>
      <c r="AC19" s="6">
        <f t="shared" si="1"/>
        <v>0.32638888888888862</v>
      </c>
    </row>
    <row r="20" spans="19:29" s="17" customFormat="1" x14ac:dyDescent="0.25">
      <c r="S20" s="1">
        <v>0.65625</v>
      </c>
      <c r="T20"/>
      <c r="U20" s="15" t="s">
        <v>51</v>
      </c>
      <c r="V20" s="21" t="s">
        <v>56</v>
      </c>
      <c r="W20" s="24" t="s">
        <v>56</v>
      </c>
      <c r="X20"/>
      <c r="Y20" s="20" t="s">
        <v>55</v>
      </c>
      <c r="Z20"/>
      <c r="AB20" s="6">
        <f t="shared" si="0"/>
        <v>0.32638888888888862</v>
      </c>
      <c r="AC20" s="6">
        <f t="shared" si="1"/>
        <v>0.33333333333333304</v>
      </c>
    </row>
    <row r="21" spans="19:29" s="17" customFormat="1" x14ac:dyDescent="0.25">
      <c r="S21" s="1">
        <v>0.67361111111111116</v>
      </c>
      <c r="T21"/>
      <c r="U21" s="24" t="s">
        <v>56</v>
      </c>
      <c r="V21" s="21" t="s">
        <v>56</v>
      </c>
      <c r="W21"/>
      <c r="X21"/>
      <c r="Y21" s="20" t="s">
        <v>55</v>
      </c>
      <c r="Z21"/>
      <c r="AB21" s="6">
        <f t="shared" si="0"/>
        <v>0.33333333333333304</v>
      </c>
      <c r="AC21" s="6">
        <f t="shared" si="1"/>
        <v>0.34027777777777746</v>
      </c>
    </row>
    <row r="22" spans="19:29" x14ac:dyDescent="0.25">
      <c r="S22" s="1">
        <v>0.72916666666666663</v>
      </c>
      <c r="T22" s="15" t="s">
        <v>51</v>
      </c>
      <c r="U22" s="24" t="s">
        <v>56</v>
      </c>
      <c r="V22" s="15" t="s">
        <v>51</v>
      </c>
      <c r="W22" s="15" t="s">
        <v>51</v>
      </c>
      <c r="X22" s="15" t="s">
        <v>51</v>
      </c>
      <c r="Y22" s="20" t="s">
        <v>55</v>
      </c>
      <c r="AB22" s="6">
        <f t="shared" si="0"/>
        <v>0.34027777777777746</v>
      </c>
      <c r="AC22" s="6">
        <f t="shared" si="1"/>
        <v>0.34722222222222188</v>
      </c>
    </row>
    <row r="23" spans="19:29" x14ac:dyDescent="0.25">
      <c r="S23" s="1">
        <v>0.75</v>
      </c>
      <c r="T23" s="19" t="s">
        <v>52</v>
      </c>
      <c r="U23" s="24" t="s">
        <v>56</v>
      </c>
      <c r="V23" s="19" t="s">
        <v>52</v>
      </c>
      <c r="W23" s="19" t="s">
        <v>52</v>
      </c>
      <c r="X23" s="19" t="s">
        <v>52</v>
      </c>
      <c r="AB23" s="6">
        <f t="shared" si="0"/>
        <v>0.34722222222222188</v>
      </c>
      <c r="AC23" s="6">
        <f t="shared" si="1"/>
        <v>0.3541666666666663</v>
      </c>
    </row>
    <row r="24" spans="19:29" x14ac:dyDescent="0.25">
      <c r="S24" s="1">
        <v>0.80555555555555547</v>
      </c>
      <c r="T24" s="19" t="s">
        <v>52</v>
      </c>
      <c r="U24" s="15" t="s">
        <v>51</v>
      </c>
      <c r="V24" s="19" t="s">
        <v>52</v>
      </c>
      <c r="W24" s="19" t="s">
        <v>52</v>
      </c>
      <c r="X24" s="19" t="s">
        <v>52</v>
      </c>
      <c r="Z24" s="17"/>
      <c r="AB24" s="6">
        <f t="shared" si="0"/>
        <v>0.3541666666666663</v>
      </c>
      <c r="AC24" s="6">
        <f t="shared" si="1"/>
        <v>0.36111111111111072</v>
      </c>
    </row>
    <row r="25" spans="19:29" x14ac:dyDescent="0.25">
      <c r="S25" s="1">
        <v>0.83333333333333304</v>
      </c>
      <c r="T25" s="19" t="s">
        <v>52</v>
      </c>
      <c r="U25" s="19" t="s">
        <v>52</v>
      </c>
      <c r="V25" s="19" t="s">
        <v>52</v>
      </c>
      <c r="W25" s="19" t="s">
        <v>52</v>
      </c>
      <c r="X25" s="19" t="s">
        <v>52</v>
      </c>
      <c r="Z25" s="17"/>
      <c r="AB25" s="6">
        <f t="shared" si="0"/>
        <v>0.36111111111111072</v>
      </c>
      <c r="AC25" s="6">
        <f t="shared" si="1"/>
        <v>0.36805555555555514</v>
      </c>
    </row>
    <row r="26" spans="19:29" x14ac:dyDescent="0.25">
      <c r="S26" s="1">
        <v>0.875</v>
      </c>
      <c r="T26" s="19" t="s">
        <v>52</v>
      </c>
      <c r="U26" s="19" t="s">
        <v>52</v>
      </c>
      <c r="V26" s="19" t="s">
        <v>52</v>
      </c>
      <c r="W26" s="19" t="s">
        <v>52</v>
      </c>
      <c r="X26" s="19" t="s">
        <v>52</v>
      </c>
      <c r="Y26" s="17"/>
      <c r="AB26" s="6">
        <f t="shared" si="0"/>
        <v>0.36805555555555514</v>
      </c>
      <c r="AC26" s="6">
        <f t="shared" si="1"/>
        <v>0.37499999999999956</v>
      </c>
    </row>
    <row r="27" spans="19:29" x14ac:dyDescent="0.25">
      <c r="S27" s="1">
        <v>0.91666666666666696</v>
      </c>
      <c r="T27" s="19" t="s">
        <v>52</v>
      </c>
      <c r="U27" s="19" t="s">
        <v>52</v>
      </c>
      <c r="V27" s="19" t="s">
        <v>52</v>
      </c>
      <c r="W27" s="19" t="s">
        <v>52</v>
      </c>
      <c r="X27" s="19" t="s">
        <v>52</v>
      </c>
      <c r="Y27" s="17"/>
      <c r="AB27" s="6">
        <f t="shared" si="0"/>
        <v>0.37499999999999956</v>
      </c>
      <c r="AC27" s="6">
        <f t="shared" si="1"/>
        <v>0.38194444444444398</v>
      </c>
    </row>
    <row r="28" spans="19:29" x14ac:dyDescent="0.25">
      <c r="S28" s="1">
        <v>0.92708333333333337</v>
      </c>
      <c r="T28" s="19" t="s">
        <v>52</v>
      </c>
      <c r="U28" s="19" t="s">
        <v>52</v>
      </c>
      <c r="V28" s="19" t="s">
        <v>52</v>
      </c>
      <c r="W28" s="19" t="s">
        <v>52</v>
      </c>
      <c r="X28" s="19" t="s">
        <v>52</v>
      </c>
      <c r="AB28" s="6">
        <f t="shared" si="0"/>
        <v>0.38194444444444398</v>
      </c>
      <c r="AC28" s="6">
        <f t="shared" si="1"/>
        <v>0.3888888888888884</v>
      </c>
    </row>
    <row r="29" spans="19:29" x14ac:dyDescent="0.25">
      <c r="S29" s="1">
        <v>0.95833333333333304</v>
      </c>
      <c r="T29" s="16" t="s">
        <v>57</v>
      </c>
      <c r="U29" s="16" t="s">
        <v>57</v>
      </c>
      <c r="V29" s="16" t="s">
        <v>57</v>
      </c>
      <c r="W29" s="16" t="s">
        <v>57</v>
      </c>
      <c r="X29" s="16" t="s">
        <v>57</v>
      </c>
      <c r="AB29" s="6">
        <f t="shared" si="0"/>
        <v>0.3888888888888884</v>
      </c>
      <c r="AC29" s="6">
        <f t="shared" si="1"/>
        <v>0.39583333333333282</v>
      </c>
    </row>
    <row r="30" spans="19:29" x14ac:dyDescent="0.25">
      <c r="S30" s="18">
        <v>0.97916666666666663</v>
      </c>
      <c r="AB30" s="6">
        <f t="shared" si="0"/>
        <v>0.39583333333333282</v>
      </c>
      <c r="AC30" s="6">
        <f t="shared" si="1"/>
        <v>0.40277777777777724</v>
      </c>
    </row>
    <row r="31" spans="19:29" x14ac:dyDescent="0.25">
      <c r="T31" s="16" t="s">
        <v>58</v>
      </c>
      <c r="U31" s="16" t="s">
        <v>58</v>
      </c>
      <c r="V31" s="16" t="s">
        <v>58</v>
      </c>
      <c r="W31" s="16" t="s">
        <v>58</v>
      </c>
      <c r="X31" s="16" t="s">
        <v>58</v>
      </c>
      <c r="AB31" s="6">
        <f t="shared" si="0"/>
        <v>0.40277777777777724</v>
      </c>
      <c r="AC31" s="6">
        <f t="shared" si="1"/>
        <v>0.40972222222222165</v>
      </c>
    </row>
    <row r="32" spans="19:29" x14ac:dyDescent="0.25">
      <c r="AB32" s="6">
        <f t="shared" si="0"/>
        <v>0.40972222222222165</v>
      </c>
      <c r="AC32" s="6">
        <f t="shared" si="1"/>
        <v>0.41666666666666607</v>
      </c>
    </row>
    <row r="33" spans="4:29" x14ac:dyDescent="0.25">
      <c r="AB33" s="6">
        <f t="shared" si="0"/>
        <v>0.41666666666666607</v>
      </c>
      <c r="AC33" s="6">
        <f t="shared" si="1"/>
        <v>0.42361111111111049</v>
      </c>
    </row>
    <row r="34" spans="4:29" x14ac:dyDescent="0.25">
      <c r="AB34" s="6">
        <f t="shared" si="0"/>
        <v>0.42361111111111049</v>
      </c>
      <c r="AC34" s="6">
        <f t="shared" si="1"/>
        <v>0.43055555555555491</v>
      </c>
    </row>
    <row r="35" spans="4:29" x14ac:dyDescent="0.25">
      <c r="AB35" s="6">
        <f t="shared" si="0"/>
        <v>0.43055555555555491</v>
      </c>
      <c r="AC35" s="6">
        <f t="shared" si="1"/>
        <v>0.43749999999999933</v>
      </c>
    </row>
    <row r="36" spans="4:29" x14ac:dyDescent="0.25">
      <c r="AB36" s="6">
        <f t="shared" si="0"/>
        <v>0.43749999999999933</v>
      </c>
      <c r="AC36" s="6">
        <f t="shared" si="1"/>
        <v>0.44444444444444375</v>
      </c>
    </row>
    <row r="37" spans="4:29" x14ac:dyDescent="0.25">
      <c r="AB37" s="6">
        <f t="shared" si="0"/>
        <v>0.44444444444444375</v>
      </c>
      <c r="AC37" s="6">
        <f t="shared" si="1"/>
        <v>0.45138888888888817</v>
      </c>
    </row>
    <row r="38" spans="4:29" x14ac:dyDescent="0.25">
      <c r="AB38" s="6">
        <f t="shared" si="0"/>
        <v>0.45138888888888817</v>
      </c>
      <c r="AC38" s="6">
        <f t="shared" si="1"/>
        <v>0.45833333333333259</v>
      </c>
    </row>
    <row r="39" spans="4:29" x14ac:dyDescent="0.25">
      <c r="AB39" s="6">
        <f t="shared" si="0"/>
        <v>0.45833333333333259</v>
      </c>
      <c r="AC39" s="6">
        <f t="shared" si="1"/>
        <v>0.46527777777777701</v>
      </c>
    </row>
    <row r="40" spans="4:29" x14ac:dyDescent="0.25">
      <c r="AB40" s="6">
        <f t="shared" si="0"/>
        <v>0.46527777777777701</v>
      </c>
      <c r="AC40" s="6">
        <f t="shared" si="1"/>
        <v>0.47222222222222143</v>
      </c>
    </row>
    <row r="41" spans="4:29" x14ac:dyDescent="0.25">
      <c r="E41" t="s">
        <v>59</v>
      </c>
      <c r="AB41" s="6">
        <f t="shared" si="0"/>
        <v>0.47222222222222143</v>
      </c>
      <c r="AC41" s="6">
        <f t="shared" si="1"/>
        <v>0.47916666666666585</v>
      </c>
    </row>
    <row r="42" spans="4:29" x14ac:dyDescent="0.25">
      <c r="E42" t="s">
        <v>60</v>
      </c>
      <c r="F42" t="s">
        <v>61</v>
      </c>
      <c r="AB42" s="6">
        <f t="shared" si="0"/>
        <v>0.47916666666666585</v>
      </c>
      <c r="AC42" s="6">
        <f t="shared" si="1"/>
        <v>0.48611111111111027</v>
      </c>
    </row>
    <row r="43" spans="4:29" x14ac:dyDescent="0.25">
      <c r="D43">
        <v>1</v>
      </c>
      <c r="E43">
        <v>4669</v>
      </c>
      <c r="AB43" s="6">
        <f t="shared" si="0"/>
        <v>0.48611111111111027</v>
      </c>
      <c r="AC43" s="6">
        <f t="shared" si="1"/>
        <v>0.49305555555555469</v>
      </c>
    </row>
    <row r="44" spans="4:29" x14ac:dyDescent="0.25">
      <c r="D44">
        <v>2</v>
      </c>
      <c r="E44">
        <v>5924</v>
      </c>
      <c r="AB44" s="6">
        <f t="shared" si="0"/>
        <v>0.49305555555555469</v>
      </c>
      <c r="AC44" s="6">
        <f t="shared" si="1"/>
        <v>0.49999999999999911</v>
      </c>
    </row>
    <row r="45" spans="4:29" x14ac:dyDescent="0.25">
      <c r="D45">
        <v>3</v>
      </c>
      <c r="AB45" s="6">
        <f t="shared" si="0"/>
        <v>0.49999999999999911</v>
      </c>
      <c r="AC45" s="6">
        <f t="shared" si="1"/>
        <v>0.50694444444444353</v>
      </c>
    </row>
    <row r="46" spans="4:29" x14ac:dyDescent="0.25">
      <c r="D46">
        <v>4</v>
      </c>
      <c r="AB46" s="6">
        <f t="shared" si="0"/>
        <v>0.50694444444444353</v>
      </c>
      <c r="AC46" s="6">
        <f t="shared" si="1"/>
        <v>0.51388888888888795</v>
      </c>
    </row>
    <row r="47" spans="4:29" x14ac:dyDescent="0.25">
      <c r="AB47" s="6">
        <f t="shared" si="0"/>
        <v>0.51388888888888795</v>
      </c>
      <c r="AC47" s="6">
        <f t="shared" si="1"/>
        <v>0.52083333333333237</v>
      </c>
    </row>
    <row r="48" spans="4:29" x14ac:dyDescent="0.25">
      <c r="AB48" s="6">
        <f t="shared" si="0"/>
        <v>0.52083333333333237</v>
      </c>
      <c r="AC48" s="6">
        <f t="shared" si="1"/>
        <v>0.52777777777777679</v>
      </c>
    </row>
    <row r="49" spans="28:29" x14ac:dyDescent="0.25">
      <c r="AB49" s="6">
        <f t="shared" si="0"/>
        <v>0.52777777777777679</v>
      </c>
      <c r="AC49" s="6">
        <f t="shared" si="1"/>
        <v>0.53472222222222121</v>
      </c>
    </row>
    <row r="50" spans="28:29" x14ac:dyDescent="0.25">
      <c r="AB50" s="6">
        <f t="shared" si="0"/>
        <v>0.53472222222222121</v>
      </c>
      <c r="AC50" s="6">
        <f t="shared" si="1"/>
        <v>0.54166666666666563</v>
      </c>
    </row>
    <row r="51" spans="28:29" x14ac:dyDescent="0.25">
      <c r="AB51" s="6">
        <f t="shared" si="0"/>
        <v>0.54166666666666563</v>
      </c>
      <c r="AC51" s="6">
        <f t="shared" si="1"/>
        <v>0.54861111111111005</v>
      </c>
    </row>
    <row r="52" spans="28:29" x14ac:dyDescent="0.25">
      <c r="AB52" s="6">
        <f t="shared" si="0"/>
        <v>0.54861111111111005</v>
      </c>
      <c r="AC52" s="6">
        <f t="shared" si="1"/>
        <v>0.55555555555555447</v>
      </c>
    </row>
    <row r="53" spans="28:29" x14ac:dyDescent="0.25">
      <c r="AB53" s="6">
        <f t="shared" si="0"/>
        <v>0.55555555555555447</v>
      </c>
      <c r="AC53" s="6">
        <f t="shared" si="1"/>
        <v>0.56249999999999889</v>
      </c>
    </row>
    <row r="54" spans="28:29" x14ac:dyDescent="0.25">
      <c r="AB54" s="6">
        <f t="shared" si="0"/>
        <v>0.56249999999999889</v>
      </c>
      <c r="AC54" s="6">
        <f t="shared" si="1"/>
        <v>0.56944444444444331</v>
      </c>
    </row>
    <row r="55" spans="28:29" x14ac:dyDescent="0.25">
      <c r="AB55" s="6">
        <f t="shared" si="0"/>
        <v>0.56944444444444331</v>
      </c>
      <c r="AC55" s="6">
        <f t="shared" si="1"/>
        <v>0.57638888888888773</v>
      </c>
    </row>
    <row r="56" spans="28:29" x14ac:dyDescent="0.25">
      <c r="AB56" s="6">
        <f t="shared" si="0"/>
        <v>0.57638888888888773</v>
      </c>
      <c r="AC56" s="6">
        <f t="shared" si="1"/>
        <v>0.58333333333333215</v>
      </c>
    </row>
    <row r="57" spans="28:29" x14ac:dyDescent="0.25">
      <c r="AB57" s="6">
        <f t="shared" si="0"/>
        <v>0.58333333333333215</v>
      </c>
      <c r="AC57" s="6">
        <f t="shared" si="1"/>
        <v>0.59027777777777657</v>
      </c>
    </row>
    <row r="58" spans="28:29" x14ac:dyDescent="0.25">
      <c r="AB58" s="6">
        <f t="shared" si="0"/>
        <v>0.59027777777777657</v>
      </c>
      <c r="AC58" s="6">
        <f t="shared" si="1"/>
        <v>0.59722222222222099</v>
      </c>
    </row>
    <row r="59" spans="28:29" x14ac:dyDescent="0.25">
      <c r="AB59" s="6">
        <f t="shared" si="0"/>
        <v>0.59722222222222099</v>
      </c>
      <c r="AC59" s="6">
        <f t="shared" si="1"/>
        <v>0.60416666666666541</v>
      </c>
    </row>
    <row r="60" spans="28:29" x14ac:dyDescent="0.25">
      <c r="AB60" s="6">
        <f t="shared" si="0"/>
        <v>0.60416666666666541</v>
      </c>
      <c r="AC60" s="6">
        <f t="shared" si="1"/>
        <v>0.61111111111110983</v>
      </c>
    </row>
    <row r="61" spans="28:29" x14ac:dyDescent="0.25">
      <c r="AB61" s="6">
        <f t="shared" si="0"/>
        <v>0.61111111111110983</v>
      </c>
      <c r="AC61" s="6">
        <f t="shared" si="1"/>
        <v>0.61805555555555425</v>
      </c>
    </row>
    <row r="62" spans="28:29" x14ac:dyDescent="0.25">
      <c r="AB62" s="6">
        <f t="shared" si="0"/>
        <v>0.61805555555555425</v>
      </c>
      <c r="AC62" s="6">
        <f t="shared" si="1"/>
        <v>0.62499999999999867</v>
      </c>
    </row>
    <row r="63" spans="28:29" x14ac:dyDescent="0.25">
      <c r="AB63" s="6">
        <f t="shared" si="0"/>
        <v>0.62499999999999867</v>
      </c>
      <c r="AC63" s="6">
        <f t="shared" si="1"/>
        <v>0.63194444444444309</v>
      </c>
    </row>
    <row r="64" spans="28:29" x14ac:dyDescent="0.25">
      <c r="AB64" s="6">
        <f t="shared" si="0"/>
        <v>0.63194444444444309</v>
      </c>
      <c r="AC64" s="6">
        <f t="shared" si="1"/>
        <v>0.63888888888888751</v>
      </c>
    </row>
    <row r="65" spans="28:29" x14ac:dyDescent="0.25">
      <c r="AB65" s="6">
        <f t="shared" si="0"/>
        <v>0.63888888888888751</v>
      </c>
      <c r="AC65" s="6">
        <f t="shared" si="1"/>
        <v>0.64583333333333193</v>
      </c>
    </row>
    <row r="66" spans="28:29" x14ac:dyDescent="0.25">
      <c r="AB66" s="6">
        <f t="shared" si="0"/>
        <v>0.64583333333333193</v>
      </c>
      <c r="AC66" s="6">
        <f t="shared" si="1"/>
        <v>0.65277777777777635</v>
      </c>
    </row>
    <row r="67" spans="28:29" x14ac:dyDescent="0.25">
      <c r="AB67" s="6">
        <f t="shared" si="0"/>
        <v>0.65277777777777635</v>
      </c>
      <c r="AC67" s="6">
        <f t="shared" si="1"/>
        <v>0.65972222222222077</v>
      </c>
    </row>
    <row r="68" spans="28:29" x14ac:dyDescent="0.25">
      <c r="AB68" s="6">
        <f t="shared" si="0"/>
        <v>0.65972222222222077</v>
      </c>
      <c r="AC68" s="6">
        <f t="shared" si="1"/>
        <v>0.66666666666666519</v>
      </c>
    </row>
    <row r="69" spans="28:29" x14ac:dyDescent="0.25">
      <c r="AB69" s="6">
        <f t="shared" ref="AB69:AB116" si="2">AC68</f>
        <v>0.66666666666666519</v>
      </c>
      <c r="AC69" s="6">
        <f t="shared" ref="AC69:AC116" si="3">+AB69+"00:10"</f>
        <v>0.67361111111110961</v>
      </c>
    </row>
    <row r="70" spans="28:29" x14ac:dyDescent="0.25">
      <c r="AB70" s="6">
        <f t="shared" si="2"/>
        <v>0.67361111111110961</v>
      </c>
      <c r="AC70" s="6">
        <f t="shared" si="3"/>
        <v>0.68055555555555403</v>
      </c>
    </row>
    <row r="71" spans="28:29" x14ac:dyDescent="0.25">
      <c r="AB71" s="6">
        <f t="shared" si="2"/>
        <v>0.68055555555555403</v>
      </c>
      <c r="AC71" s="6">
        <f t="shared" si="3"/>
        <v>0.68749999999999845</v>
      </c>
    </row>
    <row r="72" spans="28:29" x14ac:dyDescent="0.25">
      <c r="AB72" s="6">
        <f t="shared" si="2"/>
        <v>0.68749999999999845</v>
      </c>
      <c r="AC72" s="6">
        <f t="shared" si="3"/>
        <v>0.69444444444444287</v>
      </c>
    </row>
    <row r="73" spans="28:29" x14ac:dyDescent="0.25">
      <c r="AB73" s="6">
        <f t="shared" si="2"/>
        <v>0.69444444444444287</v>
      </c>
      <c r="AC73" s="6">
        <f t="shared" si="3"/>
        <v>0.70138888888888729</v>
      </c>
    </row>
    <row r="74" spans="28:29" x14ac:dyDescent="0.25">
      <c r="AB74" s="6">
        <f t="shared" si="2"/>
        <v>0.70138888888888729</v>
      </c>
      <c r="AC74" s="6">
        <f t="shared" si="3"/>
        <v>0.70833333333333171</v>
      </c>
    </row>
    <row r="75" spans="28:29" x14ac:dyDescent="0.25">
      <c r="AB75" s="6">
        <f t="shared" si="2"/>
        <v>0.70833333333333171</v>
      </c>
      <c r="AC75" s="6">
        <f t="shared" si="3"/>
        <v>0.71527777777777612</v>
      </c>
    </row>
    <row r="76" spans="28:29" x14ac:dyDescent="0.25">
      <c r="AB76" s="6">
        <f t="shared" si="2"/>
        <v>0.71527777777777612</v>
      </c>
      <c r="AC76" s="6">
        <f t="shared" si="3"/>
        <v>0.72222222222222054</v>
      </c>
    </row>
    <row r="77" spans="28:29" x14ac:dyDescent="0.25">
      <c r="AB77" s="6">
        <f t="shared" si="2"/>
        <v>0.72222222222222054</v>
      </c>
      <c r="AC77" s="6">
        <f t="shared" si="3"/>
        <v>0.72916666666666496</v>
      </c>
    </row>
    <row r="78" spans="28:29" x14ac:dyDescent="0.25">
      <c r="AB78" s="6">
        <f t="shared" si="2"/>
        <v>0.72916666666666496</v>
      </c>
      <c r="AC78" s="6">
        <f t="shared" si="3"/>
        <v>0.73611111111110938</v>
      </c>
    </row>
    <row r="79" spans="28:29" x14ac:dyDescent="0.25">
      <c r="AB79" s="6">
        <f t="shared" si="2"/>
        <v>0.73611111111110938</v>
      </c>
      <c r="AC79" s="6">
        <f t="shared" si="3"/>
        <v>0.7430555555555538</v>
      </c>
    </row>
    <row r="80" spans="28:29" x14ac:dyDescent="0.25">
      <c r="AB80" s="6">
        <f t="shared" si="2"/>
        <v>0.7430555555555538</v>
      </c>
      <c r="AC80" s="6">
        <f t="shared" si="3"/>
        <v>0.74999999999999822</v>
      </c>
    </row>
    <row r="81" spans="28:29" x14ac:dyDescent="0.25">
      <c r="AB81" s="6">
        <f t="shared" si="2"/>
        <v>0.74999999999999822</v>
      </c>
      <c r="AC81" s="6">
        <f t="shared" si="3"/>
        <v>0.75694444444444264</v>
      </c>
    </row>
    <row r="82" spans="28:29" x14ac:dyDescent="0.25">
      <c r="AB82" s="6">
        <f t="shared" si="2"/>
        <v>0.75694444444444264</v>
      </c>
      <c r="AC82" s="6">
        <f t="shared" si="3"/>
        <v>0.76388888888888706</v>
      </c>
    </row>
    <row r="83" spans="28:29" x14ac:dyDescent="0.25">
      <c r="AB83" s="6">
        <f t="shared" si="2"/>
        <v>0.76388888888888706</v>
      </c>
      <c r="AC83" s="6">
        <f t="shared" si="3"/>
        <v>0.77083333333333148</v>
      </c>
    </row>
    <row r="84" spans="28:29" x14ac:dyDescent="0.25">
      <c r="AB84" s="6">
        <f t="shared" si="2"/>
        <v>0.77083333333333148</v>
      </c>
      <c r="AC84" s="6">
        <f t="shared" si="3"/>
        <v>0.7777777777777759</v>
      </c>
    </row>
    <row r="85" spans="28:29" x14ac:dyDescent="0.25">
      <c r="AB85" s="6">
        <f t="shared" si="2"/>
        <v>0.7777777777777759</v>
      </c>
      <c r="AC85" s="6">
        <f t="shared" si="3"/>
        <v>0.78472222222222032</v>
      </c>
    </row>
    <row r="86" spans="28:29" x14ac:dyDescent="0.25">
      <c r="AB86" s="6">
        <f t="shared" si="2"/>
        <v>0.78472222222222032</v>
      </c>
      <c r="AC86" s="6">
        <f t="shared" si="3"/>
        <v>0.79166666666666474</v>
      </c>
    </row>
    <row r="87" spans="28:29" x14ac:dyDescent="0.25">
      <c r="AB87" s="6">
        <f t="shared" si="2"/>
        <v>0.79166666666666474</v>
      </c>
      <c r="AC87" s="6">
        <f t="shared" si="3"/>
        <v>0.79861111111110916</v>
      </c>
    </row>
    <row r="88" spans="28:29" x14ac:dyDescent="0.25">
      <c r="AB88" s="6">
        <f t="shared" si="2"/>
        <v>0.79861111111110916</v>
      </c>
      <c r="AC88" s="6">
        <f t="shared" si="3"/>
        <v>0.80555555555555358</v>
      </c>
    </row>
    <row r="89" spans="28:29" x14ac:dyDescent="0.25">
      <c r="AB89" s="6">
        <f t="shared" si="2"/>
        <v>0.80555555555555358</v>
      </c>
      <c r="AC89" s="6">
        <f t="shared" si="3"/>
        <v>0.812499999999998</v>
      </c>
    </row>
    <row r="90" spans="28:29" x14ac:dyDescent="0.25">
      <c r="AB90" s="6">
        <f t="shared" si="2"/>
        <v>0.812499999999998</v>
      </c>
      <c r="AC90" s="6">
        <f t="shared" si="3"/>
        <v>0.81944444444444242</v>
      </c>
    </row>
    <row r="91" spans="28:29" x14ac:dyDescent="0.25">
      <c r="AB91" s="6">
        <f t="shared" si="2"/>
        <v>0.81944444444444242</v>
      </c>
      <c r="AC91" s="6">
        <f t="shared" si="3"/>
        <v>0.82638888888888684</v>
      </c>
    </row>
    <row r="92" spans="28:29" x14ac:dyDescent="0.25">
      <c r="AB92" s="6">
        <f t="shared" si="2"/>
        <v>0.82638888888888684</v>
      </c>
      <c r="AC92" s="6">
        <f t="shared" si="3"/>
        <v>0.83333333333333126</v>
      </c>
    </row>
    <row r="93" spans="28:29" x14ac:dyDescent="0.25">
      <c r="AB93" s="6">
        <f t="shared" si="2"/>
        <v>0.83333333333333126</v>
      </c>
      <c r="AC93" s="6">
        <f t="shared" si="3"/>
        <v>0.84027777777777568</v>
      </c>
    </row>
    <row r="94" spans="28:29" x14ac:dyDescent="0.25">
      <c r="AB94" s="6">
        <f t="shared" si="2"/>
        <v>0.84027777777777568</v>
      </c>
      <c r="AC94" s="6">
        <f t="shared" si="3"/>
        <v>0.8472222222222201</v>
      </c>
    </row>
    <row r="95" spans="28:29" x14ac:dyDescent="0.25">
      <c r="AB95" s="6">
        <f t="shared" si="2"/>
        <v>0.8472222222222201</v>
      </c>
      <c r="AC95" s="6">
        <f t="shared" si="3"/>
        <v>0.85416666666666452</v>
      </c>
    </row>
    <row r="96" spans="28:29" x14ac:dyDescent="0.25">
      <c r="AB96" s="6">
        <f t="shared" si="2"/>
        <v>0.85416666666666452</v>
      </c>
      <c r="AC96" s="6">
        <f t="shared" si="3"/>
        <v>0.86111111111110894</v>
      </c>
    </row>
    <row r="97" spans="28:29" x14ac:dyDescent="0.25">
      <c r="AB97" s="6">
        <f t="shared" si="2"/>
        <v>0.86111111111110894</v>
      </c>
      <c r="AC97" s="6">
        <f t="shared" si="3"/>
        <v>0.86805555555555336</v>
      </c>
    </row>
    <row r="98" spans="28:29" x14ac:dyDescent="0.25">
      <c r="AB98" s="6">
        <f t="shared" si="2"/>
        <v>0.86805555555555336</v>
      </c>
      <c r="AC98" s="6">
        <f t="shared" si="3"/>
        <v>0.87499999999999778</v>
      </c>
    </row>
    <row r="99" spans="28:29" x14ac:dyDescent="0.25">
      <c r="AB99" s="6">
        <f t="shared" si="2"/>
        <v>0.87499999999999778</v>
      </c>
      <c r="AC99" s="6">
        <f t="shared" si="3"/>
        <v>0.8819444444444422</v>
      </c>
    </row>
    <row r="100" spans="28:29" x14ac:dyDescent="0.25">
      <c r="AB100" s="6">
        <f t="shared" si="2"/>
        <v>0.8819444444444422</v>
      </c>
      <c r="AC100" s="6">
        <f t="shared" si="3"/>
        <v>0.88888888888888662</v>
      </c>
    </row>
    <row r="101" spans="28:29" x14ac:dyDescent="0.25">
      <c r="AB101" s="6">
        <f t="shared" si="2"/>
        <v>0.88888888888888662</v>
      </c>
      <c r="AC101" s="6">
        <f t="shared" si="3"/>
        <v>0.89583333333333104</v>
      </c>
    </row>
    <row r="102" spans="28:29" x14ac:dyDescent="0.25">
      <c r="AB102" s="6">
        <f t="shared" si="2"/>
        <v>0.89583333333333104</v>
      </c>
      <c r="AC102" s="6">
        <f t="shared" si="3"/>
        <v>0.90277777777777546</v>
      </c>
    </row>
    <row r="103" spans="28:29" x14ac:dyDescent="0.25">
      <c r="AB103" s="6">
        <f t="shared" si="2"/>
        <v>0.90277777777777546</v>
      </c>
      <c r="AC103" s="6">
        <f t="shared" si="3"/>
        <v>0.90972222222221988</v>
      </c>
    </row>
    <row r="104" spans="28:29" x14ac:dyDescent="0.25">
      <c r="AB104" s="6">
        <f t="shared" si="2"/>
        <v>0.90972222222221988</v>
      </c>
      <c r="AC104" s="6">
        <f t="shared" si="3"/>
        <v>0.9166666666666643</v>
      </c>
    </row>
    <row r="105" spans="28:29" x14ac:dyDescent="0.25">
      <c r="AB105" s="6">
        <f t="shared" si="2"/>
        <v>0.9166666666666643</v>
      </c>
      <c r="AC105" s="6">
        <f t="shared" si="3"/>
        <v>0.92361111111110872</v>
      </c>
    </row>
    <row r="106" spans="28:29" x14ac:dyDescent="0.25">
      <c r="AB106" s="6">
        <f t="shared" si="2"/>
        <v>0.92361111111110872</v>
      </c>
      <c r="AC106" s="6">
        <f t="shared" si="3"/>
        <v>0.93055555555555314</v>
      </c>
    </row>
    <row r="107" spans="28:29" x14ac:dyDescent="0.25">
      <c r="AB107" s="6">
        <f t="shared" si="2"/>
        <v>0.93055555555555314</v>
      </c>
      <c r="AC107" s="6">
        <f t="shared" si="3"/>
        <v>0.93749999999999756</v>
      </c>
    </row>
    <row r="108" spans="28:29" x14ac:dyDescent="0.25">
      <c r="AB108" s="6">
        <f t="shared" si="2"/>
        <v>0.93749999999999756</v>
      </c>
      <c r="AC108" s="6">
        <f t="shared" si="3"/>
        <v>0.94444444444444198</v>
      </c>
    </row>
    <row r="109" spans="28:29" x14ac:dyDescent="0.25">
      <c r="AB109" s="6">
        <f t="shared" si="2"/>
        <v>0.94444444444444198</v>
      </c>
      <c r="AC109" s="6">
        <f t="shared" si="3"/>
        <v>0.9513888888888864</v>
      </c>
    </row>
    <row r="110" spans="28:29" x14ac:dyDescent="0.25">
      <c r="AB110" s="6">
        <f t="shared" si="2"/>
        <v>0.9513888888888864</v>
      </c>
      <c r="AC110" s="6">
        <f t="shared" si="3"/>
        <v>0.95833333333333082</v>
      </c>
    </row>
    <row r="111" spans="28:29" x14ac:dyDescent="0.25">
      <c r="AB111" s="6">
        <f t="shared" si="2"/>
        <v>0.95833333333333082</v>
      </c>
      <c r="AC111" s="6">
        <f t="shared" si="3"/>
        <v>0.96527777777777524</v>
      </c>
    </row>
    <row r="112" spans="28:29" x14ac:dyDescent="0.25">
      <c r="AB112" s="6">
        <f t="shared" si="2"/>
        <v>0.96527777777777524</v>
      </c>
      <c r="AC112" s="6">
        <f t="shared" si="3"/>
        <v>0.97222222222221966</v>
      </c>
    </row>
    <row r="113" spans="28:29" x14ac:dyDescent="0.25">
      <c r="AB113" s="6">
        <f t="shared" si="2"/>
        <v>0.97222222222221966</v>
      </c>
      <c r="AC113" s="6">
        <f t="shared" si="3"/>
        <v>0.97916666666666408</v>
      </c>
    </row>
    <row r="114" spans="28:29" x14ac:dyDescent="0.25">
      <c r="AB114" s="6">
        <f t="shared" si="2"/>
        <v>0.97916666666666408</v>
      </c>
      <c r="AC114" s="6">
        <f t="shared" si="3"/>
        <v>0.9861111111111085</v>
      </c>
    </row>
    <row r="115" spans="28:29" x14ac:dyDescent="0.25">
      <c r="AB115" s="6">
        <f t="shared" si="2"/>
        <v>0.9861111111111085</v>
      </c>
      <c r="AC115" s="6">
        <f t="shared" si="3"/>
        <v>0.99305555555555292</v>
      </c>
    </row>
    <row r="116" spans="28:29" x14ac:dyDescent="0.25">
      <c r="AB116" s="6">
        <f t="shared" si="2"/>
        <v>0.99305555555555292</v>
      </c>
      <c r="AC116" s="6">
        <f t="shared" si="3"/>
        <v>0.99999999999999734</v>
      </c>
    </row>
    <row r="117" spans="28:29" x14ac:dyDescent="0.25">
      <c r="AB117" s="1"/>
      <c r="AC117" s="1"/>
    </row>
    <row r="118" spans="28:29" x14ac:dyDescent="0.25">
      <c r="AB118" s="1"/>
      <c r="AC118" s="1"/>
    </row>
    <row r="119" spans="28:29" x14ac:dyDescent="0.25">
      <c r="AB119" s="1"/>
      <c r="AC119" s="1"/>
    </row>
    <row r="120" spans="28:29" x14ac:dyDescent="0.25">
      <c r="AB120" s="1"/>
      <c r="AC120" s="1"/>
    </row>
    <row r="121" spans="28:29" x14ac:dyDescent="0.25">
      <c r="AB121" s="1"/>
      <c r="AC121" s="1"/>
    </row>
    <row r="122" spans="28:29" x14ac:dyDescent="0.25">
      <c r="AB122" s="1"/>
      <c r="AC122" s="1"/>
    </row>
    <row r="123" spans="28:29" x14ac:dyDescent="0.25">
      <c r="AB123" s="1"/>
      <c r="AC123" s="1"/>
    </row>
    <row r="124" spans="28:29" x14ac:dyDescent="0.25">
      <c r="AB124" s="1"/>
      <c r="AC124" s="1"/>
    </row>
    <row r="125" spans="28:29" x14ac:dyDescent="0.25">
      <c r="AB125" s="1"/>
      <c r="AC125" s="1"/>
    </row>
    <row r="126" spans="28:29" x14ac:dyDescent="0.25">
      <c r="AB126" s="1"/>
      <c r="AC126" s="1"/>
    </row>
    <row r="127" spans="28:29" x14ac:dyDescent="0.25">
      <c r="AB127" s="1"/>
      <c r="AC127" s="1"/>
    </row>
    <row r="128" spans="28:29" x14ac:dyDescent="0.25">
      <c r="AB128" s="1"/>
      <c r="AC128" s="1"/>
    </row>
    <row r="129" spans="28:29" x14ac:dyDescent="0.25">
      <c r="AB129" s="1"/>
      <c r="AC129" s="1"/>
    </row>
    <row r="130" spans="28:29" x14ac:dyDescent="0.25">
      <c r="AB130" s="1"/>
      <c r="AC130" s="1"/>
    </row>
    <row r="131" spans="28:29" x14ac:dyDescent="0.25">
      <c r="AB131" s="1"/>
      <c r="AC131" s="1"/>
    </row>
    <row r="132" spans="28:29" x14ac:dyDescent="0.25">
      <c r="AB132" s="1"/>
      <c r="AC132" s="1"/>
    </row>
    <row r="133" spans="28:29" x14ac:dyDescent="0.25">
      <c r="AB133" s="1"/>
      <c r="AC133" s="1"/>
    </row>
    <row r="134" spans="28:29" x14ac:dyDescent="0.25">
      <c r="AB134" s="1"/>
      <c r="AC134" s="1"/>
    </row>
    <row r="135" spans="28:29" x14ac:dyDescent="0.25">
      <c r="AB135" s="1"/>
      <c r="AC135" s="1"/>
    </row>
    <row r="136" spans="28:29" x14ac:dyDescent="0.25">
      <c r="AB136" s="1"/>
      <c r="AC136" s="1"/>
    </row>
    <row r="137" spans="28:29" x14ac:dyDescent="0.25">
      <c r="AB137" s="1"/>
      <c r="AC137" s="1"/>
    </row>
    <row r="138" spans="28:29" x14ac:dyDescent="0.25">
      <c r="AB138" s="1"/>
      <c r="AC138" s="1"/>
    </row>
    <row r="139" spans="28:29" x14ac:dyDescent="0.25">
      <c r="AB139" s="1"/>
      <c r="AC139" s="1"/>
    </row>
    <row r="140" spans="28:29" x14ac:dyDescent="0.25">
      <c r="AB140" s="1"/>
      <c r="AC140" s="1"/>
    </row>
    <row r="141" spans="28:29" x14ac:dyDescent="0.25">
      <c r="AB141" s="1"/>
      <c r="AC141" s="1"/>
    </row>
    <row r="142" spans="28:29" x14ac:dyDescent="0.25">
      <c r="AB142" s="1"/>
      <c r="AC142" s="1"/>
    </row>
    <row r="143" spans="28:29" x14ac:dyDescent="0.25">
      <c r="AB143" s="1"/>
      <c r="AC143" s="1"/>
    </row>
    <row r="144" spans="28:29" x14ac:dyDescent="0.25">
      <c r="AB144" s="1"/>
      <c r="AC144" s="1"/>
    </row>
    <row r="145" spans="28:29" x14ac:dyDescent="0.25">
      <c r="AB145" s="1"/>
      <c r="AC145" s="1"/>
    </row>
    <row r="146" spans="28:29" x14ac:dyDescent="0.25">
      <c r="AB146" s="1"/>
      <c r="AC146" s="1"/>
    </row>
    <row r="147" spans="28:29" x14ac:dyDescent="0.25">
      <c r="AB147" s="1"/>
      <c r="AC147" s="1"/>
    </row>
    <row r="148" spans="28:29" x14ac:dyDescent="0.25">
      <c r="AB148" s="1"/>
      <c r="AC148" s="1"/>
    </row>
    <row r="149" spans="28:29" x14ac:dyDescent="0.25">
      <c r="AB149" s="1"/>
      <c r="AC149" s="1"/>
    </row>
    <row r="150" spans="28:29" x14ac:dyDescent="0.25">
      <c r="AB150" s="1"/>
      <c r="AC150" s="1"/>
    </row>
    <row r="151" spans="28:29" x14ac:dyDescent="0.25">
      <c r="AB151" s="1"/>
      <c r="AC151" s="1"/>
    </row>
    <row r="152" spans="28:29" x14ac:dyDescent="0.25">
      <c r="AB152" s="1"/>
      <c r="AC152" s="1"/>
    </row>
    <row r="153" spans="28:29" x14ac:dyDescent="0.25">
      <c r="AB153" s="1"/>
      <c r="AC153" s="1"/>
    </row>
    <row r="154" spans="28:29" x14ac:dyDescent="0.25">
      <c r="AB154" s="1"/>
      <c r="AC154" s="1"/>
    </row>
    <row r="155" spans="28:29" x14ac:dyDescent="0.25">
      <c r="AB155" s="1"/>
      <c r="AC155" s="1"/>
    </row>
    <row r="156" spans="28:29" x14ac:dyDescent="0.25">
      <c r="AB156" s="1"/>
      <c r="AC156" s="1"/>
    </row>
    <row r="157" spans="28:29" x14ac:dyDescent="0.25">
      <c r="AB157" s="1"/>
      <c r="AC157" s="1"/>
    </row>
    <row r="158" spans="28:29" x14ac:dyDescent="0.25">
      <c r="AB158" s="1"/>
      <c r="AC158" s="1"/>
    </row>
    <row r="159" spans="28:29" x14ac:dyDescent="0.25">
      <c r="AB159" s="1"/>
      <c r="AC159" s="1"/>
    </row>
    <row r="160" spans="28:29" x14ac:dyDescent="0.25">
      <c r="AB160" s="1"/>
      <c r="AC160" s="1"/>
    </row>
    <row r="161" spans="28:29" x14ac:dyDescent="0.25">
      <c r="AB161" s="1"/>
      <c r="AC161" s="1"/>
    </row>
    <row r="162" spans="28:29" x14ac:dyDescent="0.25">
      <c r="AB162" s="1"/>
      <c r="AC162" s="1"/>
    </row>
    <row r="163" spans="28:29" x14ac:dyDescent="0.25">
      <c r="AB163" s="1"/>
      <c r="AC163" s="1"/>
    </row>
    <row r="164" spans="28:29" x14ac:dyDescent="0.25">
      <c r="AB164" s="1"/>
      <c r="AC164" s="1"/>
    </row>
    <row r="165" spans="28:29" x14ac:dyDescent="0.25">
      <c r="AB165" s="1"/>
      <c r="AC165" s="1"/>
    </row>
    <row r="166" spans="28:29" x14ac:dyDescent="0.25">
      <c r="AB166" s="1"/>
      <c r="AC166" s="1"/>
    </row>
    <row r="167" spans="28:29" x14ac:dyDescent="0.25">
      <c r="AB167" s="1"/>
      <c r="AC167" s="1"/>
    </row>
    <row r="168" spans="28:29" x14ac:dyDescent="0.25">
      <c r="AB168" s="1"/>
      <c r="AC168" s="1"/>
    </row>
    <row r="169" spans="28:29" x14ac:dyDescent="0.25">
      <c r="AB169" s="1"/>
      <c r="AC169" s="1"/>
    </row>
    <row r="170" spans="28:29" x14ac:dyDescent="0.25">
      <c r="AB170" s="1"/>
      <c r="AC170" s="1"/>
    </row>
    <row r="171" spans="28:29" x14ac:dyDescent="0.25">
      <c r="AB171" s="1"/>
      <c r="AC171" s="1"/>
    </row>
    <row r="172" spans="28:29" x14ac:dyDescent="0.25">
      <c r="AB172" s="1"/>
      <c r="AC172" s="1"/>
    </row>
    <row r="173" spans="28:29" x14ac:dyDescent="0.25">
      <c r="AB173" s="1"/>
      <c r="AC173" s="1"/>
    </row>
    <row r="174" spans="28:29" x14ac:dyDescent="0.25">
      <c r="AB174" s="1"/>
      <c r="AC174" s="1"/>
    </row>
    <row r="175" spans="28:29" x14ac:dyDescent="0.25">
      <c r="AB175" s="1"/>
      <c r="AC175" s="1"/>
    </row>
    <row r="176" spans="28:29" x14ac:dyDescent="0.25">
      <c r="AB176" s="1"/>
      <c r="AC176" s="1"/>
    </row>
    <row r="177" spans="28:29" x14ac:dyDescent="0.25">
      <c r="AB177" s="1"/>
      <c r="AC177" s="1"/>
    </row>
    <row r="178" spans="28:29" x14ac:dyDescent="0.25">
      <c r="AB178" s="1"/>
      <c r="AC178" s="1"/>
    </row>
    <row r="179" spans="28:29" x14ac:dyDescent="0.25">
      <c r="AB179" s="1"/>
      <c r="AC179" s="1"/>
    </row>
    <row r="180" spans="28:29" x14ac:dyDescent="0.25">
      <c r="AB180" s="1"/>
      <c r="AC180" s="1"/>
    </row>
    <row r="181" spans="28:29" x14ac:dyDescent="0.25">
      <c r="AB181" s="1"/>
      <c r="AC181" s="1"/>
    </row>
    <row r="182" spans="28:29" x14ac:dyDescent="0.25">
      <c r="AB182" s="1"/>
      <c r="AC182" s="1"/>
    </row>
    <row r="183" spans="28:29" x14ac:dyDescent="0.25">
      <c r="AB183" s="1"/>
      <c r="AC183" s="1"/>
    </row>
    <row r="184" spans="28:29" x14ac:dyDescent="0.25">
      <c r="AB184" s="1"/>
      <c r="AC184" s="1"/>
    </row>
    <row r="185" spans="28:29" x14ac:dyDescent="0.25">
      <c r="AB185" s="1"/>
      <c r="AC185" s="1"/>
    </row>
    <row r="186" spans="28:29" x14ac:dyDescent="0.25">
      <c r="AB186" s="1"/>
      <c r="AC186" s="1"/>
    </row>
    <row r="187" spans="28:29" x14ac:dyDescent="0.25">
      <c r="AB187" s="1"/>
      <c r="AC187" s="1"/>
    </row>
    <row r="188" spans="28:29" x14ac:dyDescent="0.25">
      <c r="AB188" s="1"/>
      <c r="AC188" s="1"/>
    </row>
    <row r="189" spans="28:29" x14ac:dyDescent="0.25">
      <c r="AB189" s="1"/>
      <c r="AC189" s="1"/>
    </row>
    <row r="190" spans="28:29" x14ac:dyDescent="0.25">
      <c r="AB190" s="1"/>
      <c r="AC190" s="1"/>
    </row>
    <row r="191" spans="28:29" x14ac:dyDescent="0.25">
      <c r="AB191" s="1"/>
      <c r="AC191" s="1"/>
    </row>
    <row r="192" spans="28:29" x14ac:dyDescent="0.25">
      <c r="AB192" s="1"/>
      <c r="AC192" s="1"/>
    </row>
    <row r="193" spans="28:29" x14ac:dyDescent="0.25">
      <c r="AB193" s="1"/>
      <c r="AC193" s="1"/>
    </row>
    <row r="194" spans="28:29" x14ac:dyDescent="0.25">
      <c r="AB194" s="1"/>
      <c r="AC194" s="1"/>
    </row>
    <row r="195" spans="28:29" x14ac:dyDescent="0.25">
      <c r="AB195" s="1"/>
      <c r="AC195" s="1"/>
    </row>
    <row r="196" spans="28:29" x14ac:dyDescent="0.25">
      <c r="AB196" s="1"/>
      <c r="AC196" s="1"/>
    </row>
    <row r="197" spans="28:29" x14ac:dyDescent="0.25">
      <c r="AB197" s="1"/>
      <c r="AC197" s="1"/>
    </row>
    <row r="198" spans="28:29" x14ac:dyDescent="0.25">
      <c r="AB198" s="1"/>
      <c r="AC198" s="1"/>
    </row>
    <row r="199" spans="28:29" x14ac:dyDescent="0.25">
      <c r="AB199" s="1"/>
      <c r="AC199" s="1"/>
    </row>
    <row r="200" spans="28:29" x14ac:dyDescent="0.25">
      <c r="AB200" s="1"/>
      <c r="AC200" s="1"/>
    </row>
    <row r="201" spans="28:29" x14ac:dyDescent="0.25">
      <c r="AB201" s="1"/>
      <c r="AC201" s="1"/>
    </row>
    <row r="202" spans="28:29" x14ac:dyDescent="0.25">
      <c r="AB202" s="1"/>
      <c r="AC202" s="1"/>
    </row>
    <row r="203" spans="28:29" x14ac:dyDescent="0.25">
      <c r="AB203" s="1"/>
      <c r="AC203" s="1"/>
    </row>
    <row r="204" spans="28:29" x14ac:dyDescent="0.25">
      <c r="AB204" s="1"/>
      <c r="AC204" s="1"/>
    </row>
    <row r="205" spans="28:29" x14ac:dyDescent="0.25">
      <c r="AB205" s="1"/>
      <c r="AC205" s="1"/>
    </row>
    <row r="206" spans="28:29" x14ac:dyDescent="0.25">
      <c r="AB206" s="1"/>
      <c r="AC206" s="1"/>
    </row>
    <row r="207" spans="28:29" x14ac:dyDescent="0.25">
      <c r="AB207" s="1"/>
      <c r="AC207" s="1"/>
    </row>
    <row r="208" spans="28:29" x14ac:dyDescent="0.25">
      <c r="AB208" s="1"/>
      <c r="AC208" s="1"/>
    </row>
    <row r="209" spans="28:29" x14ac:dyDescent="0.25">
      <c r="AB209" s="1"/>
      <c r="AC209" s="1"/>
    </row>
    <row r="210" spans="28:29" x14ac:dyDescent="0.25">
      <c r="AB210" s="1"/>
      <c r="AC210" s="1"/>
    </row>
    <row r="211" spans="28:29" x14ac:dyDescent="0.25">
      <c r="AB211" s="1"/>
      <c r="AC211" s="1"/>
    </row>
    <row r="212" spans="28:29" x14ac:dyDescent="0.25">
      <c r="AB212" s="1"/>
      <c r="AC212" s="1"/>
    </row>
    <row r="213" spans="28:29" x14ac:dyDescent="0.25">
      <c r="AB213" s="1"/>
      <c r="AC213" s="1"/>
    </row>
    <row r="214" spans="28:29" x14ac:dyDescent="0.25">
      <c r="AB214" s="1"/>
      <c r="AC214" s="1"/>
    </row>
    <row r="215" spans="28:29" x14ac:dyDescent="0.25">
      <c r="AB215" s="1"/>
      <c r="AC215" s="1"/>
    </row>
    <row r="216" spans="28:29" x14ac:dyDescent="0.25">
      <c r="AB216" s="1"/>
      <c r="AC216" s="1"/>
    </row>
    <row r="217" spans="28:29" x14ac:dyDescent="0.25">
      <c r="AB217" s="1"/>
      <c r="AC217" s="1"/>
    </row>
    <row r="218" spans="28:29" x14ac:dyDescent="0.25">
      <c r="AB218" s="1"/>
      <c r="AC218" s="1"/>
    </row>
    <row r="219" spans="28:29" x14ac:dyDescent="0.25">
      <c r="AB219" s="1"/>
      <c r="AC219" s="1"/>
    </row>
    <row r="220" spans="28:29" x14ac:dyDescent="0.25">
      <c r="AB220" s="1"/>
      <c r="AC220" s="1"/>
    </row>
    <row r="221" spans="28:29" x14ac:dyDescent="0.25">
      <c r="AB221" s="1"/>
      <c r="AC221" s="1"/>
    </row>
    <row r="222" spans="28:29" x14ac:dyDescent="0.25">
      <c r="AB222" s="1"/>
      <c r="AC222" s="1"/>
    </row>
    <row r="223" spans="28:29" x14ac:dyDescent="0.25">
      <c r="AB223" s="1"/>
      <c r="AC223" s="1"/>
    </row>
    <row r="224" spans="28:29" x14ac:dyDescent="0.25">
      <c r="AB224" s="1"/>
      <c r="AC224" s="1"/>
    </row>
    <row r="225" spans="28:29" x14ac:dyDescent="0.25">
      <c r="AB225" s="1"/>
      <c r="AC225" s="1"/>
    </row>
    <row r="226" spans="28:29" x14ac:dyDescent="0.25">
      <c r="AB226" s="1"/>
      <c r="AC226" s="1"/>
    </row>
    <row r="227" spans="28:29" x14ac:dyDescent="0.25">
      <c r="AB227" s="1"/>
      <c r="AC227" s="1"/>
    </row>
    <row r="228" spans="28:29" x14ac:dyDescent="0.25">
      <c r="AB228" s="1"/>
      <c r="AC228" s="1"/>
    </row>
    <row r="229" spans="28:29" x14ac:dyDescent="0.25">
      <c r="AB229" s="1"/>
      <c r="AC229" s="1"/>
    </row>
    <row r="230" spans="28:29" x14ac:dyDescent="0.25">
      <c r="AB230" s="1"/>
      <c r="AC230" s="1"/>
    </row>
    <row r="231" spans="28:29" x14ac:dyDescent="0.25">
      <c r="AB231" s="1"/>
      <c r="AC231" s="1"/>
    </row>
    <row r="232" spans="28:29" x14ac:dyDescent="0.25">
      <c r="AB232" s="1"/>
      <c r="AC232" s="1"/>
    </row>
    <row r="233" spans="28:29" x14ac:dyDescent="0.25">
      <c r="AB233" s="1"/>
      <c r="AC233" s="1"/>
    </row>
    <row r="234" spans="28:29" x14ac:dyDescent="0.25">
      <c r="AB234" s="1"/>
      <c r="AC234" s="1"/>
    </row>
    <row r="235" spans="28:29" x14ac:dyDescent="0.25">
      <c r="AB235" s="1"/>
      <c r="AC235" s="1"/>
    </row>
    <row r="236" spans="28:29" x14ac:dyDescent="0.25">
      <c r="AB236" s="1"/>
      <c r="AC236" s="1"/>
    </row>
    <row r="237" spans="28:29" x14ac:dyDescent="0.25">
      <c r="AB237" s="1"/>
      <c r="AC237" s="1"/>
    </row>
    <row r="238" spans="28:29" x14ac:dyDescent="0.25">
      <c r="AB238" s="1"/>
      <c r="AC238" s="1"/>
    </row>
    <row r="239" spans="28:29" x14ac:dyDescent="0.25">
      <c r="AB239" s="1"/>
      <c r="AC239" s="1"/>
    </row>
    <row r="240" spans="28:29" x14ac:dyDescent="0.25">
      <c r="AB240" s="1"/>
      <c r="AC240" s="1"/>
    </row>
    <row r="241" spans="28:29" x14ac:dyDescent="0.25">
      <c r="AB241" s="1"/>
      <c r="AC241" s="1"/>
    </row>
    <row r="242" spans="28:29" x14ac:dyDescent="0.25">
      <c r="AB242" s="1"/>
      <c r="AC242" s="1"/>
    </row>
    <row r="243" spans="28:29" x14ac:dyDescent="0.25">
      <c r="AB243" s="1"/>
      <c r="AC243" s="1"/>
    </row>
    <row r="244" spans="28:29" x14ac:dyDescent="0.25">
      <c r="AB244" s="1"/>
      <c r="AC244" s="1"/>
    </row>
    <row r="245" spans="28:29" x14ac:dyDescent="0.25">
      <c r="AB245" s="1"/>
      <c r="AC245" s="1"/>
    </row>
    <row r="246" spans="28:29" x14ac:dyDescent="0.25">
      <c r="AB246" s="1"/>
      <c r="AC246" s="1"/>
    </row>
    <row r="247" spans="28:29" x14ac:dyDescent="0.25">
      <c r="AB247" s="1"/>
      <c r="AC247" s="1"/>
    </row>
    <row r="248" spans="28:29" x14ac:dyDescent="0.25">
      <c r="AB248" s="1"/>
      <c r="AC248" s="1"/>
    </row>
    <row r="249" spans="28:29" x14ac:dyDescent="0.25">
      <c r="AB249" s="1"/>
      <c r="AC249" s="1"/>
    </row>
    <row r="250" spans="28:29" x14ac:dyDescent="0.25">
      <c r="AB250" s="1"/>
      <c r="AC250" s="1"/>
    </row>
    <row r="251" spans="28:29" x14ac:dyDescent="0.25">
      <c r="AB251" s="1"/>
      <c r="AC251" s="1"/>
    </row>
    <row r="252" spans="28:29" x14ac:dyDescent="0.25">
      <c r="AB252" s="1"/>
      <c r="AC252" s="1"/>
    </row>
    <row r="253" spans="28:29" x14ac:dyDescent="0.25">
      <c r="AB253" s="1"/>
      <c r="AC253" s="1"/>
    </row>
    <row r="254" spans="28:29" x14ac:dyDescent="0.25">
      <c r="AB254" s="1"/>
      <c r="AC254" s="1"/>
    </row>
    <row r="255" spans="28:29" x14ac:dyDescent="0.25">
      <c r="AB255" s="1"/>
      <c r="AC255" s="1"/>
    </row>
    <row r="256" spans="28:29" x14ac:dyDescent="0.25">
      <c r="AB256" s="1"/>
      <c r="AC256" s="1"/>
    </row>
    <row r="257" spans="28:29" x14ac:dyDescent="0.25">
      <c r="AB257" s="1"/>
      <c r="AC257" s="1"/>
    </row>
    <row r="258" spans="28:29" x14ac:dyDescent="0.25">
      <c r="AB258" s="1"/>
      <c r="AC258" s="1"/>
    </row>
    <row r="259" spans="28:29" x14ac:dyDescent="0.25">
      <c r="AB259" s="1"/>
      <c r="AC259" s="1"/>
    </row>
    <row r="260" spans="28:29" x14ac:dyDescent="0.25">
      <c r="AB260" s="1"/>
      <c r="AC260" s="1"/>
    </row>
    <row r="261" spans="28:29" x14ac:dyDescent="0.25">
      <c r="AB261" s="1"/>
      <c r="AC261" s="1"/>
    </row>
    <row r="262" spans="28:29" x14ac:dyDescent="0.25">
      <c r="AB262" s="1"/>
      <c r="AC262" s="1"/>
    </row>
    <row r="263" spans="28:29" x14ac:dyDescent="0.25">
      <c r="AB263" s="1"/>
      <c r="AC263" s="1"/>
    </row>
    <row r="264" spans="28:29" x14ac:dyDescent="0.25">
      <c r="AB264" s="1"/>
      <c r="AC264" s="1"/>
    </row>
    <row r="265" spans="28:29" x14ac:dyDescent="0.25">
      <c r="AB265" s="1"/>
      <c r="AC265" s="1"/>
    </row>
    <row r="266" spans="28:29" x14ac:dyDescent="0.25">
      <c r="AB266" s="1"/>
      <c r="AC266" s="1"/>
    </row>
    <row r="267" spans="28:29" x14ac:dyDescent="0.25">
      <c r="AB267" s="1"/>
      <c r="AC267" s="1"/>
    </row>
    <row r="268" spans="28:29" x14ac:dyDescent="0.25">
      <c r="AB268" s="1"/>
      <c r="AC268" s="1"/>
    </row>
    <row r="269" spans="28:29" x14ac:dyDescent="0.25">
      <c r="AB269" s="1"/>
      <c r="AC269" s="1"/>
    </row>
    <row r="270" spans="28:29" x14ac:dyDescent="0.25">
      <c r="AB270" s="1"/>
      <c r="AC270" s="1"/>
    </row>
    <row r="271" spans="28:29" x14ac:dyDescent="0.25">
      <c r="AB271" s="1"/>
      <c r="AC271" s="1"/>
    </row>
    <row r="272" spans="28:29" x14ac:dyDescent="0.25">
      <c r="AB272" s="1"/>
      <c r="AC272" s="1"/>
    </row>
    <row r="273" spans="28:29" x14ac:dyDescent="0.25">
      <c r="AB273" s="1"/>
      <c r="AC273" s="1"/>
    </row>
    <row r="274" spans="28:29" x14ac:dyDescent="0.25">
      <c r="AB274" s="1"/>
      <c r="AC274" s="1"/>
    </row>
    <row r="275" spans="28:29" x14ac:dyDescent="0.25">
      <c r="AB275" s="1"/>
      <c r="AC275" s="1"/>
    </row>
    <row r="276" spans="28:29" x14ac:dyDescent="0.25">
      <c r="AB276" s="1"/>
      <c r="AC276" s="1"/>
    </row>
    <row r="277" spans="28:29" x14ac:dyDescent="0.25">
      <c r="AB277" s="1"/>
      <c r="AC277" s="1"/>
    </row>
    <row r="278" spans="28:29" x14ac:dyDescent="0.25">
      <c r="AB278" s="1"/>
      <c r="AC278" s="1"/>
    </row>
    <row r="279" spans="28:29" x14ac:dyDescent="0.25">
      <c r="AB279" s="1"/>
      <c r="AC279" s="1"/>
    </row>
    <row r="280" spans="28:29" x14ac:dyDescent="0.25">
      <c r="AB280" s="1"/>
      <c r="AC280" s="1"/>
    </row>
    <row r="281" spans="28:29" x14ac:dyDescent="0.25">
      <c r="AB281" s="1"/>
      <c r="AC281" s="1"/>
    </row>
    <row r="282" spans="28:29" x14ac:dyDescent="0.25">
      <c r="AB282" s="1"/>
      <c r="AC282" s="1"/>
    </row>
    <row r="283" spans="28:29" x14ac:dyDescent="0.25">
      <c r="AB283" s="1"/>
      <c r="AC283" s="1"/>
    </row>
    <row r="284" spans="28:29" x14ac:dyDescent="0.25">
      <c r="AB284" s="1"/>
      <c r="AC284" s="1"/>
    </row>
    <row r="285" spans="28:29" x14ac:dyDescent="0.25">
      <c r="AB285" s="1"/>
      <c r="AC285" s="1"/>
    </row>
    <row r="286" spans="28:29" x14ac:dyDescent="0.25">
      <c r="AB286" s="1"/>
      <c r="AC286" s="1"/>
    </row>
    <row r="287" spans="28:29" x14ac:dyDescent="0.25">
      <c r="AB287" s="1"/>
      <c r="AC287" s="1"/>
    </row>
    <row r="288" spans="28:29" x14ac:dyDescent="0.25">
      <c r="AB288" s="1"/>
      <c r="AC288" s="1"/>
    </row>
    <row r="289" spans="28:29" x14ac:dyDescent="0.25">
      <c r="AB289" s="1"/>
      <c r="AC289" s="1"/>
    </row>
    <row r="290" spans="28:29" x14ac:dyDescent="0.25">
      <c r="AB290" s="1"/>
      <c r="AC290" s="1"/>
    </row>
    <row r="291" spans="28:29" x14ac:dyDescent="0.25">
      <c r="AB291" s="1"/>
      <c r="AC291" s="1"/>
    </row>
    <row r="292" spans="28:29" x14ac:dyDescent="0.25">
      <c r="AB292" s="1"/>
      <c r="AC292" s="1"/>
    </row>
    <row r="293" spans="28:29" x14ac:dyDescent="0.25">
      <c r="AB293" s="1"/>
      <c r="AC293" s="1"/>
    </row>
    <row r="294" spans="28:29" x14ac:dyDescent="0.25">
      <c r="AB294" s="1"/>
      <c r="AC294" s="1"/>
    </row>
    <row r="295" spans="28:29" x14ac:dyDescent="0.25">
      <c r="AB295" s="1"/>
      <c r="AC295" s="1"/>
    </row>
    <row r="296" spans="28:29" x14ac:dyDescent="0.25">
      <c r="AB296" s="1"/>
      <c r="AC296" s="1"/>
    </row>
    <row r="297" spans="28:29" x14ac:dyDescent="0.25">
      <c r="AB297" s="1"/>
      <c r="AC297" s="1"/>
    </row>
    <row r="298" spans="28:29" x14ac:dyDescent="0.25">
      <c r="AB298" s="1"/>
      <c r="AC298" s="1"/>
    </row>
    <row r="299" spans="28:29" x14ac:dyDescent="0.25">
      <c r="AB299" s="1"/>
      <c r="AC299" s="1"/>
    </row>
    <row r="300" spans="28:29" x14ac:dyDescent="0.25">
      <c r="AB300" s="1"/>
      <c r="AC300" s="1"/>
    </row>
    <row r="301" spans="28:29" x14ac:dyDescent="0.25">
      <c r="AB301" s="1"/>
      <c r="AC301" s="1"/>
    </row>
    <row r="302" spans="28:29" x14ac:dyDescent="0.25">
      <c r="AB302" s="1"/>
      <c r="AC302" s="1"/>
    </row>
    <row r="303" spans="28:29" x14ac:dyDescent="0.25">
      <c r="AB303" s="1"/>
      <c r="AC303" s="1"/>
    </row>
    <row r="304" spans="28:29" x14ac:dyDescent="0.25">
      <c r="AB304" s="1"/>
      <c r="AC304" s="1"/>
    </row>
    <row r="305" spans="28:29" x14ac:dyDescent="0.25">
      <c r="AB305" s="1"/>
      <c r="AC305" s="1"/>
    </row>
    <row r="306" spans="28:29" x14ac:dyDescent="0.25">
      <c r="AB306" s="1"/>
      <c r="AC306" s="1"/>
    </row>
    <row r="307" spans="28:29" x14ac:dyDescent="0.25">
      <c r="AB307" s="1"/>
      <c r="AC307" s="1"/>
    </row>
    <row r="308" spans="28:29" x14ac:dyDescent="0.25">
      <c r="AB308" s="1"/>
      <c r="AC308" s="1"/>
    </row>
    <row r="309" spans="28:29" x14ac:dyDescent="0.25">
      <c r="AB309" s="1"/>
      <c r="AC309" s="1"/>
    </row>
    <row r="310" spans="28:29" x14ac:dyDescent="0.25">
      <c r="AB310" s="1"/>
      <c r="AC310" s="1"/>
    </row>
    <row r="311" spans="28:29" x14ac:dyDescent="0.25">
      <c r="AB311" s="1"/>
      <c r="AC311" s="1"/>
    </row>
    <row r="312" spans="28:29" x14ac:dyDescent="0.25">
      <c r="AB312" s="1"/>
      <c r="AC312" s="1"/>
    </row>
    <row r="313" spans="28:29" x14ac:dyDescent="0.25">
      <c r="AB313" s="1"/>
      <c r="AC313" s="1"/>
    </row>
    <row r="314" spans="28:29" x14ac:dyDescent="0.25">
      <c r="AB314" s="1"/>
      <c r="AC314" s="1"/>
    </row>
    <row r="315" spans="28:29" x14ac:dyDescent="0.25">
      <c r="AB315" s="1"/>
      <c r="AC315" s="1"/>
    </row>
    <row r="316" spans="28:29" x14ac:dyDescent="0.25">
      <c r="AB316" s="1"/>
      <c r="AC316" s="1"/>
    </row>
    <row r="317" spans="28:29" x14ac:dyDescent="0.25">
      <c r="AB317" s="1"/>
      <c r="AC317" s="1"/>
    </row>
    <row r="318" spans="28:29" x14ac:dyDescent="0.25">
      <c r="AB318" s="1"/>
      <c r="AC318" s="1"/>
    </row>
    <row r="319" spans="28:29" x14ac:dyDescent="0.25">
      <c r="AB319" s="1"/>
      <c r="AC319" s="1"/>
    </row>
    <row r="320" spans="28:29" x14ac:dyDescent="0.25">
      <c r="AB320" s="1"/>
      <c r="AC320" s="1"/>
    </row>
    <row r="321" spans="28:29" x14ac:dyDescent="0.25">
      <c r="AB321" s="1"/>
      <c r="AC321" s="1"/>
    </row>
    <row r="322" spans="28:29" x14ac:dyDescent="0.25">
      <c r="AB322" s="1"/>
      <c r="AC322" s="1"/>
    </row>
    <row r="323" spans="28:29" x14ac:dyDescent="0.25">
      <c r="AB323" s="1"/>
      <c r="AC323" s="1"/>
    </row>
    <row r="324" spans="28:29" x14ac:dyDescent="0.25">
      <c r="AB324" s="1"/>
      <c r="AC324" s="1"/>
    </row>
    <row r="325" spans="28:29" x14ac:dyDescent="0.25">
      <c r="AB325" s="1"/>
      <c r="AC325" s="1"/>
    </row>
    <row r="326" spans="28:29" x14ac:dyDescent="0.25">
      <c r="AB326" s="1"/>
      <c r="AC326" s="1"/>
    </row>
  </sheetData>
  <conditionalFormatting sqref="Y16:Y22">
    <cfRule type="uniqueValues" dxfId="8" priority="4"/>
  </conditionalFormatting>
  <pageMargins left="0.7" right="0.7" top="0.75" bottom="0.75" header="0.3" footer="0.3"/>
  <pageSetup paperSize="9" orientation="portrait" r:id="rId1"/>
  <ignoredErrors>
    <ignoredError sqref="AB3" calculatedColumn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7" sqref="I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Creditos</vt:lpstr>
      <vt:lpstr>Horarios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</dc:creator>
  <cp:keywords/>
  <dc:description/>
  <cp:lastModifiedBy>edu</cp:lastModifiedBy>
  <cp:revision/>
  <dcterms:created xsi:type="dcterms:W3CDTF">2018-03-13T01:08:45Z</dcterms:created>
  <dcterms:modified xsi:type="dcterms:W3CDTF">2018-03-19T04:28:29Z</dcterms:modified>
  <cp:category/>
  <cp:contentStatus/>
</cp:coreProperties>
</file>